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2021-JAN" sheetId="1" r:id="rId1"/>
    <sheet name="2024 - out" sheetId="2" r:id="rId2"/>
    <sheet name="2024 - nov" sheetId="3" r:id="rId3"/>
    <sheet name="2024 - dez" sheetId="4" r:id="rId4"/>
    <sheet name="Decreto de Concessão de passage" sheetId="5" state="hidden" r:id="rId5"/>
    <sheet name="Cópia de 2021-JAN" sheetId="6" state="hidden" r:id="rId6"/>
  </sheets>
  <calcPr calcId="124519"/>
  <extLst>
    <ext uri="GoogleSheetsCustomDataVersion2">
      <go:sheetsCustomData xmlns:go="http://customooxmlschemas.google.com/" r:id="rId10" roundtripDataChecksum="Ut4eaFMlzi2T1dha2qPrqc5qneiXLUyxUb4QBmQX8gU="/>
    </ext>
  </extLst>
</workbook>
</file>

<file path=xl/calcChain.xml><?xml version="1.0" encoding="utf-8"?>
<calcChain xmlns="http://schemas.openxmlformats.org/spreadsheetml/2006/main">
  <c r="Y15" i="6"/>
  <c r="X15"/>
  <c r="R15"/>
  <c r="X14"/>
  <c r="R14"/>
  <c r="Y14" s="1"/>
  <c r="X13"/>
  <c r="R13"/>
  <c r="Y13" s="1"/>
  <c r="Y12"/>
  <c r="X12"/>
  <c r="R12"/>
  <c r="Y11"/>
  <c r="X11"/>
  <c r="R11"/>
  <c r="X10"/>
  <c r="R10"/>
  <c r="Y10" s="1"/>
  <c r="Y9"/>
  <c r="X9"/>
  <c r="R9"/>
  <c r="X8"/>
  <c r="R8"/>
  <c r="Y8" s="1"/>
  <c r="Z15" i="4"/>
  <c r="Y15"/>
  <c r="S15"/>
  <c r="Y14"/>
  <c r="S14"/>
  <c r="Z14" s="1"/>
  <c r="Y13"/>
  <c r="S13"/>
  <c r="Z13" s="1"/>
  <c r="Z12"/>
  <c r="Y12"/>
  <c r="S12"/>
  <c r="Y11"/>
  <c r="Z11" s="1"/>
  <c r="S11"/>
  <c r="Y10"/>
  <c r="S10"/>
  <c r="Z10" s="1"/>
  <c r="S9"/>
  <c r="R9"/>
  <c r="Q9"/>
  <c r="S8"/>
  <c r="R8"/>
  <c r="Q8"/>
  <c r="Z15" i="3"/>
  <c r="Y15"/>
  <c r="S15"/>
  <c r="Y14"/>
  <c r="S14"/>
  <c r="Z14" s="1"/>
  <c r="Y13"/>
  <c r="S13"/>
  <c r="Z13" s="1"/>
  <c r="Z12"/>
  <c r="Y12"/>
  <c r="S12"/>
  <c r="Y11"/>
  <c r="S11"/>
  <c r="Z11" s="1"/>
  <c r="Y10"/>
  <c r="S10"/>
  <c r="Z10" s="1"/>
  <c r="Y9"/>
  <c r="R9"/>
  <c r="S9" s="1"/>
  <c r="Z9" s="1"/>
  <c r="Q9"/>
  <c r="Y8"/>
  <c r="S8"/>
  <c r="Z8" s="1"/>
  <c r="R8"/>
  <c r="Q8"/>
  <c r="Y15" i="2"/>
  <c r="S15"/>
  <c r="Z15" s="1"/>
  <c r="Y14"/>
  <c r="S14"/>
  <c r="Z14" s="1"/>
  <c r="Z13"/>
  <c r="Y13"/>
  <c r="S13"/>
  <c r="Y12"/>
  <c r="S12"/>
  <c r="Z12" s="1"/>
  <c r="Z11"/>
  <c r="Y11"/>
  <c r="S11"/>
  <c r="Y10"/>
  <c r="S10"/>
  <c r="Z10" s="1"/>
  <c r="Y9"/>
  <c r="S9"/>
  <c r="Z9" s="1"/>
  <c r="Z8"/>
  <c r="Y8"/>
  <c r="S8"/>
  <c r="X15" i="1"/>
  <c r="R15"/>
  <c r="Y15" s="1"/>
  <c r="X14"/>
  <c r="R14"/>
  <c r="Y14" s="1"/>
  <c r="X13"/>
  <c r="R13"/>
  <c r="Y13" s="1"/>
  <c r="X12"/>
  <c r="Y12" s="1"/>
  <c r="R12"/>
  <c r="Y11"/>
  <c r="X11"/>
  <c r="R11"/>
  <c r="X10"/>
  <c r="R10"/>
  <c r="Y10" s="1"/>
  <c r="X9"/>
  <c r="R9"/>
  <c r="Y9" s="1"/>
  <c r="Y8"/>
  <c r="X8"/>
  <c r="R8"/>
</calcChain>
</file>

<file path=xl/comments1.xml><?xml version="1.0" encoding="utf-8"?>
<comments xmlns="http://schemas.openxmlformats.org/spreadsheetml/2006/main">
  <authors>
    <author/>
  </authors>
  <commentList>
    <comment ref="Y5" authorId="0">
      <text>
        <r>
          <rPr>
            <sz val="11"/>
            <color rgb="FF000000"/>
            <rFont val="Arial"/>
            <scheme val="minor"/>
          </rPr>
          <t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1"/>
            <color rgb="FF000000"/>
            <rFont val="Arial"/>
            <scheme val="minor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>
      <text>
        <r>
          <rPr>
            <sz val="11"/>
            <color rgb="FF000000"/>
            <rFont val="Arial"/>
            <scheme val="minor"/>
          </rPr>
          <t>======
ID#AAAAVtaahnY
    (2022-03-15 12:23:43)
SIGLA DA UNIDADE GESTORA COORDENADORA. EX. SEE, SES, SCGE, ETC.</t>
        </r>
      </text>
    </comment>
    <comment ref="B6" authorId="0">
      <text>
        <r>
          <rPr>
            <sz val="11"/>
            <color rgb="FF000000"/>
            <rFont val="Arial"/>
            <scheme val="minor"/>
          </rPr>
          <t>======
ID#AAAAVtaahn4
    (2022-03-15 12:23:43)
SIGLA DA UNIDADE GESTORA EXECUTORA. SEDUC, SCGE, ETC.</t>
        </r>
      </text>
    </comment>
    <comment ref="C6" authorId="0">
      <text>
        <r>
          <rPr>
            <sz val="11"/>
            <color rgb="FF000000"/>
            <rFont val="Arial"/>
            <scheme val="minor"/>
          </rPr>
          <t>======
ID#AAAAVtaahn8
    (2022-03-15 12:23:43)
NOME COMPLETO SERVIDOR FAVORECIDO DAS DIÁRIAS E PASSAGENS.</t>
        </r>
      </text>
    </comment>
    <comment ref="D6" authorId="0">
      <text>
        <r>
          <rPr>
            <sz val="11"/>
            <color rgb="FF000000"/>
            <rFont val="Arial"/>
            <scheme val="minor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1"/>
            <color rgb="FF000000"/>
            <rFont val="Arial"/>
            <scheme val="minor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1"/>
            <color rgb="FF000000"/>
            <rFont val="Arial"/>
            <scheme val="minor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1"/>
            <color rgb="FF000000"/>
            <rFont val="Arial"/>
            <scheme val="minor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>
      <text>
        <r>
          <rPr>
            <sz val="11"/>
            <color rgb="FF000000"/>
            <rFont val="Arial"/>
            <scheme val="minor"/>
          </rPr>
          <t>======
ID#AAAAVtaahnk
    (2022-03-15 12:23:43)
DATA DE PARTIDA DA VIAGEM. 
FORMATO: DD/MM/AAAA.</t>
        </r>
      </text>
    </comment>
    <comment ref="N6" authorId="0">
      <text>
        <r>
          <rPr>
            <sz val="11"/>
            <color rgb="FF000000"/>
            <rFont val="Arial"/>
            <scheme val="minor"/>
          </rPr>
          <t>======
ID#AAAAVtaahno
    (2022-03-15 12:23:43)
DATA DE RETORNO DA VIAGEM. 
FORMATO: DD/MM/AAAA.</t>
        </r>
      </text>
    </comment>
    <comment ref="P6" authorId="0">
      <text>
        <r>
          <rPr>
            <sz val="11"/>
            <color rgb="FF000000"/>
            <rFont val="Arial"/>
            <scheme val="minor"/>
          </rPr>
          <t>======
ID#AAAAVtaahnI
    (2022-03-15 12:23:43)
VALOR DA PASSAGEM DE IDA, EM REAIS (R$).</t>
        </r>
      </text>
    </comment>
    <comment ref="Q6" authorId="0">
      <text>
        <r>
          <rPr>
            <sz val="11"/>
            <color rgb="FF000000"/>
            <rFont val="Arial"/>
            <scheme val="minor"/>
          </rPr>
          <t>======
ID#AAAAVtaahnM
    (2022-03-15 12:23:43)
VALOR DA PASSAGEM DE VOLTA, EM REAIS (R$).</t>
        </r>
      </text>
    </comment>
    <comment ref="R6" authorId="0">
      <text>
        <r>
          <rPr>
            <sz val="11"/>
            <color rgb="FF000000"/>
            <rFont val="Arial"/>
            <scheme val="minor"/>
          </rPr>
          <t>======
ID#AAAAVtaahoI
    (2022-03-15 12:23:43)
(CÉLULA DE PREENCHIMENTO AUTOMÁTICO) VALOR TOTAL DE PASSAGENS, EM REAIS (R$).</t>
        </r>
      </text>
    </comment>
    <comment ref="W6" authorId="0">
      <text>
        <r>
          <rPr>
            <sz val="11"/>
            <color rgb="FF000000"/>
            <rFont val="Arial"/>
            <scheme val="minor"/>
          </rPr>
          <t>======
ID#AAAAVtaahnw
    (2022-03-15 12:23:43)
QUANTIDADE TOTAL DE DIÁRIAS (INTEGRAIS + PARCIAIS).</t>
        </r>
      </text>
    </comment>
    <comment ref="X6" authorId="0">
      <text>
        <r>
          <rPr>
            <sz val="11"/>
            <color rgb="FF000000"/>
            <rFont val="Arial"/>
            <scheme val="minor"/>
          </rPr>
          <t>======
ID#AAAAVtaahm4
    (2022-03-15 12:23:43)
(CÉLULA DE PREENCHIMENTO AUTOMÁTICO) VALOR TOTAL DE DIÁRIAS, EM REAIS (R$).</t>
        </r>
      </text>
    </comment>
    <comment ref="I7" authorId="0">
      <text>
        <r>
          <rPr>
            <sz val="11"/>
            <color rgb="FF000000"/>
            <rFont val="Arial"/>
            <scheme val="minor"/>
          </rPr>
          <t>======
ID#AAAAVtaahoQ
    (2022-03-15 12:23:43)
SIGLA DA UNIDADE DA FEDERAÇÃO DE PARTIDA DA VIAGEM. EX. PE, PB, SP, ETC.</t>
        </r>
      </text>
    </comment>
    <comment ref="J7" authorId="0">
      <text>
        <r>
          <rPr>
            <sz val="11"/>
            <color rgb="FF000000"/>
            <rFont val="Arial"/>
            <scheme val="minor"/>
          </rPr>
          <t>======
ID#AAAAVtaahnQ
    (2022-03-15 12:23:43)
CIDADE DE PARTIDA DA VIAGEM. RECIFE, CARUARU, JOÃO PESSOA, ETC.</t>
        </r>
      </text>
    </comment>
    <comment ref="K7" authorId="0">
      <text>
        <r>
          <rPr>
            <sz val="11"/>
            <color rgb="FF000000"/>
            <rFont val="Arial"/>
            <scheme val="minor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1"/>
            <color rgb="FF000000"/>
            <rFont val="Arial"/>
            <scheme val="minor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>
      <text>
        <r>
          <rPr>
            <sz val="11"/>
            <color rgb="FF000000"/>
            <rFont val="Arial"/>
            <scheme val="minor"/>
          </rPr>
          <t>======
ID#AAAAVtaahng
    (2022-03-15 12:23:43)
QUANTIDADE DE DIÁRIAS INTEGRAIS.</t>
        </r>
      </text>
    </comment>
    <comment ref="T7" authorId="0">
      <text>
        <r>
          <rPr>
            <sz val="11"/>
            <color rgb="FF000000"/>
            <rFont val="Arial"/>
            <scheme val="minor"/>
          </rPr>
          <t>======
ID#AAAAVtaahn0
    (2022-03-15 12:23:43)
VALOR UNITÁRIO DA DIÁRIA INTEGRAL, EM REAIS (R$).</t>
        </r>
      </text>
    </comment>
    <comment ref="U7" authorId="0">
      <text>
        <r>
          <rPr>
            <sz val="11"/>
            <color rgb="FF000000"/>
            <rFont val="Arial"/>
            <scheme val="minor"/>
          </rPr>
          <t>======
ID#AAAAVtaahnE
    (2022-03-15 12:23:43)
QUANTIDADE DE DIÁRIAS PARCIAIS.</t>
        </r>
      </text>
    </comment>
    <comment ref="V7" authorId="0">
      <text>
        <r>
          <rPr>
            <sz val="11"/>
            <color rgb="FF000000"/>
            <rFont val="Arial"/>
            <scheme val="minor"/>
          </rPr>
          <t>======
ID#AAAAVtaahm8
    (2022-03-15 12:23:43)
VALOR UNITÁRIO DA DIÁRIA PARCIAL, EM REAIS (R$).</t>
        </r>
      </text>
    </comment>
  </commentList>
  <extLst xmlns:r="http://schemas.openxmlformats.org/officeDocument/2006/relationships">
    <ext uri="GoogleSheetsCustomDataVersion2">
      <go:sheetsCustomData xmlns:go="http://customooxmlschemas.google.com/" r:id="rId1" roundtripDataSignature="AMtx7mj1/Vebu38RFgqxuPDKDYXZBruovw=="/>
    </ext>
  </extLst>
</comments>
</file>

<file path=xl/sharedStrings.xml><?xml version="1.0" encoding="utf-8"?>
<sst xmlns="http://schemas.openxmlformats.org/spreadsheetml/2006/main" count="440" uniqueCount="179">
  <si>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</si>
  <si>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</si>
  <si>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</si>
  <si>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</si>
  <si>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</si>
  <si>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</si>
  <si>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</si>
  <si>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</si>
  <si>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</si>
  <si>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</si>
  <si>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</si>
  <si>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</si>
  <si>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</si>
  <si>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</si>
  <si>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</si>
  <si>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</si>
  <si>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</si>
  <si>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</si>
  <si>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</si>
  <si>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</si>
  <si>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</si>
  <si>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</si>
  <si>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</si>
  <si>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</si>
  <si>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</si>
  <si>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</si>
  <si>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</si>
  <si>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</si>
  <si>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</si>
  <si>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</si>
  <si>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</si>
  <si>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</si>
  <si>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</si>
  <si>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</si>
  <si>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</si>
  <si>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</si>
  <si>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</si>
  <si>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</si>
  <si>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</si>
  <si>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</si>
  <si>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</si>
  <si>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</si>
  <si>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</si>
  <si>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</si>
  <si>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</si>
  <si>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</si>
  <si>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</si>
  <si>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</si>
  <si>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</si>
  <si>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</si>
  <si>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</si>
  <si>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</si>
  <si>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</si>
  <si>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</si>
  <si>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</si>
  <si>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</si>
  <si>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</si>
  <si>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</si>
  <si>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</si>
  <si>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</si>
  <si>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</si>
  <si>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</si>
  <si>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</si>
  <si>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</si>
  <si>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</si>
  <si>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</si>
  <si>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</si>
  <si>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</si>
  <si>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</si>
  <si>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NOME DA ENTIDADE/ÓRGÃO - ESCOLA SUPERIOR DE EDUCAÇÃO FÍSICA - ESEF</t>
  </si>
  <si>
    <t>ANEXO VII - MAPA DE DIÁRIAS E PASSAGENS (ITEM 10.2 DO ANEXO I, DA PORTARIA SCGE No 27/2022)</t>
  </si>
  <si>
    <t>ATUALIZADO EM 03/02/2025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</si>
  <si>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</si>
  <si>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</si>
  <si>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</si>
  <si>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</si>
  <si>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</si>
  <si>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</si>
  <si>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</si>
  <si>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</si>
  <si>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</si>
  <si>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</si>
  <si>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</si>
  <si>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</si>
  <si>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</si>
  <si>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</si>
  <si>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</si>
  <si>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</si>
  <si>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</si>
  <si>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</si>
  <si>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</si>
  <si>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</si>
  <si>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</si>
  <si>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</si>
  <si>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Não houve no período</t>
  </si>
  <si>
    <t>OUTROS</t>
  </si>
  <si>
    <t>Categoria econômica</t>
  </si>
  <si>
    <t>2023OB000637</t>
  </si>
  <si>
    <t xml:space="preserve"> </t>
  </si>
  <si>
    <t xml:space="preserve">Primeira classe </t>
  </si>
  <si>
    <t>Classe executiva</t>
  </si>
  <si>
    <t>2023OB000588</t>
  </si>
  <si>
    <t>2023OB000589</t>
  </si>
  <si>
    <t>2023OB000590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</si>
  <si>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</si>
  <si>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</si>
  <si>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</si>
  <si>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</si>
  <si>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</si>
  <si>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</si>
  <si>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</si>
  <si>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</si>
  <si>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</si>
  <si>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</si>
  <si>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</si>
  <si>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</si>
  <si>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</si>
  <si>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</si>
  <si>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</si>
  <si>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</si>
  <si>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</si>
  <si>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</si>
  <si>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</si>
  <si>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</si>
  <si>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</si>
  <si>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</si>
  <si>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440702 - UPE-REITORIA</t>
  </si>
  <si>
    <t>440703 - ESEF</t>
  </si>
  <si>
    <t>BRUNO MODESTO SILVESTRE</t>
  </si>
  <si>
    <t>4105656/01</t>
  </si>
  <si>
    <t>PROFESSOR UNIVERSITÁRIO</t>
  </si>
  <si>
    <t>PARTICIPAR  COMO CONGRESSITA E PALESTRANTE DO CONGRESSO BRASILEIRO EM ESTUDO DO LAZER EM SAO PAULO</t>
  </si>
  <si>
    <t>PE</t>
  </si>
  <si>
    <t>RECIFE</t>
  </si>
  <si>
    <t>SP</t>
  </si>
  <si>
    <t>SÃO PAULO</t>
  </si>
  <si>
    <t>BRASLUSO TURISMO LTDA</t>
  </si>
  <si>
    <t>2023OB000728</t>
  </si>
  <si>
    <t>ALAN QUEIROZ DA COSTA</t>
  </si>
  <si>
    <t>4063074/01</t>
  </si>
  <si>
    <t>2023OB000729</t>
  </si>
  <si>
    <t>2023OB000730</t>
  </si>
  <si>
    <t>MARCOS ANDRE MOURA DOS SANTOS</t>
  </si>
  <si>
    <t>2316307/01</t>
  </si>
  <si>
    <t>PARTICIPAÇÃO COMO OUVINTE E APRESENTADOR DE TRABALHO NO CONGRESSO BRASILEIRO DO SONO</t>
  </si>
  <si>
    <t>MANOEL DA CUNHA COSTA</t>
  </si>
  <si>
    <t>2297817/01</t>
  </si>
  <si>
    <t>VISTA TECNICA A UNIVERSIDADE DO PORTO-PORTUGAL</t>
  </si>
  <si>
    <t>PORTO</t>
  </si>
  <si>
    <t>PORTUGAL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</si>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</sst>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2">
    <numFmt numFmtId="164" formatCode="[$R$]#,##0.00"/>
    <numFmt numFmtId="165" formatCode="[$R$ -416]#,##0.00"/>
  </numFmts>
  <fonts count="17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1"/>
      <color rgb="FFFFFFFF"/>
      <name val="Arial"/>
    </font>
    <font>
      <sz val="10"/>
      <color rgb="FFEFEFEF"/>
      <name val="Arial"/>
    </font>
    <font>
      <b/>
      <sz val="11"/>
      <color rgb="FF333333"/>
      <name val="Times New Roman"/>
    </font>
    <font>
      <b/>
      <sz val="12"/>
      <color rgb="FF333333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/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4" fontId="10" fillId="4" borderId="13" xfId="0" applyNumberFormat="1" applyFont="1" applyFill="1" applyBorder="1" applyAlignment="1">
      <alignment horizontal="center" vertical="center" wrapText="1"/>
    </xf>
    <xf numFmtId="165" fontId="10" fillId="4" borderId="13" xfId="0" applyNumberFormat="1" applyFont="1" applyFill="1" applyBorder="1" applyAlignment="1">
      <alignment vertical="center" wrapText="1"/>
    </xf>
    <xf numFmtId="165" fontId="10" fillId="5" borderId="13" xfId="0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6" fillId="3" borderId="3" xfId="0" applyFont="1" applyFill="1" applyBorder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4" fillId="0" borderId="0" xfId="0" applyFont="1"/>
    <xf numFmtId="0" fontId="10" fillId="0" borderId="4" xfId="0" applyFont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65" fontId="10" fillId="4" borderId="13" xfId="0" applyNumberFormat="1" applyFont="1" applyFill="1" applyBorder="1" applyAlignment="1">
      <alignment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7" fillId="4" borderId="4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5" fillId="4" borderId="14" xfId="0" applyFont="1" applyFill="1" applyBorder="1"/>
    <xf numFmtId="0" fontId="7" fillId="0" borderId="0" xfId="0" applyFont="1"/>
    <xf numFmtId="0" fontId="7" fillId="4" borderId="14" xfId="0" applyFont="1" applyFill="1" applyBorder="1"/>
    <xf numFmtId="0" fontId="16" fillId="0" borderId="0" xfId="0" applyFont="1"/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7" fillId="4" borderId="7" xfId="0" applyFont="1" applyFill="1" applyBorder="1" applyAlignment="1">
      <alignment wrapText="1"/>
    </xf>
    <xf numFmtId="0" fontId="3" fillId="0" borderId="9" xfId="0" applyFont="1" applyBorder="1"/>
    <xf numFmtId="0" fontId="3" fillId="0" borderId="8" xfId="0" applyFont="1" applyBorder="1"/>
    <xf numFmtId="0" fontId="7" fillId="0" borderId="7" xfId="0" applyFont="1" applyBorder="1" applyAlignment="1">
      <alignment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7" fillId="0" borderId="0" xfId="0" applyFont="1" applyAlignment="1">
      <alignment wrapText="1"/>
    </xf>
    <xf numFmtId="17" fontId="6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572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572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572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abSelected="1" workbookViewId="0">
      <pane ySplit="7" topLeftCell="A8" activePane="bottomLeft" state="frozen"/>
      <selection pane="bottomLeft" activeCell="A4" sqref="A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55"/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1"/>
      <c r="AB1" s="1"/>
    </row>
    <row r="2" spans="1:30" ht="21">
      <c r="A2" s="56"/>
      <c r="B2" s="57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1"/>
      <c r="AB2" s="1"/>
    </row>
    <row r="3" spans="1:30" ht="21">
      <c r="A3" s="56"/>
      <c r="B3" s="57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2"/>
      <c r="AB3" s="2"/>
    </row>
    <row r="4" spans="1:30" ht="15" customHeight="1">
      <c r="A4" s="61">
        <v>45658</v>
      </c>
      <c r="B4" s="4"/>
      <c r="C4" s="58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2"/>
      <c r="AB4" s="2"/>
    </row>
    <row r="5" spans="1:30" ht="15.75" customHeight="1">
      <c r="A5" s="54" t="s">
        <v>5</v>
      </c>
      <c r="B5" s="47"/>
      <c r="C5" s="54" t="s">
        <v>6</v>
      </c>
      <c r="D5" s="46"/>
      <c r="E5" s="47"/>
      <c r="F5" s="54" t="s">
        <v>7</v>
      </c>
      <c r="G5" s="46"/>
      <c r="H5" s="46"/>
      <c r="I5" s="46"/>
      <c r="J5" s="46"/>
      <c r="K5" s="46"/>
      <c r="L5" s="46"/>
      <c r="M5" s="46"/>
      <c r="N5" s="46"/>
      <c r="O5" s="54" t="s">
        <v>8</v>
      </c>
      <c r="P5" s="46"/>
      <c r="Q5" s="46"/>
      <c r="R5" s="47"/>
      <c r="S5" s="54" t="s">
        <v>9</v>
      </c>
      <c r="T5" s="46"/>
      <c r="U5" s="46"/>
      <c r="V5" s="46"/>
      <c r="W5" s="46"/>
      <c r="X5" s="47"/>
      <c r="Y5" s="49" t="s">
        <v>10</v>
      </c>
      <c r="Z5" s="49" t="s">
        <v>11</v>
      </c>
      <c r="AA5" s="5"/>
      <c r="AB5" s="5"/>
      <c r="AC5" s="5"/>
    </row>
    <row r="6" spans="1:30" ht="15.75" customHeight="1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17</v>
      </c>
      <c r="G6" s="49" t="s">
        <v>18</v>
      </c>
      <c r="H6" s="49" t="s">
        <v>19</v>
      </c>
      <c r="I6" s="54" t="s">
        <v>20</v>
      </c>
      <c r="J6" s="47"/>
      <c r="K6" s="53" t="s">
        <v>21</v>
      </c>
      <c r="L6" s="47"/>
      <c r="M6" s="49" t="s">
        <v>22</v>
      </c>
      <c r="N6" s="49" t="s">
        <v>23</v>
      </c>
      <c r="O6" s="49" t="s">
        <v>24</v>
      </c>
      <c r="P6" s="52" t="s">
        <v>25</v>
      </c>
      <c r="Q6" s="52" t="s">
        <v>26</v>
      </c>
      <c r="R6" s="52" t="s">
        <v>27</v>
      </c>
      <c r="S6" s="53" t="s">
        <v>28</v>
      </c>
      <c r="T6" s="47"/>
      <c r="U6" s="53" t="s">
        <v>29</v>
      </c>
      <c r="V6" s="47"/>
      <c r="W6" s="49" t="s">
        <v>30</v>
      </c>
      <c r="X6" s="52" t="s">
        <v>31</v>
      </c>
      <c r="Y6" s="50"/>
      <c r="Z6" s="50"/>
      <c r="AA6" s="5"/>
      <c r="AB6" s="5"/>
      <c r="AC6" s="5"/>
      <c r="AD6" s="5"/>
    </row>
    <row r="7" spans="1:30" ht="30">
      <c r="A7" s="51"/>
      <c r="B7" s="51"/>
      <c r="C7" s="51"/>
      <c r="D7" s="51"/>
      <c r="E7" s="51"/>
      <c r="F7" s="51"/>
      <c r="G7" s="51"/>
      <c r="H7" s="51"/>
      <c r="I7" s="6" t="s">
        <v>32</v>
      </c>
      <c r="J7" s="6" t="s">
        <v>33</v>
      </c>
      <c r="K7" s="6" t="s">
        <v>34</v>
      </c>
      <c r="L7" s="7" t="s">
        <v>35</v>
      </c>
      <c r="M7" s="51"/>
      <c r="N7" s="51"/>
      <c r="O7" s="51"/>
      <c r="P7" s="51"/>
      <c r="Q7" s="51"/>
      <c r="R7" s="51"/>
      <c r="S7" s="6" t="s">
        <v>36</v>
      </c>
      <c r="T7" s="7" t="s">
        <v>37</v>
      </c>
      <c r="U7" s="6" t="s">
        <v>38</v>
      </c>
      <c r="V7" s="7" t="s">
        <v>39</v>
      </c>
      <c r="W7" s="51"/>
      <c r="X7" s="51"/>
      <c r="Y7" s="51"/>
      <c r="Z7" s="51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43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8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8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8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8" t="s">
        <v>45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8" t="s">
        <v>46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8" t="s">
        <v>47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8" t="s">
        <v>48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8" t="s">
        <v>49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8" t="s">
        <v>50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8" t="s">
        <v>51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8" t="s">
        <v>52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8" t="s">
        <v>53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8" t="s">
        <v>54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8" t="s">
        <v>55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8" t="s">
        <v>56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8" t="s">
        <v>57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8" t="s">
        <v>58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8" t="s">
        <v>59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8" t="s">
        <v>60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8" t="s">
        <v>61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8" t="s">
        <v>62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8" t="s">
        <v>63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8" t="s">
        <v>64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8" t="s">
        <v>65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8" t="s">
        <v>66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8" t="s">
        <v>67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0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FF"/>
  </sheetPr>
  <dimension ref="A1:AE1002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55"/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1"/>
      <c r="AC1" s="1"/>
    </row>
    <row r="2" spans="1:31" ht="21">
      <c r="A2" s="56"/>
      <c r="B2" s="57" t="s">
        <v>69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"/>
      <c r="AC2" s="1"/>
    </row>
    <row r="3" spans="1:31" ht="21">
      <c r="A3" s="56"/>
      <c r="B3" s="57" t="s">
        <v>70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2"/>
      <c r="AC3" s="2"/>
    </row>
    <row r="4" spans="1:31" ht="15" customHeight="1">
      <c r="A4" s="22" t="s">
        <v>71</v>
      </c>
      <c r="B4" s="4"/>
      <c r="C4" s="58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2"/>
      <c r="AC4" s="2"/>
    </row>
    <row r="5" spans="1:31" ht="15.75" customHeight="1">
      <c r="A5" s="54" t="s">
        <v>5</v>
      </c>
      <c r="B5" s="47"/>
      <c r="C5" s="54" t="s">
        <v>6</v>
      </c>
      <c r="D5" s="46"/>
      <c r="E5" s="47"/>
      <c r="F5" s="54" t="s">
        <v>7</v>
      </c>
      <c r="G5" s="46"/>
      <c r="H5" s="46"/>
      <c r="I5" s="46"/>
      <c r="J5" s="46"/>
      <c r="K5" s="46"/>
      <c r="L5" s="46"/>
      <c r="M5" s="54" t="s">
        <v>8</v>
      </c>
      <c r="N5" s="46"/>
      <c r="O5" s="46"/>
      <c r="P5" s="46"/>
      <c r="Q5" s="46"/>
      <c r="R5" s="46"/>
      <c r="S5" s="47"/>
      <c r="T5" s="54" t="s">
        <v>9</v>
      </c>
      <c r="U5" s="46"/>
      <c r="V5" s="46"/>
      <c r="W5" s="46"/>
      <c r="X5" s="46"/>
      <c r="Y5" s="47"/>
      <c r="Z5" s="49" t="s">
        <v>72</v>
      </c>
      <c r="AA5" s="49" t="s">
        <v>73</v>
      </c>
      <c r="AB5" s="5"/>
      <c r="AC5" s="5"/>
      <c r="AD5" s="5"/>
    </row>
    <row r="6" spans="1:31" ht="15.75" customHeight="1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74</v>
      </c>
      <c r="G6" s="49" t="s">
        <v>75</v>
      </c>
      <c r="H6" s="49" t="s">
        <v>76</v>
      </c>
      <c r="I6" s="54" t="s">
        <v>20</v>
      </c>
      <c r="J6" s="47"/>
      <c r="K6" s="53" t="s">
        <v>21</v>
      </c>
      <c r="L6" s="47"/>
      <c r="M6" s="49" t="s">
        <v>77</v>
      </c>
      <c r="N6" s="49" t="s">
        <v>78</v>
      </c>
      <c r="O6" s="49" t="s">
        <v>79</v>
      </c>
      <c r="P6" s="49" t="s">
        <v>80</v>
      </c>
      <c r="Q6" s="52" t="s">
        <v>81</v>
      </c>
      <c r="R6" s="52" t="s">
        <v>82</v>
      </c>
      <c r="S6" s="52" t="s">
        <v>83</v>
      </c>
      <c r="T6" s="53" t="s">
        <v>28</v>
      </c>
      <c r="U6" s="47"/>
      <c r="V6" s="53" t="s">
        <v>29</v>
      </c>
      <c r="W6" s="47"/>
      <c r="X6" s="49" t="s">
        <v>84</v>
      </c>
      <c r="Y6" s="52" t="s">
        <v>85</v>
      </c>
      <c r="Z6" s="50"/>
      <c r="AA6" s="50"/>
      <c r="AB6" s="5"/>
      <c r="AC6" s="5"/>
      <c r="AD6" s="5"/>
      <c r="AE6" s="5"/>
    </row>
    <row r="7" spans="1:31" ht="30">
      <c r="A7" s="51"/>
      <c r="B7" s="51"/>
      <c r="C7" s="51"/>
      <c r="D7" s="51"/>
      <c r="E7" s="51"/>
      <c r="F7" s="51"/>
      <c r="G7" s="51"/>
      <c r="H7" s="51"/>
      <c r="I7" s="6" t="s">
        <v>86</v>
      </c>
      <c r="J7" s="6" t="s">
        <v>87</v>
      </c>
      <c r="K7" s="6" t="s">
        <v>88</v>
      </c>
      <c r="L7" s="7" t="s">
        <v>89</v>
      </c>
      <c r="M7" s="51"/>
      <c r="N7" s="51"/>
      <c r="O7" s="51"/>
      <c r="P7" s="51"/>
      <c r="Q7" s="51"/>
      <c r="R7" s="51"/>
      <c r="S7" s="51"/>
      <c r="T7" s="6" t="s">
        <v>90</v>
      </c>
      <c r="U7" s="7" t="s">
        <v>91</v>
      </c>
      <c r="V7" s="6" t="s">
        <v>92</v>
      </c>
      <c r="W7" s="7" t="s">
        <v>93</v>
      </c>
      <c r="X7" s="51"/>
      <c r="Y7" s="51"/>
      <c r="Z7" s="51"/>
      <c r="AA7" s="51"/>
      <c r="AB7" s="5"/>
      <c r="AC7" s="5"/>
      <c r="AD7" s="5"/>
      <c r="AE7" s="5"/>
    </row>
    <row r="8" spans="1:31" ht="28.5">
      <c r="A8" s="11"/>
      <c r="B8" s="11"/>
      <c r="C8" s="23" t="s">
        <v>94</v>
      </c>
      <c r="D8" s="8"/>
      <c r="E8" s="8"/>
      <c r="F8" s="8"/>
      <c r="G8" s="8"/>
      <c r="H8" s="23" t="s">
        <v>95</v>
      </c>
      <c r="I8" s="8"/>
      <c r="J8" s="11"/>
      <c r="K8" s="8"/>
      <c r="L8" s="12"/>
      <c r="M8" s="13"/>
      <c r="N8" s="13"/>
      <c r="O8" s="24"/>
      <c r="P8" s="15" t="s">
        <v>96</v>
      </c>
      <c r="Q8" s="15"/>
      <c r="R8" s="15"/>
      <c r="S8" s="16">
        <f t="shared" ref="S8:S15" si="0">Q8+R8</f>
        <v>0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1">(T8*U8)+(V8*W8)</f>
        <v>0</v>
      </c>
      <c r="Z8" s="16">
        <f t="shared" ref="Z8:Z15" si="2">S8+Y8</f>
        <v>0</v>
      </c>
      <c r="AA8" s="25" t="s">
        <v>97</v>
      </c>
      <c r="AB8" s="5"/>
      <c r="AC8" s="5"/>
      <c r="AD8" s="26" t="s">
        <v>96</v>
      </c>
      <c r="AE8" s="5"/>
    </row>
    <row r="9" spans="1:31" ht="14.25">
      <c r="A9" s="11"/>
      <c r="B9" s="11"/>
      <c r="C9" s="8"/>
      <c r="D9" s="8"/>
      <c r="E9" s="8"/>
      <c r="F9" s="8"/>
      <c r="G9" s="10"/>
      <c r="H9" s="8" t="s">
        <v>98</v>
      </c>
      <c r="I9" s="8"/>
      <c r="J9" s="11"/>
      <c r="K9" s="8"/>
      <c r="L9" s="8"/>
      <c r="M9" s="13"/>
      <c r="N9" s="13"/>
      <c r="O9" s="24"/>
      <c r="P9" s="15" t="s">
        <v>98</v>
      </c>
      <c r="Q9" s="15"/>
      <c r="R9" s="15"/>
      <c r="S9" s="16">
        <f t="shared" si="0"/>
        <v>0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1"/>
        <v>0</v>
      </c>
      <c r="Z9" s="16">
        <f t="shared" si="2"/>
        <v>0</v>
      </c>
      <c r="AA9" s="25" t="s">
        <v>97</v>
      </c>
      <c r="AB9" s="5"/>
      <c r="AC9" s="5"/>
      <c r="AD9" s="26" t="s">
        <v>99</v>
      </c>
      <c r="AE9" s="5"/>
    </row>
    <row r="10" spans="1:31" ht="14.25">
      <c r="A10" s="11"/>
      <c r="B10" s="11"/>
      <c r="C10" s="8"/>
      <c r="D10" s="8"/>
      <c r="E10" s="8"/>
      <c r="F10" s="8"/>
      <c r="G10" s="10"/>
      <c r="H10" s="8" t="s">
        <v>98</v>
      </c>
      <c r="I10" s="8"/>
      <c r="J10" s="8"/>
      <c r="K10" s="8"/>
      <c r="L10" s="11"/>
      <c r="M10" s="13"/>
      <c r="N10" s="13"/>
      <c r="O10" s="24"/>
      <c r="P10" s="15" t="s">
        <v>98</v>
      </c>
      <c r="Q10" s="15"/>
      <c r="R10" s="15"/>
      <c r="S10" s="16">
        <f t="shared" si="0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1"/>
        <v>0</v>
      </c>
      <c r="Z10" s="16">
        <f t="shared" si="2"/>
        <v>0</v>
      </c>
      <c r="AA10" s="25" t="s">
        <v>97</v>
      </c>
      <c r="AB10" s="5"/>
      <c r="AC10" s="5"/>
      <c r="AD10" s="26" t="s">
        <v>100</v>
      </c>
      <c r="AE10" s="5"/>
    </row>
    <row r="11" spans="1:31" ht="14.25">
      <c r="A11" s="11"/>
      <c r="B11" s="11"/>
      <c r="C11" s="8"/>
      <c r="D11" s="8"/>
      <c r="E11" s="8"/>
      <c r="F11" s="8"/>
      <c r="G11" s="10"/>
      <c r="H11" s="8" t="s">
        <v>98</v>
      </c>
      <c r="I11" s="8"/>
      <c r="J11" s="11"/>
      <c r="K11" s="8"/>
      <c r="L11" s="12"/>
      <c r="M11" s="13"/>
      <c r="N11" s="13"/>
      <c r="O11" s="24"/>
      <c r="P11" s="15" t="s">
        <v>98</v>
      </c>
      <c r="Q11" s="15"/>
      <c r="R11" s="15"/>
      <c r="S11" s="16">
        <f t="shared" si="0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1"/>
        <v>0</v>
      </c>
      <c r="Z11" s="16">
        <f t="shared" si="2"/>
        <v>0</v>
      </c>
      <c r="AA11" s="25" t="s">
        <v>101</v>
      </c>
      <c r="AB11" s="5"/>
      <c r="AC11" s="5"/>
      <c r="AD11" s="5"/>
      <c r="AE11" s="5"/>
    </row>
    <row r="12" spans="1:31" ht="14.25">
      <c r="A12" s="11"/>
      <c r="B12" s="11"/>
      <c r="C12" s="8"/>
      <c r="D12" s="8"/>
      <c r="E12" s="8"/>
      <c r="F12" s="8"/>
      <c r="G12" s="10"/>
      <c r="H12" s="8" t="s">
        <v>98</v>
      </c>
      <c r="I12" s="8"/>
      <c r="J12" s="11"/>
      <c r="K12" s="8"/>
      <c r="L12" s="12"/>
      <c r="M12" s="13"/>
      <c r="N12" s="13"/>
      <c r="O12" s="24"/>
      <c r="P12" s="15" t="s">
        <v>98</v>
      </c>
      <c r="Q12" s="15"/>
      <c r="R12" s="15"/>
      <c r="S12" s="16">
        <f t="shared" si="0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1"/>
        <v>0</v>
      </c>
      <c r="Z12" s="16">
        <f t="shared" si="2"/>
        <v>0</v>
      </c>
      <c r="AA12" s="25" t="s">
        <v>102</v>
      </c>
      <c r="AB12" s="5"/>
      <c r="AC12" s="5"/>
      <c r="AD12" s="5"/>
      <c r="AE12" s="5"/>
    </row>
    <row r="13" spans="1:31" ht="14.25">
      <c r="A13" s="11"/>
      <c r="B13" s="11"/>
      <c r="C13" s="8"/>
      <c r="D13" s="8"/>
      <c r="E13" s="8"/>
      <c r="F13" s="8"/>
      <c r="G13" s="10"/>
      <c r="H13" s="8" t="s">
        <v>98</v>
      </c>
      <c r="I13" s="8"/>
      <c r="J13" s="11"/>
      <c r="K13" s="8"/>
      <c r="L13" s="12"/>
      <c r="M13" s="13"/>
      <c r="N13" s="13"/>
      <c r="O13" s="24"/>
      <c r="P13" s="15" t="s">
        <v>98</v>
      </c>
      <c r="Q13" s="15"/>
      <c r="R13" s="15"/>
      <c r="S13" s="16">
        <f t="shared" si="0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1"/>
        <v>0</v>
      </c>
      <c r="Z13" s="16">
        <f t="shared" si="2"/>
        <v>0</v>
      </c>
      <c r="AA13" s="25" t="s">
        <v>103</v>
      </c>
      <c r="AB13" s="5"/>
      <c r="AC13" s="5"/>
      <c r="AD13" s="5"/>
      <c r="AE13" s="5"/>
    </row>
    <row r="14" spans="1:31" ht="14.25">
      <c r="A14" s="11"/>
      <c r="B14" s="11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0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1"/>
        <v>0</v>
      </c>
      <c r="Z14" s="16">
        <f t="shared" si="2"/>
        <v>0</v>
      </c>
      <c r="AA14" s="17"/>
      <c r="AB14" s="5"/>
      <c r="AC14" s="5"/>
      <c r="AD14" s="5"/>
      <c r="AE14" s="5"/>
    </row>
    <row r="15" spans="1:31" ht="14.25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0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1"/>
        <v>0</v>
      </c>
      <c r="Z15" s="16">
        <f t="shared" si="2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1" ht="15.75" customHeight="1">
      <c r="A17" s="43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48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48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48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48" t="s">
        <v>45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48" t="s">
        <v>46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48" t="s">
        <v>47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48" t="s">
        <v>104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8" t="s">
        <v>105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48" t="s">
        <v>106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48" t="s">
        <v>107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48" t="s">
        <v>108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48" t="s">
        <v>109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48" t="s">
        <v>110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48" t="s">
        <v>111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48" t="s">
        <v>112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48" t="s">
        <v>113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48" t="s">
        <v>114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48" t="s">
        <v>115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48" t="s">
        <v>116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48" t="s">
        <v>117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48" t="s">
        <v>118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48" t="s">
        <v>119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48" t="s">
        <v>120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48" t="s">
        <v>121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48" t="s">
        <v>122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48" t="s">
        <v>123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48" t="s">
        <v>124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48" t="s">
        <v>125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S6:S7"/>
    <mergeCell ref="H6:H7"/>
    <mergeCell ref="I6:J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conditionalFormatting sqref="AD8:AD10">
    <cfRule type="notContainsBlanks" dxfId="2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E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13.62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55"/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1"/>
      <c r="AC1" s="1"/>
      <c r="AD1" s="20"/>
      <c r="AE1" s="20"/>
    </row>
    <row r="2" spans="1:31" ht="21">
      <c r="A2" s="56"/>
      <c r="B2" s="57" t="s">
        <v>69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"/>
      <c r="AC2" s="1"/>
      <c r="AD2" s="20"/>
      <c r="AE2" s="20"/>
    </row>
    <row r="3" spans="1:31" ht="21">
      <c r="A3" s="56"/>
      <c r="B3" s="57" t="s">
        <v>70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2"/>
      <c r="AC3" s="2"/>
      <c r="AD3" s="20"/>
      <c r="AE3" s="20"/>
    </row>
    <row r="4" spans="1:31" ht="15" customHeight="1">
      <c r="A4" s="22" t="s">
        <v>71</v>
      </c>
      <c r="B4" s="4"/>
      <c r="C4" s="58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2"/>
      <c r="AC4" s="2"/>
      <c r="AD4" s="20"/>
      <c r="AE4" s="20"/>
    </row>
    <row r="5" spans="1:31" ht="15.75" customHeight="1">
      <c r="A5" s="54" t="s">
        <v>5</v>
      </c>
      <c r="B5" s="47"/>
      <c r="C5" s="54" t="s">
        <v>6</v>
      </c>
      <c r="D5" s="46"/>
      <c r="E5" s="47"/>
      <c r="F5" s="54" t="s">
        <v>7</v>
      </c>
      <c r="G5" s="46"/>
      <c r="H5" s="46"/>
      <c r="I5" s="46"/>
      <c r="J5" s="46"/>
      <c r="K5" s="46"/>
      <c r="L5" s="46"/>
      <c r="M5" s="54" t="s">
        <v>8</v>
      </c>
      <c r="N5" s="46"/>
      <c r="O5" s="46"/>
      <c r="P5" s="46"/>
      <c r="Q5" s="46"/>
      <c r="R5" s="46"/>
      <c r="S5" s="47"/>
      <c r="T5" s="54" t="s">
        <v>9</v>
      </c>
      <c r="U5" s="46"/>
      <c r="V5" s="46"/>
      <c r="W5" s="46"/>
      <c r="X5" s="46"/>
      <c r="Y5" s="47"/>
      <c r="Z5" s="49" t="s">
        <v>72</v>
      </c>
      <c r="AA5" s="49" t="s">
        <v>73</v>
      </c>
      <c r="AB5" s="5"/>
      <c r="AC5" s="5"/>
      <c r="AD5" s="5"/>
      <c r="AE5" s="20"/>
    </row>
    <row r="6" spans="1:31" ht="15.75" customHeight="1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74</v>
      </c>
      <c r="G6" s="49" t="s">
        <v>75</v>
      </c>
      <c r="H6" s="49" t="s">
        <v>76</v>
      </c>
      <c r="I6" s="54" t="s">
        <v>20</v>
      </c>
      <c r="J6" s="47"/>
      <c r="K6" s="53" t="s">
        <v>21</v>
      </c>
      <c r="L6" s="47"/>
      <c r="M6" s="49" t="s">
        <v>77</v>
      </c>
      <c r="N6" s="49" t="s">
        <v>78</v>
      </c>
      <c r="O6" s="49" t="s">
        <v>79</v>
      </c>
      <c r="P6" s="49" t="s">
        <v>80</v>
      </c>
      <c r="Q6" s="52" t="s">
        <v>81</v>
      </c>
      <c r="R6" s="52" t="s">
        <v>82</v>
      </c>
      <c r="S6" s="52" t="s">
        <v>83</v>
      </c>
      <c r="T6" s="53" t="s">
        <v>28</v>
      </c>
      <c r="U6" s="47"/>
      <c r="V6" s="53" t="s">
        <v>29</v>
      </c>
      <c r="W6" s="47"/>
      <c r="X6" s="49" t="s">
        <v>84</v>
      </c>
      <c r="Y6" s="52" t="s">
        <v>85</v>
      </c>
      <c r="Z6" s="50"/>
      <c r="AA6" s="50"/>
      <c r="AB6" s="5"/>
      <c r="AC6" s="5"/>
      <c r="AD6" s="5"/>
      <c r="AE6" s="5"/>
    </row>
    <row r="7" spans="1:31" ht="30">
      <c r="A7" s="51"/>
      <c r="B7" s="51"/>
      <c r="C7" s="51"/>
      <c r="D7" s="51"/>
      <c r="E7" s="51"/>
      <c r="F7" s="51"/>
      <c r="G7" s="51"/>
      <c r="H7" s="51"/>
      <c r="I7" s="6" t="s">
        <v>86</v>
      </c>
      <c r="J7" s="6" t="s">
        <v>87</v>
      </c>
      <c r="K7" s="6" t="s">
        <v>88</v>
      </c>
      <c r="L7" s="7" t="s">
        <v>89</v>
      </c>
      <c r="M7" s="51"/>
      <c r="N7" s="51"/>
      <c r="O7" s="51"/>
      <c r="P7" s="51"/>
      <c r="Q7" s="51"/>
      <c r="R7" s="51"/>
      <c r="S7" s="51"/>
      <c r="T7" s="6" t="s">
        <v>90</v>
      </c>
      <c r="U7" s="7" t="s">
        <v>91</v>
      </c>
      <c r="V7" s="6" t="s">
        <v>92</v>
      </c>
      <c r="W7" s="7" t="s">
        <v>93</v>
      </c>
      <c r="X7" s="51"/>
      <c r="Y7" s="51"/>
      <c r="Z7" s="51"/>
      <c r="AA7" s="51"/>
      <c r="AB7" s="5"/>
      <c r="AC7" s="5"/>
      <c r="AD7" s="5"/>
      <c r="AE7" s="5"/>
    </row>
    <row r="8" spans="1:31" ht="42.75">
      <c r="A8" s="11" t="s">
        <v>126</v>
      </c>
      <c r="B8" s="11" t="s">
        <v>127</v>
      </c>
      <c r="C8" s="23" t="s">
        <v>128</v>
      </c>
      <c r="D8" s="23" t="s">
        <v>129</v>
      </c>
      <c r="E8" s="23" t="s">
        <v>130</v>
      </c>
      <c r="F8" s="23" t="s">
        <v>131</v>
      </c>
      <c r="G8" s="10"/>
      <c r="H8" s="23" t="s">
        <v>7</v>
      </c>
      <c r="I8" s="23" t="s">
        <v>132</v>
      </c>
      <c r="J8" s="27" t="s">
        <v>133</v>
      </c>
      <c r="K8" s="23" t="s">
        <v>134</v>
      </c>
      <c r="L8" s="28" t="s">
        <v>135</v>
      </c>
      <c r="M8" s="29">
        <v>45603</v>
      </c>
      <c r="N8" s="29">
        <v>45612</v>
      </c>
      <c r="O8" s="24" t="s">
        <v>136</v>
      </c>
      <c r="P8" s="15" t="s">
        <v>96</v>
      </c>
      <c r="Q8" s="30">
        <f t="shared" ref="Q8:R8" si="0">5691.3/2</f>
        <v>2845.65</v>
      </c>
      <c r="R8" s="30">
        <f t="shared" si="0"/>
        <v>2845.65</v>
      </c>
      <c r="S8" s="16">
        <f t="shared" ref="S8:S15" si="1">Q8+R8</f>
        <v>5691.3</v>
      </c>
      <c r="T8" s="8">
        <v>0</v>
      </c>
      <c r="U8" s="15">
        <v>0</v>
      </c>
      <c r="V8" s="8">
        <v>0</v>
      </c>
      <c r="W8" s="15">
        <v>0</v>
      </c>
      <c r="X8" s="8">
        <v>0</v>
      </c>
      <c r="Y8" s="16">
        <f t="shared" ref="Y8:Y15" si="2">(T8*U8)+(V8*W8)</f>
        <v>0</v>
      </c>
      <c r="Z8" s="16">
        <f t="shared" ref="Z8:Z15" si="3">S8+Y8</f>
        <v>5691.3</v>
      </c>
      <c r="AA8" s="25" t="s">
        <v>137</v>
      </c>
      <c r="AB8" s="5"/>
      <c r="AC8" s="5"/>
      <c r="AD8" s="26" t="s">
        <v>96</v>
      </c>
      <c r="AE8" s="5"/>
    </row>
    <row r="9" spans="1:31" ht="42.75">
      <c r="A9" s="11" t="s">
        <v>126</v>
      </c>
      <c r="B9" s="11" t="s">
        <v>127</v>
      </c>
      <c r="C9" s="23" t="s">
        <v>138</v>
      </c>
      <c r="D9" s="23" t="s">
        <v>139</v>
      </c>
      <c r="E9" s="23" t="s">
        <v>130</v>
      </c>
      <c r="F9" s="23" t="s">
        <v>131</v>
      </c>
      <c r="G9" s="10"/>
      <c r="H9" s="23" t="s">
        <v>7</v>
      </c>
      <c r="I9" s="23" t="s">
        <v>132</v>
      </c>
      <c r="J9" s="27" t="s">
        <v>133</v>
      </c>
      <c r="K9" s="23" t="s">
        <v>134</v>
      </c>
      <c r="L9" s="28" t="s">
        <v>135</v>
      </c>
      <c r="M9" s="29">
        <v>45608</v>
      </c>
      <c r="N9" s="29">
        <v>45611</v>
      </c>
      <c r="O9" s="24" t="s">
        <v>136</v>
      </c>
      <c r="P9" s="30" t="s">
        <v>96</v>
      </c>
      <c r="Q9" s="15">
        <f t="shared" ref="Q9:R9" si="4">3361.89/2</f>
        <v>1680.9449999999999</v>
      </c>
      <c r="R9" s="15">
        <f t="shared" si="4"/>
        <v>1680.9449999999999</v>
      </c>
      <c r="S9" s="16">
        <f t="shared" si="1"/>
        <v>3361.89</v>
      </c>
      <c r="T9" s="8">
        <v>0</v>
      </c>
      <c r="U9" s="15">
        <v>0</v>
      </c>
      <c r="V9" s="8">
        <v>0</v>
      </c>
      <c r="W9" s="15">
        <v>0</v>
      </c>
      <c r="X9" s="8">
        <v>0</v>
      </c>
      <c r="Y9" s="16">
        <f t="shared" si="2"/>
        <v>0</v>
      </c>
      <c r="Z9" s="16">
        <f t="shared" si="3"/>
        <v>3361.89</v>
      </c>
      <c r="AA9" s="25" t="s">
        <v>140</v>
      </c>
      <c r="AB9" s="5"/>
      <c r="AC9" s="5"/>
      <c r="AD9" s="26" t="s">
        <v>99</v>
      </c>
      <c r="AE9" s="5"/>
    </row>
    <row r="10" spans="1:31" ht="14.25">
      <c r="A10" s="11"/>
      <c r="B10" s="11"/>
      <c r="C10" s="23"/>
      <c r="D10" s="23"/>
      <c r="E10" s="23"/>
      <c r="F10" s="10"/>
      <c r="G10" s="10"/>
      <c r="H10" s="23"/>
      <c r="I10" s="23"/>
      <c r="J10" s="27"/>
      <c r="K10" s="23"/>
      <c r="L10" s="28"/>
      <c r="M10" s="13"/>
      <c r="N10" s="8"/>
      <c r="O10" s="24"/>
      <c r="P10" s="30"/>
      <c r="Q10" s="30"/>
      <c r="R10" s="30"/>
      <c r="S10" s="16">
        <f t="shared" si="1"/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si="2"/>
        <v>0</v>
      </c>
      <c r="Z10" s="16">
        <f t="shared" si="3"/>
        <v>0</v>
      </c>
      <c r="AA10" s="25" t="s">
        <v>141</v>
      </c>
      <c r="AB10" s="5"/>
      <c r="AC10" s="5"/>
      <c r="AD10" s="26" t="s">
        <v>100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1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2"/>
        <v>0</v>
      </c>
      <c r="Z11" s="16">
        <f t="shared" si="3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1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2"/>
        <v>0</v>
      </c>
      <c r="Z12" s="16">
        <f t="shared" si="3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1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2"/>
        <v>0</v>
      </c>
      <c r="Z13" s="16">
        <f t="shared" si="3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1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2"/>
        <v>0</v>
      </c>
      <c r="Z14" s="16">
        <f t="shared" si="3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1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2"/>
        <v>0</v>
      </c>
      <c r="Z15" s="16">
        <f t="shared" si="3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20"/>
      <c r="AE16" s="20"/>
    </row>
    <row r="17" spans="1:31" ht="15.75" customHeight="1">
      <c r="A17" s="43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15.75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15.75" customHeight="1">
      <c r="A19" s="48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ht="15.75" customHeight="1">
      <c r="A20" s="48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15.75" customHeight="1">
      <c r="A21" s="48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15.75" customHeight="1">
      <c r="A22" s="48" t="s">
        <v>45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15.75" customHeight="1">
      <c r="A23" s="48" t="s">
        <v>46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5.75" customHeight="1">
      <c r="A24" s="48" t="s">
        <v>47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ht="15.75" customHeight="1">
      <c r="A25" s="48" t="s">
        <v>104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8" t="s">
        <v>105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15.75" customHeight="1">
      <c r="A27" s="48" t="s">
        <v>106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 ht="15.75" customHeight="1">
      <c r="A28" s="48" t="s">
        <v>107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15.75" customHeight="1">
      <c r="A29" s="48" t="s">
        <v>108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15.75" customHeight="1">
      <c r="A30" s="48" t="s">
        <v>109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15.75" customHeight="1">
      <c r="A31" s="48" t="s">
        <v>110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5.75" customHeight="1">
      <c r="A32" s="48" t="s">
        <v>111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5.75" customHeight="1">
      <c r="A33" s="48" t="s">
        <v>112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15.75" customHeight="1">
      <c r="A34" s="48" t="s">
        <v>113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5.75" customHeight="1">
      <c r="A35" s="48" t="s">
        <v>114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5.75" customHeight="1">
      <c r="A36" s="48" t="s">
        <v>115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5.75" customHeight="1">
      <c r="A37" s="48" t="s">
        <v>116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15.75" customHeight="1">
      <c r="A38" s="48" t="s">
        <v>117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15.75" customHeight="1">
      <c r="A39" s="48" t="s">
        <v>118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15.75" customHeight="1">
      <c r="A40" s="48" t="s">
        <v>119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ht="15.75" customHeight="1">
      <c r="A41" s="48" t="s">
        <v>120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15.75" customHeight="1">
      <c r="A42" s="48" t="s">
        <v>121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ht="15.75" customHeight="1">
      <c r="A43" s="48" t="s">
        <v>122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15.75" customHeight="1">
      <c r="A44" s="48" t="s">
        <v>123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ht="15.75" customHeight="1">
      <c r="A45" s="48" t="s">
        <v>124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15.75" customHeight="1">
      <c r="A46" s="48" t="s">
        <v>125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  <row r="986" spans="1:31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</row>
    <row r="987" spans="1:31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</row>
    <row r="988" spans="1:31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</row>
    <row r="989" spans="1:31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</row>
    <row r="990" spans="1:31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</row>
    <row r="991" spans="1:3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</row>
    <row r="992" spans="1:31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</row>
    <row r="993" spans="1:31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</row>
    <row r="994" spans="1:31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</row>
    <row r="995" spans="1:31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</row>
    <row r="996" spans="1:31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</row>
    <row r="997" spans="1:31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</row>
    <row r="998" spans="1:31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</row>
    <row r="999" spans="1:31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</row>
    <row r="1000" spans="1:31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</row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S6:S7"/>
    <mergeCell ref="H6:H7"/>
    <mergeCell ref="I6:J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conditionalFormatting sqref="AD8:AD10">
    <cfRule type="notContainsBlanks" dxfId="1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FF"/>
  </sheetPr>
  <dimension ref="A1:AE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8.37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55" t="s">
        <v>98</v>
      </c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1"/>
      <c r="AC1" s="1"/>
      <c r="AD1" s="20"/>
      <c r="AE1" s="20"/>
    </row>
    <row r="2" spans="1:31" ht="21">
      <c r="A2" s="56"/>
      <c r="B2" s="57" t="s">
        <v>69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1"/>
      <c r="AC2" s="1"/>
      <c r="AD2" s="20"/>
      <c r="AE2" s="20"/>
    </row>
    <row r="3" spans="1:31" ht="21">
      <c r="A3" s="56"/>
      <c r="B3" s="57" t="s">
        <v>70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2"/>
      <c r="AC3" s="2"/>
      <c r="AD3" s="20"/>
      <c r="AE3" s="20"/>
    </row>
    <row r="4" spans="1:31" ht="15" customHeight="1">
      <c r="A4" s="22" t="s">
        <v>71</v>
      </c>
      <c r="B4" s="4"/>
      <c r="C4" s="58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2"/>
      <c r="AC4" s="2"/>
      <c r="AD4" s="20"/>
      <c r="AE4" s="20"/>
    </row>
    <row r="5" spans="1:31" ht="15.75" customHeight="1">
      <c r="A5" s="54" t="s">
        <v>5</v>
      </c>
      <c r="B5" s="47"/>
      <c r="C5" s="54" t="s">
        <v>6</v>
      </c>
      <c r="D5" s="46"/>
      <c r="E5" s="47"/>
      <c r="F5" s="54" t="s">
        <v>7</v>
      </c>
      <c r="G5" s="46"/>
      <c r="H5" s="46"/>
      <c r="I5" s="46"/>
      <c r="J5" s="46"/>
      <c r="K5" s="46"/>
      <c r="L5" s="46"/>
      <c r="M5" s="54" t="s">
        <v>8</v>
      </c>
      <c r="N5" s="46"/>
      <c r="O5" s="46"/>
      <c r="P5" s="46"/>
      <c r="Q5" s="46"/>
      <c r="R5" s="46"/>
      <c r="S5" s="47"/>
      <c r="T5" s="54" t="s">
        <v>9</v>
      </c>
      <c r="U5" s="46"/>
      <c r="V5" s="46"/>
      <c r="W5" s="46"/>
      <c r="X5" s="46"/>
      <c r="Y5" s="47"/>
      <c r="Z5" s="49" t="s">
        <v>72</v>
      </c>
      <c r="AA5" s="49" t="s">
        <v>73</v>
      </c>
      <c r="AB5" s="5"/>
      <c r="AC5" s="5"/>
      <c r="AD5" s="5"/>
      <c r="AE5" s="20"/>
    </row>
    <row r="6" spans="1:31" ht="15.75" customHeight="1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74</v>
      </c>
      <c r="G6" s="49" t="s">
        <v>75</v>
      </c>
      <c r="H6" s="49" t="s">
        <v>76</v>
      </c>
      <c r="I6" s="54" t="s">
        <v>20</v>
      </c>
      <c r="J6" s="47"/>
      <c r="K6" s="53" t="s">
        <v>21</v>
      </c>
      <c r="L6" s="47"/>
      <c r="M6" s="49" t="s">
        <v>77</v>
      </c>
      <c r="N6" s="49" t="s">
        <v>78</v>
      </c>
      <c r="O6" s="49" t="s">
        <v>79</v>
      </c>
      <c r="P6" s="49" t="s">
        <v>80</v>
      </c>
      <c r="Q6" s="52" t="s">
        <v>81</v>
      </c>
      <c r="R6" s="52" t="s">
        <v>82</v>
      </c>
      <c r="S6" s="52" t="s">
        <v>83</v>
      </c>
      <c r="T6" s="53" t="s">
        <v>28</v>
      </c>
      <c r="U6" s="47"/>
      <c r="V6" s="53" t="s">
        <v>29</v>
      </c>
      <c r="W6" s="47"/>
      <c r="X6" s="49" t="s">
        <v>84</v>
      </c>
      <c r="Y6" s="52" t="s">
        <v>85</v>
      </c>
      <c r="Z6" s="50"/>
      <c r="AA6" s="50"/>
      <c r="AB6" s="5"/>
      <c r="AC6" s="5"/>
      <c r="AD6" s="5"/>
      <c r="AE6" s="5"/>
    </row>
    <row r="7" spans="1:31" ht="30">
      <c r="A7" s="51"/>
      <c r="B7" s="51"/>
      <c r="C7" s="51"/>
      <c r="D7" s="51"/>
      <c r="E7" s="51"/>
      <c r="F7" s="51"/>
      <c r="G7" s="51"/>
      <c r="H7" s="51"/>
      <c r="I7" s="6" t="s">
        <v>86</v>
      </c>
      <c r="J7" s="6" t="s">
        <v>87</v>
      </c>
      <c r="K7" s="6" t="s">
        <v>88</v>
      </c>
      <c r="L7" s="7" t="s">
        <v>89</v>
      </c>
      <c r="M7" s="51"/>
      <c r="N7" s="51"/>
      <c r="O7" s="51"/>
      <c r="P7" s="51"/>
      <c r="Q7" s="51"/>
      <c r="R7" s="51"/>
      <c r="S7" s="51"/>
      <c r="T7" s="6" t="s">
        <v>90</v>
      </c>
      <c r="U7" s="7" t="s">
        <v>91</v>
      </c>
      <c r="V7" s="6" t="s">
        <v>92</v>
      </c>
      <c r="W7" s="7" t="s">
        <v>93</v>
      </c>
      <c r="X7" s="51"/>
      <c r="Y7" s="51"/>
      <c r="Z7" s="51"/>
      <c r="AA7" s="51"/>
      <c r="AB7" s="5"/>
      <c r="AC7" s="5"/>
      <c r="AD7" s="5"/>
      <c r="AE7" s="5"/>
    </row>
    <row r="8" spans="1:31" ht="42.75">
      <c r="A8" s="11" t="s">
        <v>126</v>
      </c>
      <c r="B8" s="11" t="s">
        <v>127</v>
      </c>
      <c r="C8" s="23" t="s">
        <v>142</v>
      </c>
      <c r="D8" s="23" t="s">
        <v>143</v>
      </c>
      <c r="E8" s="23" t="s">
        <v>130</v>
      </c>
      <c r="F8" s="23" t="s">
        <v>144</v>
      </c>
      <c r="G8" s="10"/>
      <c r="H8" s="23" t="s">
        <v>7</v>
      </c>
      <c r="I8" s="23" t="s">
        <v>132</v>
      </c>
      <c r="J8" s="27" t="s">
        <v>133</v>
      </c>
      <c r="K8" s="23" t="s">
        <v>134</v>
      </c>
      <c r="L8" s="28" t="s">
        <v>135</v>
      </c>
      <c r="M8" s="29">
        <v>45630</v>
      </c>
      <c r="N8" s="29">
        <v>45633</v>
      </c>
      <c r="O8" s="31" t="s">
        <v>136</v>
      </c>
      <c r="P8" s="30" t="s">
        <v>96</v>
      </c>
      <c r="Q8" s="30">
        <f t="shared" ref="Q8:R8" si="0">4353.99/2</f>
        <v>2176.9949999999999</v>
      </c>
      <c r="R8" s="30">
        <f t="shared" si="0"/>
        <v>2176.9949999999999</v>
      </c>
      <c r="S8" s="16">
        <f t="shared" ref="S8:S9" si="1">R8+Q8</f>
        <v>4353.99</v>
      </c>
      <c r="T8" s="8"/>
      <c r="U8" s="15"/>
      <c r="V8" s="8"/>
      <c r="W8" s="15"/>
      <c r="X8" s="8"/>
      <c r="Y8" s="16"/>
      <c r="Z8" s="16"/>
      <c r="AA8" s="17"/>
      <c r="AB8" s="5"/>
      <c r="AC8" s="5"/>
      <c r="AD8" s="26"/>
      <c r="AE8" s="5"/>
    </row>
    <row r="9" spans="1:31" ht="28.5">
      <c r="A9" s="32" t="s">
        <v>126</v>
      </c>
      <c r="B9" s="32" t="s">
        <v>127</v>
      </c>
      <c r="C9" s="33" t="s">
        <v>145</v>
      </c>
      <c r="D9" s="33" t="s">
        <v>146</v>
      </c>
      <c r="E9" s="33" t="s">
        <v>130</v>
      </c>
      <c r="F9" s="33" t="s">
        <v>147</v>
      </c>
      <c r="G9" s="34"/>
      <c r="H9" s="33" t="s">
        <v>7</v>
      </c>
      <c r="I9" s="33" t="s">
        <v>132</v>
      </c>
      <c r="J9" s="35" t="s">
        <v>133</v>
      </c>
      <c r="K9" s="33" t="s">
        <v>148</v>
      </c>
      <c r="L9" s="36" t="s">
        <v>149</v>
      </c>
      <c r="M9" s="37">
        <v>45933</v>
      </c>
      <c r="N9" s="37">
        <v>45942</v>
      </c>
      <c r="O9" s="31" t="s">
        <v>136</v>
      </c>
      <c r="P9" s="30" t="s">
        <v>96</v>
      </c>
      <c r="Q9" s="30">
        <f t="shared" ref="Q9:R9" si="2">8290.95/2</f>
        <v>4145.4750000000004</v>
      </c>
      <c r="R9" s="30">
        <f t="shared" si="2"/>
        <v>4145.4750000000004</v>
      </c>
      <c r="S9" s="16">
        <f t="shared" si="1"/>
        <v>8290.9500000000007</v>
      </c>
      <c r="T9" s="8"/>
      <c r="U9" s="15"/>
      <c r="V9" s="8"/>
      <c r="W9" s="15"/>
      <c r="X9" s="8"/>
      <c r="Y9" s="16"/>
      <c r="Z9" s="16"/>
      <c r="AA9" s="17"/>
      <c r="AB9" s="5"/>
      <c r="AC9" s="5"/>
      <c r="AD9" s="26"/>
      <c r="AE9" s="5"/>
    </row>
    <row r="10" spans="1:31" ht="14.25">
      <c r="A10" s="11"/>
      <c r="B10" s="11"/>
      <c r="C10" s="8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24"/>
      <c r="P10" s="15"/>
      <c r="Q10" s="15"/>
      <c r="R10" s="15"/>
      <c r="S10" s="16">
        <f t="shared" ref="S10:S15" si="3">Q10+R10</f>
        <v>0</v>
      </c>
      <c r="T10" s="8">
        <v>0</v>
      </c>
      <c r="U10" s="15">
        <v>0</v>
      </c>
      <c r="V10" s="8">
        <v>0</v>
      </c>
      <c r="W10" s="15">
        <v>0</v>
      </c>
      <c r="X10" s="8">
        <v>0</v>
      </c>
      <c r="Y10" s="16">
        <f t="shared" ref="Y10:Y15" si="4">(T10*U10)+(V10*W10)</f>
        <v>0</v>
      </c>
      <c r="Z10" s="16">
        <f t="shared" ref="Z10:Z15" si="5">S10+Y10</f>
        <v>0</v>
      </c>
      <c r="AA10" s="17"/>
      <c r="AB10" s="5"/>
      <c r="AC10" s="5"/>
      <c r="AD10" s="26" t="s">
        <v>100</v>
      </c>
      <c r="AE10" s="5"/>
    </row>
    <row r="11" spans="1:31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3"/>
        <v>0</v>
      </c>
      <c r="T11" s="8">
        <v>0</v>
      </c>
      <c r="U11" s="15">
        <v>0</v>
      </c>
      <c r="V11" s="8">
        <v>0</v>
      </c>
      <c r="W11" s="15">
        <v>0</v>
      </c>
      <c r="X11" s="8">
        <v>0</v>
      </c>
      <c r="Y11" s="16">
        <f t="shared" si="4"/>
        <v>0</v>
      </c>
      <c r="Z11" s="16">
        <f t="shared" si="5"/>
        <v>0</v>
      </c>
      <c r="AA11" s="17"/>
      <c r="AB11" s="5"/>
      <c r="AC11" s="5"/>
      <c r="AD11" s="5"/>
      <c r="AE11" s="5"/>
    </row>
    <row r="12" spans="1:31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3"/>
        <v>0</v>
      </c>
      <c r="T12" s="8">
        <v>0</v>
      </c>
      <c r="U12" s="15">
        <v>0</v>
      </c>
      <c r="V12" s="8">
        <v>0</v>
      </c>
      <c r="W12" s="15">
        <v>0</v>
      </c>
      <c r="X12" s="8">
        <v>0</v>
      </c>
      <c r="Y12" s="16">
        <f t="shared" si="4"/>
        <v>0</v>
      </c>
      <c r="Z12" s="16">
        <f t="shared" si="5"/>
        <v>0</v>
      </c>
      <c r="AA12" s="17"/>
      <c r="AB12" s="5"/>
      <c r="AC12" s="5"/>
      <c r="AD12" s="5"/>
      <c r="AE12" s="5"/>
    </row>
    <row r="13" spans="1:31" ht="15.75" customHeight="1">
      <c r="A13" s="8"/>
      <c r="B13" s="8"/>
      <c r="C13" s="9"/>
      <c r="D13" s="8"/>
      <c r="E13" s="8" t="s">
        <v>98</v>
      </c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3"/>
        <v>0</v>
      </c>
      <c r="T13" s="8">
        <v>0</v>
      </c>
      <c r="U13" s="15">
        <v>0</v>
      </c>
      <c r="V13" s="8">
        <v>0</v>
      </c>
      <c r="W13" s="15">
        <v>0</v>
      </c>
      <c r="X13" s="8">
        <v>0</v>
      </c>
      <c r="Y13" s="16">
        <f t="shared" si="4"/>
        <v>0</v>
      </c>
      <c r="Z13" s="16">
        <f t="shared" si="5"/>
        <v>0</v>
      </c>
      <c r="AA13" s="17"/>
      <c r="AB13" s="5"/>
      <c r="AC13" s="5"/>
      <c r="AD13" s="5"/>
      <c r="AE13" s="5"/>
    </row>
    <row r="14" spans="1:31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/>
      <c r="Q14" s="15">
        <v>0</v>
      </c>
      <c r="R14" s="15">
        <v>0</v>
      </c>
      <c r="S14" s="16">
        <f t="shared" si="3"/>
        <v>0</v>
      </c>
      <c r="T14" s="8">
        <v>0</v>
      </c>
      <c r="U14" s="15">
        <v>0</v>
      </c>
      <c r="V14" s="8">
        <v>0</v>
      </c>
      <c r="W14" s="15">
        <v>0</v>
      </c>
      <c r="X14" s="8">
        <v>0</v>
      </c>
      <c r="Y14" s="16">
        <f t="shared" si="4"/>
        <v>0</v>
      </c>
      <c r="Z14" s="16">
        <f t="shared" si="5"/>
        <v>0</v>
      </c>
      <c r="AA14" s="17"/>
      <c r="AB14" s="5"/>
      <c r="AC14" s="5"/>
      <c r="AD14" s="5"/>
      <c r="AE14" s="5"/>
    </row>
    <row r="15" spans="1:31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/>
      <c r="Q15" s="15">
        <v>0</v>
      </c>
      <c r="R15" s="15">
        <v>0</v>
      </c>
      <c r="S15" s="16">
        <f t="shared" si="3"/>
        <v>0</v>
      </c>
      <c r="T15" s="8">
        <v>0</v>
      </c>
      <c r="U15" s="15">
        <v>0</v>
      </c>
      <c r="V15" s="8">
        <v>0</v>
      </c>
      <c r="W15" s="15">
        <v>0</v>
      </c>
      <c r="X15" s="8">
        <v>0</v>
      </c>
      <c r="Y15" s="16">
        <f t="shared" si="4"/>
        <v>0</v>
      </c>
      <c r="Z15" s="16">
        <f t="shared" si="5"/>
        <v>0</v>
      </c>
      <c r="AA15" s="17"/>
      <c r="AB15" s="5"/>
      <c r="AC15" s="5"/>
      <c r="AD15" s="5"/>
      <c r="AE15" s="5"/>
    </row>
    <row r="16" spans="1:31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20"/>
      <c r="AE16" s="20"/>
    </row>
    <row r="17" spans="1:31" ht="15.75" customHeight="1">
      <c r="A17" s="43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15.75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15.75" customHeight="1">
      <c r="A19" s="48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ht="15.75" customHeight="1">
      <c r="A20" s="48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15.75" customHeight="1">
      <c r="A21" s="48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15.75" customHeight="1">
      <c r="A22" s="48" t="s">
        <v>45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0"/>
      <c r="N22" s="20"/>
      <c r="O22" s="20"/>
      <c r="P22" s="20"/>
      <c r="Q22" s="38"/>
      <c r="R22" s="38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15.75" customHeight="1">
      <c r="A23" s="48" t="s">
        <v>46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0"/>
      <c r="N23" s="20"/>
      <c r="O23" s="20"/>
      <c r="P23" s="20"/>
      <c r="Q23" s="38"/>
      <c r="R23" s="38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5.75" customHeight="1">
      <c r="A24" s="48" t="s">
        <v>47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38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ht="15.75" customHeight="1">
      <c r="A25" s="48" t="s">
        <v>104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20"/>
      <c r="N25" s="20"/>
      <c r="O25" s="20"/>
      <c r="P25" s="20"/>
      <c r="Q25" s="38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5.75" customHeight="1">
      <c r="A26" s="48" t="s">
        <v>105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15.75" customHeight="1">
      <c r="A27" s="48" t="s">
        <v>106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 ht="15.75" customHeight="1">
      <c r="A28" s="48" t="s">
        <v>107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15.75" customHeight="1">
      <c r="A29" s="48" t="s">
        <v>108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15.75" customHeight="1">
      <c r="A30" s="48" t="s">
        <v>109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15.75" customHeight="1">
      <c r="A31" s="48" t="s">
        <v>110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5.75" customHeight="1">
      <c r="A32" s="48" t="s">
        <v>111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5.75" customHeight="1">
      <c r="A33" s="48" t="s">
        <v>112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15.75" customHeight="1">
      <c r="A34" s="48" t="s">
        <v>113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5.75" customHeight="1">
      <c r="A35" s="48" t="s">
        <v>114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5.75" customHeight="1">
      <c r="A36" s="48" t="s">
        <v>115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5.75" customHeight="1">
      <c r="A37" s="48" t="s">
        <v>116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15.75" customHeight="1">
      <c r="A38" s="48" t="s">
        <v>117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15.75" customHeight="1">
      <c r="A39" s="48" t="s">
        <v>118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15.75" customHeight="1">
      <c r="A40" s="48" t="s">
        <v>119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ht="15.75" customHeight="1">
      <c r="A41" s="48" t="s">
        <v>120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15.75" customHeight="1">
      <c r="A42" s="48" t="s">
        <v>121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ht="15.75" customHeight="1">
      <c r="A43" s="48" t="s">
        <v>122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15.75" customHeight="1">
      <c r="A44" s="48" t="s">
        <v>123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ht="15.75" customHeight="1">
      <c r="A45" s="48" t="s">
        <v>124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15.75" customHeight="1">
      <c r="A46" s="48" t="s">
        <v>125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5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5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5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5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5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5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5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5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</row>
    <row r="412" spans="1:31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</row>
    <row r="419" spans="1:31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</row>
    <row r="457" spans="1:31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</row>
    <row r="500" spans="1:31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</row>
    <row r="501" spans="1:3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</row>
    <row r="502" spans="1:31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</row>
    <row r="503" spans="1:31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31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31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31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31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31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31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3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</row>
    <row r="552" spans="1:31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31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31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31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31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31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31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31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31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</row>
    <row r="578" spans="1:31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</row>
    <row r="579" spans="1:31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</row>
    <row r="580" spans="1:31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</row>
    <row r="581" spans="1:3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</row>
    <row r="582" spans="1:31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</row>
    <row r="583" spans="1:31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</row>
    <row r="584" spans="1:31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</row>
    <row r="585" spans="1:31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</row>
    <row r="586" spans="1:31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</row>
    <row r="587" spans="1:31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</row>
    <row r="588" spans="1:31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</row>
    <row r="589" spans="1:31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</row>
    <row r="590" spans="1:31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</row>
    <row r="591" spans="1:3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</row>
    <row r="592" spans="1:31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</row>
    <row r="615" spans="1:31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  <row r="952" spans="1:31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</row>
    <row r="953" spans="1:31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</row>
    <row r="954" spans="1:31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</row>
    <row r="955" spans="1:31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</row>
    <row r="956" spans="1:31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</row>
    <row r="957" spans="1:31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</row>
    <row r="958" spans="1:31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</row>
    <row r="959" spans="1:31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</row>
    <row r="960" spans="1:31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</row>
    <row r="961" spans="1:3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</row>
    <row r="962" spans="1:31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</row>
    <row r="963" spans="1:31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</row>
    <row r="964" spans="1:31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</row>
    <row r="965" spans="1:31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</row>
    <row r="966" spans="1:31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</row>
    <row r="967" spans="1:31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</row>
    <row r="968" spans="1:31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</row>
    <row r="969" spans="1:31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</row>
    <row r="970" spans="1:31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</row>
    <row r="971" spans="1:3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</row>
    <row r="972" spans="1:31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</row>
    <row r="973" spans="1:31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</row>
    <row r="974" spans="1:31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</row>
    <row r="975" spans="1:31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</row>
    <row r="976" spans="1:31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</row>
    <row r="977" spans="1:31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</row>
    <row r="978" spans="1:31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</row>
    <row r="979" spans="1:31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</row>
    <row r="980" spans="1:31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</row>
    <row r="981" spans="1:3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</row>
    <row r="982" spans="1:31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</row>
    <row r="983" spans="1:31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</row>
    <row r="984" spans="1:31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</row>
    <row r="985" spans="1:31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</row>
    <row r="986" spans="1:31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</row>
    <row r="987" spans="1:31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</row>
    <row r="988" spans="1:31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</row>
    <row r="989" spans="1:31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</row>
    <row r="990" spans="1:31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</row>
    <row r="991" spans="1:3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</row>
    <row r="992" spans="1:31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</row>
    <row r="993" spans="1:31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</row>
    <row r="994" spans="1:31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</row>
    <row r="995" spans="1:31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</row>
    <row r="996" spans="1:31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</row>
    <row r="997" spans="1:31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</row>
    <row r="998" spans="1:31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</row>
    <row r="999" spans="1:31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</row>
    <row r="1000" spans="1:31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</row>
  </sheetData>
  <mergeCells count="63">
    <mergeCell ref="A1:A3"/>
    <mergeCell ref="B1:AA1"/>
    <mergeCell ref="B2:AA2"/>
    <mergeCell ref="B3:AA3"/>
    <mergeCell ref="C4:AA4"/>
    <mergeCell ref="A5:B5"/>
    <mergeCell ref="C5:E5"/>
    <mergeCell ref="T5:Y5"/>
    <mergeCell ref="T6:U6"/>
    <mergeCell ref="V6:W6"/>
    <mergeCell ref="X6:X7"/>
    <mergeCell ref="Y6:Y7"/>
    <mergeCell ref="F5:L5"/>
    <mergeCell ref="M5:S5"/>
    <mergeCell ref="S6:S7"/>
    <mergeCell ref="H6:H7"/>
    <mergeCell ref="I6:J6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R6:R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46:L46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conditionalFormatting sqref="AD8:AD10">
    <cfRule type="notContainsBlanks" dxfId="0" priority="1">
      <formula>LEN(TRIM(AD8))&gt;0</formula>
    </cfRule>
  </conditionalFormatting>
  <dataValidations count="2">
    <dataValidation type="list" allowBlank="1" sqref="P8:P15">
      <formula1>$AD$8:$AD$10</formula1>
    </dataValidation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I14"/>
  <sheetViews>
    <sheetView workbookViewId="0"/>
  </sheetViews>
  <sheetFormatPr defaultColWidth="12.625" defaultRowHeight="15" customHeight="1"/>
  <sheetData>
    <row r="2" spans="2:9" ht="15" customHeight="1">
      <c r="B2" s="39" t="s">
        <v>150</v>
      </c>
      <c r="C2" s="40"/>
      <c r="D2" s="40"/>
      <c r="E2" s="40"/>
      <c r="F2" s="40"/>
      <c r="G2" s="40"/>
      <c r="H2" s="40"/>
      <c r="I2" s="40"/>
    </row>
    <row r="3" spans="2:9" ht="14.25">
      <c r="B3" s="41"/>
      <c r="C3" s="41"/>
      <c r="D3" s="41"/>
      <c r="E3" s="41"/>
      <c r="F3" s="41"/>
      <c r="G3" s="41"/>
      <c r="H3" s="41"/>
      <c r="I3" s="41"/>
    </row>
    <row r="4" spans="2:9" ht="14.25">
      <c r="B4" s="60" t="s">
        <v>151</v>
      </c>
      <c r="C4" s="56"/>
      <c r="D4" s="56"/>
      <c r="E4" s="56"/>
      <c r="F4" s="56"/>
      <c r="G4" s="56"/>
      <c r="H4" s="56"/>
      <c r="I4" s="56"/>
    </row>
    <row r="5" spans="2:9" ht="14.25">
      <c r="B5" s="60" t="s">
        <v>152</v>
      </c>
      <c r="C5" s="56"/>
      <c r="D5" s="56"/>
      <c r="E5" s="56"/>
      <c r="F5" s="56"/>
      <c r="G5" s="56"/>
      <c r="H5" s="56"/>
      <c r="I5" s="56"/>
    </row>
    <row r="6" spans="2:9" ht="14.25">
      <c r="B6" s="60" t="s">
        <v>153</v>
      </c>
      <c r="C6" s="56"/>
      <c r="D6" s="56"/>
      <c r="E6" s="56"/>
      <c r="F6" s="56"/>
      <c r="G6" s="56"/>
      <c r="H6" s="56"/>
      <c r="I6" s="56"/>
    </row>
    <row r="7" spans="2:9" ht="14.25">
      <c r="B7" s="60" t="s">
        <v>154</v>
      </c>
      <c r="C7" s="56"/>
      <c r="D7" s="56"/>
      <c r="E7" s="56"/>
      <c r="F7" s="56"/>
      <c r="G7" s="56"/>
      <c r="H7" s="56"/>
      <c r="I7" s="56"/>
    </row>
    <row r="13" spans="2:9" ht="15" customHeight="1">
      <c r="B13" s="42" t="s">
        <v>155</v>
      </c>
    </row>
    <row r="14" spans="2:9" ht="15" customHeight="1">
      <c r="B14" s="20" t="s">
        <v>156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55"/>
      <c r="B1" s="57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1"/>
      <c r="AB1" s="1"/>
    </row>
    <row r="2" spans="1:30" ht="21">
      <c r="A2" s="56"/>
      <c r="B2" s="57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1"/>
      <c r="AB2" s="1"/>
    </row>
    <row r="3" spans="1:30" ht="21">
      <c r="A3" s="56"/>
      <c r="B3" s="57" t="s">
        <v>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2"/>
      <c r="AB3" s="2"/>
    </row>
    <row r="4" spans="1:30" ht="15" customHeight="1">
      <c r="A4" s="3" t="s">
        <v>3</v>
      </c>
      <c r="B4" s="4"/>
      <c r="C4" s="58" t="s">
        <v>4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2"/>
      <c r="AB4" s="2"/>
    </row>
    <row r="5" spans="1:30" ht="15.75" customHeight="1">
      <c r="A5" s="54" t="s">
        <v>5</v>
      </c>
      <c r="B5" s="47"/>
      <c r="C5" s="54" t="s">
        <v>6</v>
      </c>
      <c r="D5" s="46"/>
      <c r="E5" s="47"/>
      <c r="F5" s="54" t="s">
        <v>7</v>
      </c>
      <c r="G5" s="46"/>
      <c r="H5" s="46"/>
      <c r="I5" s="46"/>
      <c r="J5" s="46"/>
      <c r="K5" s="46"/>
      <c r="L5" s="46"/>
      <c r="M5" s="46"/>
      <c r="N5" s="46"/>
      <c r="O5" s="54" t="s">
        <v>8</v>
      </c>
      <c r="P5" s="46"/>
      <c r="Q5" s="46"/>
      <c r="R5" s="47"/>
      <c r="S5" s="54" t="s">
        <v>9</v>
      </c>
      <c r="T5" s="46"/>
      <c r="U5" s="46"/>
      <c r="V5" s="46"/>
      <c r="W5" s="46"/>
      <c r="X5" s="47"/>
      <c r="Y5" s="49" t="s">
        <v>157</v>
      </c>
      <c r="Z5" s="49" t="s">
        <v>158</v>
      </c>
      <c r="AA5" s="5"/>
      <c r="AB5" s="5"/>
      <c r="AC5" s="5"/>
    </row>
    <row r="6" spans="1:30" ht="15.75" customHeight="1">
      <c r="A6" s="49" t="s">
        <v>12</v>
      </c>
      <c r="B6" s="49" t="s">
        <v>13</v>
      </c>
      <c r="C6" s="49" t="s">
        <v>14</v>
      </c>
      <c r="D6" s="49" t="s">
        <v>15</v>
      </c>
      <c r="E6" s="49" t="s">
        <v>16</v>
      </c>
      <c r="F6" s="49" t="s">
        <v>17</v>
      </c>
      <c r="G6" s="49" t="s">
        <v>18</v>
      </c>
      <c r="H6" s="49" t="s">
        <v>19</v>
      </c>
      <c r="I6" s="54" t="s">
        <v>20</v>
      </c>
      <c r="J6" s="47"/>
      <c r="K6" s="53" t="s">
        <v>21</v>
      </c>
      <c r="L6" s="47"/>
      <c r="M6" s="49" t="s">
        <v>22</v>
      </c>
      <c r="N6" s="49" t="s">
        <v>23</v>
      </c>
      <c r="O6" s="49" t="s">
        <v>159</v>
      </c>
      <c r="P6" s="52" t="s">
        <v>160</v>
      </c>
      <c r="Q6" s="52" t="s">
        <v>161</v>
      </c>
      <c r="R6" s="52" t="s">
        <v>162</v>
      </c>
      <c r="S6" s="53" t="s">
        <v>28</v>
      </c>
      <c r="T6" s="47"/>
      <c r="U6" s="53" t="s">
        <v>29</v>
      </c>
      <c r="V6" s="47"/>
      <c r="W6" s="49" t="s">
        <v>163</v>
      </c>
      <c r="X6" s="52" t="s">
        <v>164</v>
      </c>
      <c r="Y6" s="50"/>
      <c r="Z6" s="50"/>
      <c r="AA6" s="5"/>
      <c r="AB6" s="5"/>
      <c r="AC6" s="5"/>
      <c r="AD6" s="5"/>
    </row>
    <row r="7" spans="1:30" ht="30">
      <c r="A7" s="51"/>
      <c r="B7" s="51"/>
      <c r="C7" s="51"/>
      <c r="D7" s="51"/>
      <c r="E7" s="51"/>
      <c r="F7" s="51"/>
      <c r="G7" s="51"/>
      <c r="H7" s="51"/>
      <c r="I7" s="6" t="s">
        <v>32</v>
      </c>
      <c r="J7" s="6" t="s">
        <v>33</v>
      </c>
      <c r="K7" s="6" t="s">
        <v>34</v>
      </c>
      <c r="L7" s="7" t="s">
        <v>35</v>
      </c>
      <c r="M7" s="51"/>
      <c r="N7" s="51"/>
      <c r="O7" s="51"/>
      <c r="P7" s="51"/>
      <c r="Q7" s="51"/>
      <c r="R7" s="51"/>
      <c r="S7" s="6" t="s">
        <v>165</v>
      </c>
      <c r="T7" s="7" t="s">
        <v>166</v>
      </c>
      <c r="U7" s="6" t="s">
        <v>90</v>
      </c>
      <c r="V7" s="7" t="s">
        <v>91</v>
      </c>
      <c r="W7" s="51"/>
      <c r="X7" s="51"/>
      <c r="Y7" s="51"/>
      <c r="Z7" s="51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43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48" t="s">
        <v>42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48" t="s">
        <v>43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48" t="s">
        <v>44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48" t="s">
        <v>45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48" t="s">
        <v>46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48" t="s">
        <v>47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48" t="s">
        <v>48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48" t="s">
        <v>49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48" t="s">
        <v>50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48" t="s">
        <v>51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48" t="s">
        <v>52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48" t="s">
        <v>53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48" t="s">
        <v>54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48" t="s">
        <v>55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48" t="s">
        <v>56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48" t="s">
        <v>167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48" t="s">
        <v>168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48" t="s">
        <v>169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48" t="s">
        <v>170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48" t="s">
        <v>171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48" t="s">
        <v>172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48" t="s">
        <v>173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48" t="s">
        <v>174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48" t="s">
        <v>175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48" t="s">
        <v>176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48" t="s">
        <v>177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48" t="s">
        <v>178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2021-JAN</vt:lpstr>
      <vt:lpstr>2024 - out</vt:lpstr>
      <vt:lpstr>2024 - nov</vt:lpstr>
      <vt:lpstr>2024 - dez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2022-03-15T11:47:00Z</dcterms:created>
  <dcterms:modified xsi:type="dcterms:W3CDTF">2025-02-14T15:28:59Z</dcterms:modified>
</cp:coreProperties>
</file>