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3" activeTab="11"/>
  </bookViews>
  <sheets>
    <sheet name="2021-JAN" sheetId="1" state="hidden" r:id="rId1"/>
    <sheet name="2023 - JAN " sheetId="16" r:id="rId2"/>
    <sheet name="2023 - FEV" sheetId="5" r:id="rId3"/>
    <sheet name="2023 - MAR" sheetId="6" r:id="rId4"/>
    <sheet name="2023 - ABR" sheetId="2" r:id="rId5"/>
    <sheet name="2023 - MAI" sheetId="17" r:id="rId6"/>
    <sheet name="2023 - JUN" sheetId="24" r:id="rId7"/>
    <sheet name="2023 - JUL" sheetId="20" r:id="rId8"/>
    <sheet name="2023 - AGO " sheetId="23" r:id="rId9"/>
    <sheet name="2023 - SET" sheetId="19" r:id="rId10"/>
    <sheet name="2023 - OUT" sheetId="22" r:id="rId11"/>
    <sheet name="2023 - NOV" sheetId="21" r:id="rId12"/>
    <sheet name="2023 - DEZ" sheetId="26" r:id="rId13"/>
    <sheet name="Decreto de Concessão de passage" sheetId="3" state="hidden" r:id="rId14"/>
    <sheet name="Cópia de 2021-JAN" sheetId="4" state="hidden" r:id="rId15"/>
    <sheet name="Plan19" sheetId="25" r:id="rId1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iv5yxWE0bBhPBiY0EtK1f2A4AgnQ=="/>
    </ext>
  </extLst>
</workbook>
</file>

<file path=xl/calcChain.xml><?xml version="1.0" encoding="utf-8"?>
<calcChain xmlns="http://schemas.openxmlformats.org/spreadsheetml/2006/main">
  <c r="Z9" i="22"/>
  <c r="Y9"/>
  <c r="Z8"/>
  <c r="Y8"/>
  <c r="Y9" i="21" l="1"/>
  <c r="S9"/>
  <c r="Z9" s="1"/>
  <c r="Y8"/>
  <c r="Z8" s="1"/>
  <c r="Y8" i="20" l="1"/>
  <c r="Z8" s="1"/>
  <c r="Y18" i="19" l="1"/>
  <c r="Z18" s="1"/>
  <c r="Y17"/>
  <c r="Z17" s="1"/>
  <c r="Y16"/>
  <c r="Z16" s="1"/>
  <c r="Z15"/>
  <c r="Y15"/>
  <c r="Y14"/>
  <c r="Z14" s="1"/>
  <c r="Y13"/>
  <c r="Z13" s="1"/>
  <c r="Y12"/>
  <c r="Z12" s="1"/>
  <c r="Y11"/>
  <c r="Z11" s="1"/>
  <c r="Y10"/>
  <c r="Z10" s="1"/>
  <c r="Z9"/>
  <c r="Y9"/>
  <c r="Y8"/>
  <c r="Z8" s="1"/>
  <c r="Z9" i="17" l="1"/>
  <c r="Y9"/>
  <c r="Y8"/>
  <c r="Z8" s="1"/>
  <c r="Y15" i="26" l="1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24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23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22"/>
  <c r="S15"/>
  <c r="Z15" s="1"/>
  <c r="Y14"/>
  <c r="Z14" s="1"/>
  <c r="S14"/>
  <c r="Z13"/>
  <c r="Y13"/>
  <c r="S13"/>
  <c r="Y12"/>
  <c r="S12"/>
  <c r="Z12" s="1"/>
  <c r="Y11"/>
  <c r="S11"/>
  <c r="Z11" s="1"/>
  <c r="Y10"/>
  <c r="S10"/>
  <c r="Z10" s="1"/>
  <c r="Z15" i="21"/>
  <c r="Y15"/>
  <c r="S15"/>
  <c r="Y14"/>
  <c r="S14"/>
  <c r="Z14" s="1"/>
  <c r="Y13"/>
  <c r="S13"/>
  <c r="Z13" s="1"/>
  <c r="Z12"/>
  <c r="Y12"/>
  <c r="S12"/>
  <c r="Z11"/>
  <c r="Y11"/>
  <c r="S11"/>
  <c r="Y10"/>
  <c r="S10"/>
  <c r="Z10" s="1"/>
  <c r="Y15" i="20"/>
  <c r="S15"/>
  <c r="Y14"/>
  <c r="S14"/>
  <c r="Y13"/>
  <c r="S13"/>
  <c r="Z12"/>
  <c r="Y12"/>
  <c r="S12"/>
  <c r="Y11"/>
  <c r="S11"/>
  <c r="Y10"/>
  <c r="S10"/>
  <c r="Y9"/>
  <c r="S9"/>
  <c r="Z9" s="1"/>
  <c r="Y15" i="17"/>
  <c r="S15"/>
  <c r="Z15" s="1"/>
  <c r="Z14"/>
  <c r="Y14"/>
  <c r="S14"/>
  <c r="Z13"/>
  <c r="Y13"/>
  <c r="S13"/>
  <c r="Y12"/>
  <c r="S12"/>
  <c r="Z12" s="1"/>
  <c r="Y11"/>
  <c r="S11"/>
  <c r="Z11" s="1"/>
  <c r="Z10"/>
  <c r="Y10"/>
  <c r="S10"/>
  <c r="Y15" i="16"/>
  <c r="S15"/>
  <c r="Z15" s="1"/>
  <c r="Z14"/>
  <c r="Y14"/>
  <c r="S14"/>
  <c r="Y13"/>
  <c r="S13"/>
  <c r="Z13" s="1"/>
  <c r="Y12"/>
  <c r="S12"/>
  <c r="Z12" s="1"/>
  <c r="Y11"/>
  <c r="S11"/>
  <c r="Z11" s="1"/>
  <c r="Y10"/>
  <c r="S10"/>
  <c r="Z10" s="1"/>
  <c r="Z9"/>
  <c r="Y9"/>
  <c r="S9"/>
  <c r="Z8"/>
  <c r="Y8"/>
  <c r="S8"/>
  <c r="Z13" i="20" l="1"/>
  <c r="Z11"/>
  <c r="Z14"/>
  <c r="Z10"/>
  <c r="Z15"/>
  <c r="Y10" i="6"/>
  <c r="Z10" s="1"/>
  <c r="Z9"/>
  <c r="Y9"/>
  <c r="Z8"/>
  <c r="Y8"/>
  <c r="S8" i="2" l="1"/>
  <c r="Y15" i="6" l="1"/>
  <c r="S15"/>
  <c r="Z15"/>
  <c r="Y14"/>
  <c r="S14"/>
  <c r="Z14"/>
  <c r="Y13"/>
  <c r="Z13"/>
  <c r="S13"/>
  <c r="Y12"/>
  <c r="Z12"/>
  <c r="S12"/>
  <c r="Y11"/>
  <c r="S11"/>
  <c r="Z11"/>
  <c r="Y15" i="5"/>
  <c r="S15"/>
  <c r="Z15"/>
  <c r="Y14"/>
  <c r="S14"/>
  <c r="Z14"/>
  <c r="Y13"/>
  <c r="Z13"/>
  <c r="S13"/>
  <c r="Z12"/>
  <c r="Y12"/>
  <c r="S12"/>
  <c r="Y11"/>
  <c r="S11"/>
  <c r="Z11"/>
  <c r="Z10"/>
  <c r="Y10"/>
  <c r="S10"/>
  <c r="Y9"/>
  <c r="S9"/>
  <c r="Z9"/>
  <c r="Y8"/>
  <c r="S8"/>
  <c r="Z8"/>
  <c r="X15" i="4"/>
  <c r="R15"/>
  <c r="Y15"/>
  <c r="X14"/>
  <c r="R14"/>
  <c r="X13"/>
  <c r="R13"/>
  <c r="Y13"/>
  <c r="Y12"/>
  <c r="X12"/>
  <c r="R12"/>
  <c r="X11"/>
  <c r="R11"/>
  <c r="Y11"/>
  <c r="X10"/>
  <c r="R10"/>
  <c r="Y10"/>
  <c r="Y9"/>
  <c r="X9"/>
  <c r="R9"/>
  <c r="X8"/>
  <c r="R8"/>
  <c r="Y8"/>
  <c r="Y15" i="2"/>
  <c r="S15"/>
  <c r="Z15"/>
  <c r="Y14"/>
  <c r="S14"/>
  <c r="Y13"/>
  <c r="S13"/>
  <c r="Y12"/>
  <c r="S12"/>
  <c r="Z12"/>
  <c r="Y11"/>
  <c r="S11"/>
  <c r="Y10"/>
  <c r="S10"/>
  <c r="Z10"/>
  <c r="Y9"/>
  <c r="S9"/>
  <c r="Z9"/>
  <c r="Y8"/>
  <c r="Z8"/>
  <c r="Y15" i="1"/>
  <c r="X15"/>
  <c r="R15"/>
  <c r="X14"/>
  <c r="R14"/>
  <c r="Y14"/>
  <c r="X13"/>
  <c r="R13"/>
  <c r="X12"/>
  <c r="Y12"/>
  <c r="R12"/>
  <c r="X11"/>
  <c r="Y11"/>
  <c r="R11"/>
  <c r="X10"/>
  <c r="R10"/>
  <c r="Y10"/>
  <c r="X9"/>
  <c r="R9"/>
  <c r="Y9"/>
  <c r="Y8"/>
  <c r="X8"/>
  <c r="R8"/>
  <c r="Z11" i="2"/>
  <c r="Y13" i="1"/>
  <c r="Y14" i="4"/>
  <c r="Z13" i="2"/>
  <c r="Z14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<sst xmlns="http://schemas.openxmlformats.org/spreadsheetml/2006/main" count="1299" uniqueCount="220">
  <si>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</si>
  <si>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</si>
  <si>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</si>
  <si>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</si>
  <si>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</si>
  <si>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</si>
  <si>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</si>
  <si>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</si>
  <si>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</si>
  <si>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</si>
  <si>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</si>
  <si>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</si>
  <si>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</si>
  <si>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</si>
  <si>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</si>
  <si>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</si>
  <si>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</si>
  <si>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</si>
  <si>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</si>
  <si>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</si>
  <si>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</si>
  <si>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</si>
  <si>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</si>
  <si>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</si>
  <si>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</si>
  <si>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</si>
  <si>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</si>
  <si>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</si>
  <si>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</si>
  <si>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</si>
  <si>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</si>
  <si>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</si>
  <si>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</si>
  <si>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</si>
  <si>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</si>
  <si>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</si>
  <si>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</si>
  <si>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</si>
  <si>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</si>
  <si>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</si>
  <si>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</si>
  <si>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</si>
  <si>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</si>
  <si>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</si>
  <si>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</si>
  <si>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</si>
  <si>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</si>
  <si>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</si>
  <si>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</si>
  <si>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</si>
  <si>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</si>
  <si>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</si>
  <si>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</si>
  <si>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</si>
  <si>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</si>
  <si>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</si>
  <si>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</si>
  <si>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</si>
  <si>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</si>
  <si>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</si>
  <si>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</si>
  <si>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</si>
  <si>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</si>
  <si>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</si>
  <si>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</si>
  <si>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</si>
  <si>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</si>
  <si>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</si>
  <si>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</si>
  <si>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</si>
  <si>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</si>
  <si>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</si>
  <si>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</si>
  <si>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</si>
  <si>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</si>
  <si>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</si>
  <si>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</si>
  <si>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</si>
  <si>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</si>
  <si>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</si>
  <si>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</si>
  <si>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</si>
  <si>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</si>
  <si>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</si>
  <si>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</si>
  <si>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</si>
  <si>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</si>
  <si>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</si>
  <si>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</si>
  <si>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</si>
  <si>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</si>
  <si>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</si>
  <si>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</si>
  <si>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</si>
  <si>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</si>
  <si>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</si>
  <si>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</si>
  <si>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</si>
  <si>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</si>
  <si>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</si>
  <si>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</si>
  <si>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</si>
  <si>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</si>
  <si>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</si>
  <si>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</si>
  <si>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</si>
  <si>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</si>
  <si>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</si>
  <si>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</si>
  <si>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</si>
  <si>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</si>
  <si>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</si>
  <si>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</si>
  <si>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</si>
  <si>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</si>
  <si>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</si>
  <si>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</si>
  <si>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</si>
  <si>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</si>
  <si>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</si>
  <si>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</si>
  <si>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</si>
  <si>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</si>
  <si>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</si>
  <si>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</si>
  <si>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</si>
  <si>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</si>
  <si>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</si>
  <si>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</si>
  <si>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</si>
  <si>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</si>
  <si>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</si>
  <si>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</si>
  <si>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</si>
  <si>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</si>
  <si>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</si>
  <si>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</si>
  <si>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</si>
  <si>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</si>
  <si>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</si>
  <si>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</si>
  <si>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</si>
  <si>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</si>
  <si>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</si>
  <si>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</si>
  <si>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</si>
  <si>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Universidade de Pernambuco/Escola Politécnica - UPE/POLI</t>
  </si>
  <si>
    <t>UPE</t>
  </si>
  <si>
    <t>POLI</t>
  </si>
  <si>
    <t>Alexandre Duarte Gusmão</t>
  </si>
  <si>
    <t>Diretor da Escola Politécnica de Pernambuco/Professor Assistente PPG-2</t>
  </si>
  <si>
    <t>Visita a Instituições de Ensino de Engenharia</t>
  </si>
  <si>
    <t>OUTROS</t>
  </si>
  <si>
    <t>PE</t>
  </si>
  <si>
    <t>Recife</t>
  </si>
  <si>
    <t>RJ</t>
  </si>
  <si>
    <t>Rio de Janeiro</t>
  </si>
  <si>
    <t>Azul Linhas Aéreas</t>
  </si>
  <si>
    <t>Sérgio Campello Oliveira</t>
  </si>
  <si>
    <t>Vice-Diretor da Escola Politécnica de Pernambuco/Professor Assistente PPG-2</t>
  </si>
  <si>
    <t>Emerson Alexandre de Oliveira Lima</t>
  </si>
  <si>
    <t>Professor Adjunto</t>
  </si>
  <si>
    <t>ATUALIZADO EM 24/07/2024</t>
  </si>
  <si>
    <t>Maria de Lourdes Melo Guedes Alcoforado</t>
  </si>
  <si>
    <t>Professor Associado</t>
  </si>
  <si>
    <t>Participação no evento Ahead by Bett</t>
  </si>
  <si>
    <t>SP</t>
  </si>
  <si>
    <t>São Paulo</t>
  </si>
  <si>
    <t>Gol Linhas Aéreas</t>
  </si>
  <si>
    <t>Moacir de Miranda Oliveira Júnior</t>
  </si>
  <si>
    <t>Professor convidado pela FCAP</t>
  </si>
  <si>
    <t>Palestra de aula inaugural</t>
  </si>
  <si>
    <t>José Roberto de Souza Cavalcanti</t>
  </si>
  <si>
    <t>4132-7</t>
  </si>
  <si>
    <t>Vice-Reitor da UPE/Professor Assistente</t>
  </si>
  <si>
    <t>COBENGE 2023</t>
  </si>
  <si>
    <t>Econômica</t>
  </si>
  <si>
    <t>Francisco Gilfran Alves Milfont</t>
  </si>
  <si>
    <t>4103-3</t>
  </si>
  <si>
    <t>Marcílio André Félix Feitosa</t>
  </si>
  <si>
    <t>11.282-8</t>
  </si>
  <si>
    <t>Remy Eskinazi Sant`anna</t>
  </si>
  <si>
    <t>6620-6</t>
  </si>
  <si>
    <t>Professor Assistente PPG-2</t>
  </si>
  <si>
    <t>Eliane Maria Gorga Lago</t>
  </si>
  <si>
    <t>14463-0</t>
  </si>
  <si>
    <t>Gustavo Oliveita Cavalcanti</t>
  </si>
  <si>
    <t>11450-2</t>
  </si>
  <si>
    <t>11202-0</t>
  </si>
  <si>
    <t>Joabe Bezerra de Jesus Junior</t>
  </si>
  <si>
    <t>11497-9</t>
  </si>
  <si>
    <t>Professor Assistente</t>
  </si>
  <si>
    <t>Ricardo Fragelli</t>
  </si>
  <si>
    <t>Convidado pela UNB</t>
  </si>
  <si>
    <t>Semana Universitária - UNB</t>
  </si>
  <si>
    <t>DF</t>
  </si>
  <si>
    <t>Brasília</t>
  </si>
  <si>
    <t>Fernando Buarque de Lima Neto</t>
  </si>
  <si>
    <t>8620-7</t>
  </si>
  <si>
    <t>Associado PPG-2</t>
  </si>
  <si>
    <t>Reunião com os Presidentes dos Conselhos Regionais de Contabilidade</t>
  </si>
  <si>
    <t>REUNIÃO</t>
  </si>
  <si>
    <t>BA</t>
  </si>
  <si>
    <t>Salvador</t>
  </si>
  <si>
    <t>Classe Econômica</t>
  </si>
  <si>
    <t>George Oliveira de Araújo Azevedo</t>
  </si>
  <si>
    <t>14104-6</t>
  </si>
  <si>
    <t>Aerodesing 2023</t>
  </si>
  <si>
    <t>Latam Airlines</t>
  </si>
  <si>
    <t>11116-3</t>
  </si>
  <si>
    <t>ABENGE</t>
  </si>
  <si>
    <t>MG</t>
  </si>
  <si>
    <t>Confins</t>
  </si>
  <si>
    <t>CBIC 2023</t>
  </si>
  <si>
    <t>Vanderli Fava de Oliveira</t>
  </si>
  <si>
    <t>Convidado</t>
  </si>
  <si>
    <t>Semana Universitária da UPE</t>
  </si>
  <si>
    <t>BH</t>
  </si>
  <si>
    <t>Juiz de Fora</t>
  </si>
  <si>
    <t>Palestrante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</si>
</sst>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20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sz val="11"/>
      <color theme="1"/>
      <name val="Arial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4" borderId="0" xfId="0" applyFont="1" applyFill="1"/>
    <xf numFmtId="0" fontId="15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0" fillId="0" borderId="0" xfId="0"/>
    <xf numFmtId="0" fontId="18" fillId="4" borderId="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164" fontId="18" fillId="4" borderId="5" xfId="0" applyNumberFormat="1" applyFont="1" applyFill="1" applyBorder="1" applyAlignment="1">
      <alignment horizontal="center" vertical="center" wrapText="1"/>
    </xf>
    <xf numFmtId="14" fontId="18" fillId="4" borderId="5" xfId="0" applyNumberFormat="1" applyFont="1" applyFill="1" applyBorder="1" applyAlignment="1">
      <alignment horizontal="center" vertical="center" wrapText="1"/>
    </xf>
    <xf numFmtId="14" fontId="18" fillId="4" borderId="16" xfId="0" applyNumberFormat="1" applyFont="1" applyFill="1" applyBorder="1" applyAlignment="1">
      <alignment horizontal="center" vertical="center" wrapText="1"/>
    </xf>
    <xf numFmtId="165" fontId="18" fillId="4" borderId="16" xfId="0" applyNumberFormat="1" applyFont="1" applyFill="1" applyBorder="1" applyAlignment="1">
      <alignment vertical="center" wrapText="1"/>
    </xf>
    <xf numFmtId="165" fontId="18" fillId="5" borderId="16" xfId="0" applyNumberFormat="1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activeCell="D1" sqref="D1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1"/>
      <c r="AB1" s="1"/>
    </row>
    <row r="2" spans="1:30" ht="21">
      <c r="A2" s="55"/>
      <c r="B2" s="56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1"/>
      <c r="AB2" s="1"/>
    </row>
    <row r="3" spans="1:30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2"/>
      <c r="AB3" s="2"/>
    </row>
    <row r="4" spans="1:30" ht="15" customHeight="1">
      <c r="A4" s="3" t="s">
        <v>3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2"/>
      <c r="AB4" s="2"/>
    </row>
    <row r="5" spans="1:30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44"/>
      <c r="N5" s="53"/>
      <c r="O5" s="52" t="s">
        <v>8</v>
      </c>
      <c r="P5" s="44"/>
      <c r="Q5" s="44"/>
      <c r="R5" s="45"/>
      <c r="S5" s="52" t="s">
        <v>9</v>
      </c>
      <c r="T5" s="44"/>
      <c r="U5" s="44"/>
      <c r="V5" s="44"/>
      <c r="W5" s="44"/>
      <c r="X5" s="45"/>
      <c r="Y5" s="47" t="s">
        <v>10</v>
      </c>
      <c r="Z5" s="47" t="s">
        <v>11</v>
      </c>
      <c r="AA5" s="5"/>
      <c r="AB5" s="5"/>
      <c r="AC5" s="5"/>
    </row>
    <row r="6" spans="1:30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  <c r="I6" s="52" t="s">
        <v>20</v>
      </c>
      <c r="J6" s="45"/>
      <c r="K6" s="51" t="s">
        <v>21</v>
      </c>
      <c r="L6" s="45"/>
      <c r="M6" s="47" t="s">
        <v>22</v>
      </c>
      <c r="N6" s="47" t="s">
        <v>23</v>
      </c>
      <c r="O6" s="47" t="s">
        <v>24</v>
      </c>
      <c r="P6" s="50" t="s">
        <v>25</v>
      </c>
      <c r="Q6" s="50" t="s">
        <v>26</v>
      </c>
      <c r="R6" s="50" t="s">
        <v>27</v>
      </c>
      <c r="S6" s="51" t="s">
        <v>28</v>
      </c>
      <c r="T6" s="45"/>
      <c r="U6" s="51" t="s">
        <v>29</v>
      </c>
      <c r="V6" s="45"/>
      <c r="W6" s="47" t="s">
        <v>30</v>
      </c>
      <c r="X6" s="50" t="s">
        <v>31</v>
      </c>
      <c r="Y6" s="48"/>
      <c r="Z6" s="48"/>
      <c r="AA6" s="5"/>
      <c r="AB6" s="5"/>
      <c r="AC6" s="5"/>
      <c r="AD6" s="5"/>
    </row>
    <row r="7" spans="1:30" ht="30">
      <c r="A7" s="49"/>
      <c r="B7" s="49"/>
      <c r="C7" s="49"/>
      <c r="D7" s="49"/>
      <c r="E7" s="49"/>
      <c r="F7" s="49"/>
      <c r="G7" s="49"/>
      <c r="H7" s="49"/>
      <c r="I7" s="6" t="s">
        <v>32</v>
      </c>
      <c r="J7" s="6" t="s">
        <v>33</v>
      </c>
      <c r="K7" s="6" t="s">
        <v>34</v>
      </c>
      <c r="L7" s="7" t="s">
        <v>35</v>
      </c>
      <c r="M7" s="49"/>
      <c r="N7" s="49"/>
      <c r="O7" s="49"/>
      <c r="P7" s="49"/>
      <c r="Q7" s="49"/>
      <c r="R7" s="49"/>
      <c r="S7" s="6" t="s">
        <v>36</v>
      </c>
      <c r="T7" s="7" t="s">
        <v>37</v>
      </c>
      <c r="U7" s="6" t="s">
        <v>38</v>
      </c>
      <c r="V7" s="7" t="s">
        <v>39</v>
      </c>
      <c r="W7" s="49"/>
      <c r="X7" s="49"/>
      <c r="Y7" s="49"/>
      <c r="Z7" s="4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6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6" t="s">
        <v>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6" t="s">
        <v>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6" t="s">
        <v>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6" t="s">
        <v>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6" t="s">
        <v>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6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6" t="s">
        <v>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6" t="s">
        <v>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6" t="s">
        <v>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6" t="s">
        <v>58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6" t="s">
        <v>59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6" t="s">
        <v>60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6" t="s">
        <v>61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6" t="s">
        <v>62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6" t="s">
        <v>63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6" t="s">
        <v>64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6" t="s">
        <v>65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6" t="s">
        <v>66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6" t="s">
        <v>67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3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10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E14" sqref="E14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29" t="s">
        <v>147</v>
      </c>
      <c r="B8" s="29" t="s">
        <v>148</v>
      </c>
      <c r="C8" s="30" t="s">
        <v>149</v>
      </c>
      <c r="D8" s="29">
        <v>55247</v>
      </c>
      <c r="E8" s="29" t="s">
        <v>150</v>
      </c>
      <c r="F8" s="29" t="s">
        <v>151</v>
      </c>
      <c r="G8" s="31"/>
      <c r="H8" s="29" t="s">
        <v>152</v>
      </c>
      <c r="I8" s="29" t="s">
        <v>153</v>
      </c>
      <c r="J8" s="32" t="s">
        <v>154</v>
      </c>
      <c r="K8" s="29" t="s">
        <v>155</v>
      </c>
      <c r="L8" s="33" t="s">
        <v>156</v>
      </c>
      <c r="M8" s="34">
        <v>45013</v>
      </c>
      <c r="N8" s="34">
        <v>45015</v>
      </c>
      <c r="O8" s="35" t="s">
        <v>157</v>
      </c>
      <c r="P8" s="36" t="s">
        <v>91</v>
      </c>
      <c r="Q8" s="36">
        <v>0</v>
      </c>
      <c r="R8" s="36">
        <v>0</v>
      </c>
      <c r="S8" s="37">
        <v>1850.14</v>
      </c>
      <c r="T8" s="29">
        <v>0</v>
      </c>
      <c r="U8" s="36">
        <v>0</v>
      </c>
      <c r="V8" s="29">
        <v>0</v>
      </c>
      <c r="W8" s="36">
        <v>0</v>
      </c>
      <c r="X8" s="29">
        <v>0</v>
      </c>
      <c r="Y8" s="37">
        <f t="shared" ref="Y8:Y10" si="0">(T8*U8)+(V8*W8)</f>
        <v>0</v>
      </c>
      <c r="Z8" s="37">
        <f t="shared" ref="Z8:Z10" si="1">S8+Y8</f>
        <v>1850.14</v>
      </c>
      <c r="AA8" s="38"/>
      <c r="AB8" s="5"/>
      <c r="AC8" s="5"/>
      <c r="AD8" s="22" t="s">
        <v>91</v>
      </c>
      <c r="AE8" s="5"/>
    </row>
    <row r="9" spans="1:31" ht="28.5">
      <c r="A9" s="29" t="s">
        <v>147</v>
      </c>
      <c r="B9" s="29" t="s">
        <v>148</v>
      </c>
      <c r="C9" s="30" t="s">
        <v>158</v>
      </c>
      <c r="D9" s="29">
        <v>111163</v>
      </c>
      <c r="E9" s="29" t="s">
        <v>159</v>
      </c>
      <c r="F9" s="29" t="s">
        <v>151</v>
      </c>
      <c r="G9" s="31"/>
      <c r="H9" s="29" t="s">
        <v>152</v>
      </c>
      <c r="I9" s="29" t="s">
        <v>153</v>
      </c>
      <c r="J9" s="32" t="s">
        <v>154</v>
      </c>
      <c r="K9" s="29" t="s">
        <v>155</v>
      </c>
      <c r="L9" s="33" t="s">
        <v>156</v>
      </c>
      <c r="M9" s="34">
        <v>45013</v>
      </c>
      <c r="N9" s="34">
        <v>45015</v>
      </c>
      <c r="O9" s="35" t="s">
        <v>157</v>
      </c>
      <c r="P9" s="36" t="s">
        <v>91</v>
      </c>
      <c r="Q9" s="36">
        <v>0</v>
      </c>
      <c r="R9" s="36">
        <v>0</v>
      </c>
      <c r="S9" s="37">
        <v>1850.14</v>
      </c>
      <c r="T9" s="29">
        <v>0</v>
      </c>
      <c r="U9" s="36">
        <v>0</v>
      </c>
      <c r="V9" s="29">
        <v>0</v>
      </c>
      <c r="W9" s="36">
        <v>0</v>
      </c>
      <c r="X9" s="29">
        <v>0</v>
      </c>
      <c r="Y9" s="37">
        <f t="shared" si="0"/>
        <v>0</v>
      </c>
      <c r="Z9" s="37">
        <f t="shared" si="1"/>
        <v>1850.14</v>
      </c>
      <c r="AA9" s="38"/>
      <c r="AB9" s="5"/>
      <c r="AC9" s="5"/>
      <c r="AD9" s="22" t="s">
        <v>92</v>
      </c>
      <c r="AE9" s="5"/>
    </row>
    <row r="10" spans="1:31" ht="15.75" customHeight="1">
      <c r="A10" s="29" t="s">
        <v>147</v>
      </c>
      <c r="B10" s="29" t="s">
        <v>148</v>
      </c>
      <c r="C10" s="30" t="s">
        <v>160</v>
      </c>
      <c r="D10" s="29">
        <v>112020</v>
      </c>
      <c r="E10" s="29" t="s">
        <v>161</v>
      </c>
      <c r="F10" s="29" t="s">
        <v>151</v>
      </c>
      <c r="G10" s="31"/>
      <c r="H10" s="29" t="s">
        <v>152</v>
      </c>
      <c r="I10" s="29" t="s">
        <v>153</v>
      </c>
      <c r="J10" s="32" t="s">
        <v>154</v>
      </c>
      <c r="K10" s="29" t="s">
        <v>155</v>
      </c>
      <c r="L10" s="33" t="s">
        <v>156</v>
      </c>
      <c r="M10" s="34">
        <v>45013</v>
      </c>
      <c r="N10" s="34">
        <v>45015</v>
      </c>
      <c r="O10" s="35" t="s">
        <v>157</v>
      </c>
      <c r="P10" s="36" t="s">
        <v>91</v>
      </c>
      <c r="Q10" s="36">
        <v>0</v>
      </c>
      <c r="R10" s="36">
        <v>0</v>
      </c>
      <c r="S10" s="37">
        <v>1850.14</v>
      </c>
      <c r="T10" s="29">
        <v>0</v>
      </c>
      <c r="U10" s="36">
        <v>0</v>
      </c>
      <c r="V10" s="29">
        <v>0</v>
      </c>
      <c r="W10" s="36">
        <v>0</v>
      </c>
      <c r="X10" s="29">
        <v>0</v>
      </c>
      <c r="Y10" s="37">
        <f t="shared" si="0"/>
        <v>0</v>
      </c>
      <c r="Z10" s="37">
        <f t="shared" si="1"/>
        <v>1850.14</v>
      </c>
      <c r="AA10" s="38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ref="S11:S15" si="2">Q11+R11</f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ref="Y11:Y15" si="3">(T11*U11)+(V11*W11)</f>
        <v>0</v>
      </c>
      <c r="Z11" s="16">
        <f t="shared" ref="Z11:Z15" si="4">S11+Y11</f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2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3"/>
        <v>0</v>
      </c>
      <c r="Z12" s="16">
        <f t="shared" si="4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2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3"/>
        <v>0</v>
      </c>
      <c r="Z13" s="16">
        <f t="shared" si="4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2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3"/>
        <v>0</v>
      </c>
      <c r="Z14" s="16">
        <f t="shared" si="4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2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3"/>
        <v>0</v>
      </c>
      <c r="Z15" s="16">
        <f t="shared" si="4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9" priority="1">
      <formula>LEN(TRIM(AD8))&gt;0</formula>
    </cfRule>
  </conditionalFormatting>
  <dataValidations count="3">
    <dataValidation type="list" allowBlank="1" sqref="H8:H15">
      <formula1>"SERVIÇO,CURSO,EVENTO,REUNIÃO,OUTROS"</formula1>
    </dataValidation>
    <dataValidation type="list" allowBlank="1" sqref="P11:P15">
      <formula1>$AD$8:$AD$10</formula1>
    </dataValidation>
    <dataValidation type="list" allowBlank="1" sqref="P8:P10">
      <formula1>$AD$11:$AD$18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3" sqref="C1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F13" sqref="F13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29" t="s">
        <v>147</v>
      </c>
      <c r="B8" s="29" t="s">
        <v>148</v>
      </c>
      <c r="C8" s="39" t="s">
        <v>163</v>
      </c>
      <c r="D8" s="29">
        <v>86282</v>
      </c>
      <c r="E8" s="29" t="s">
        <v>164</v>
      </c>
      <c r="F8" s="29" t="s">
        <v>165</v>
      </c>
      <c r="G8" s="31"/>
      <c r="H8" s="29" t="s">
        <v>7</v>
      </c>
      <c r="I8" s="29" t="s">
        <v>153</v>
      </c>
      <c r="J8" s="32" t="s">
        <v>154</v>
      </c>
      <c r="K8" s="29" t="s">
        <v>166</v>
      </c>
      <c r="L8" s="33" t="s">
        <v>167</v>
      </c>
      <c r="M8" s="34">
        <v>45054</v>
      </c>
      <c r="N8" s="34">
        <v>45056</v>
      </c>
      <c r="O8" s="35" t="s">
        <v>168</v>
      </c>
      <c r="P8" s="36" t="s">
        <v>91</v>
      </c>
      <c r="Q8" s="36">
        <v>0</v>
      </c>
      <c r="R8" s="36">
        <v>0</v>
      </c>
      <c r="S8" s="37">
        <v>3289.72</v>
      </c>
      <c r="T8" s="29">
        <v>0</v>
      </c>
      <c r="U8" s="36">
        <v>0</v>
      </c>
      <c r="V8" s="29">
        <v>0</v>
      </c>
      <c r="W8" s="36">
        <v>0</v>
      </c>
      <c r="X8" s="29">
        <v>0</v>
      </c>
      <c r="Y8" s="37">
        <f t="shared" ref="Y8:Y9" si="0">(T8*U8)+(V8*W8)</f>
        <v>0</v>
      </c>
      <c r="Z8" s="37">
        <f t="shared" ref="Z8:Z9" si="1">S8+Y8</f>
        <v>3289.72</v>
      </c>
      <c r="AA8" s="38"/>
      <c r="AB8" s="5"/>
      <c r="AC8" s="5"/>
      <c r="AD8" s="22" t="s">
        <v>91</v>
      </c>
      <c r="AE8" s="5"/>
    </row>
    <row r="9" spans="1:31" ht="28.5">
      <c r="A9" s="29" t="s">
        <v>147</v>
      </c>
      <c r="B9" s="29" t="s">
        <v>148</v>
      </c>
      <c r="C9" s="39" t="s">
        <v>169</v>
      </c>
      <c r="D9" s="29"/>
      <c r="E9" s="29" t="s">
        <v>170</v>
      </c>
      <c r="F9" s="29" t="s">
        <v>171</v>
      </c>
      <c r="G9" s="31" t="s">
        <v>171</v>
      </c>
      <c r="H9" s="29" t="s">
        <v>7</v>
      </c>
      <c r="I9" s="29" t="s">
        <v>166</v>
      </c>
      <c r="J9" s="32" t="s">
        <v>167</v>
      </c>
      <c r="K9" s="29" t="s">
        <v>153</v>
      </c>
      <c r="L9" s="33" t="s">
        <v>154</v>
      </c>
      <c r="M9" s="34">
        <v>45072</v>
      </c>
      <c r="N9" s="34">
        <v>45076</v>
      </c>
      <c r="O9" s="35" t="s">
        <v>157</v>
      </c>
      <c r="P9" s="36" t="s">
        <v>91</v>
      </c>
      <c r="Q9" s="36">
        <v>0</v>
      </c>
      <c r="R9" s="36">
        <v>0</v>
      </c>
      <c r="S9" s="37">
        <v>3046.95</v>
      </c>
      <c r="T9" s="29">
        <v>0</v>
      </c>
      <c r="U9" s="36">
        <v>0</v>
      </c>
      <c r="V9" s="29">
        <v>0</v>
      </c>
      <c r="W9" s="36">
        <v>0</v>
      </c>
      <c r="X9" s="29">
        <v>0</v>
      </c>
      <c r="Y9" s="37">
        <f t="shared" si="0"/>
        <v>0</v>
      </c>
      <c r="Z9" s="37">
        <f t="shared" si="1"/>
        <v>3046.95</v>
      </c>
      <c r="AA9" s="38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ref="S10:S15" si="2">Q10+R10</f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ref="Y10:Y15" si="3">(T10*U10)+(V10*W10)</f>
        <v>0</v>
      </c>
      <c r="Z10" s="16">
        <f t="shared" ref="Z10:Z15" si="4">S10+Y10</f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2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3"/>
        <v>0</v>
      </c>
      <c r="Z11" s="16">
        <f t="shared" si="4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2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3"/>
        <v>0</v>
      </c>
      <c r="Z12" s="16">
        <f t="shared" si="4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2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3"/>
        <v>0</v>
      </c>
      <c r="Z13" s="16">
        <f t="shared" si="4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2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3"/>
        <v>0</v>
      </c>
      <c r="Z14" s="16">
        <f t="shared" si="4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2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3"/>
        <v>0</v>
      </c>
      <c r="Z15" s="16">
        <f t="shared" si="4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7" priority="1">
      <formula>LEN(TRIM(AD8))&gt;0</formula>
    </cfRule>
  </conditionalFormatting>
  <dataValidations count="3">
    <dataValidation type="list" allowBlank="1" sqref="P10:P15">
      <formula1>$AD$8:$AD$10</formula1>
    </dataValidation>
    <dataValidation type="list" allowBlank="1" sqref="H8:H15">
      <formula1>"SERVIÇO,CURSO,EVENTO,REUNIÃO,OUTROS"</formula1>
    </dataValidation>
    <dataValidation type="list" allowBlank="1" sqref="P8:P9">
      <formula1>#REF!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2" sqref="C12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opLeftCell="C1" zoomScale="89" zoomScaleNormal="89"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29" t="s">
        <v>147</v>
      </c>
      <c r="B8" s="29" t="s">
        <v>148</v>
      </c>
      <c r="C8" s="39" t="s">
        <v>197</v>
      </c>
      <c r="D8" s="29" t="s">
        <v>198</v>
      </c>
      <c r="E8" s="29" t="s">
        <v>199</v>
      </c>
      <c r="F8" s="29" t="s">
        <v>200</v>
      </c>
      <c r="G8" s="29"/>
      <c r="H8" s="29" t="s">
        <v>201</v>
      </c>
      <c r="I8" s="39" t="s">
        <v>153</v>
      </c>
      <c r="J8" s="29" t="s">
        <v>154</v>
      </c>
      <c r="K8" s="29" t="s">
        <v>202</v>
      </c>
      <c r="L8" s="29" t="s">
        <v>203</v>
      </c>
      <c r="M8" s="34">
        <v>45134</v>
      </c>
      <c r="N8" s="34">
        <v>45135</v>
      </c>
      <c r="O8" s="39" t="s">
        <v>157</v>
      </c>
      <c r="P8" s="36" t="s">
        <v>204</v>
      </c>
      <c r="Q8" s="36">
        <v>0</v>
      </c>
      <c r="R8" s="36">
        <v>0</v>
      </c>
      <c r="S8" s="37">
        <v>1748.92</v>
      </c>
      <c r="T8" s="29">
        <v>0</v>
      </c>
      <c r="U8" s="36">
        <v>0</v>
      </c>
      <c r="V8" s="29">
        <v>2</v>
      </c>
      <c r="W8" s="36">
        <v>166.04</v>
      </c>
      <c r="X8" s="29">
        <v>2</v>
      </c>
      <c r="Y8" s="37">
        <f t="shared" ref="Y8" si="0">(T8*U8)+(V8*W8)</f>
        <v>332.08</v>
      </c>
      <c r="Z8" s="37">
        <f>S8+Y8</f>
        <v>2081</v>
      </c>
      <c r="AA8" s="38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1">Q9+R9</f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ref="Y9:Y15" si="2">(T9*U9)+(V9*W9)</f>
        <v>0</v>
      </c>
      <c r="Z9" s="16">
        <f t="shared" ref="Z9:Z15" si="3">S9+Y9</f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1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2"/>
        <v>0</v>
      </c>
      <c r="Z10" s="16">
        <f t="shared" si="3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1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2"/>
        <v>0</v>
      </c>
      <c r="Z11" s="16">
        <f t="shared" si="3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1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2"/>
        <v>0</v>
      </c>
      <c r="Z12" s="16">
        <f t="shared" si="3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1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2"/>
        <v>0</v>
      </c>
      <c r="Z13" s="16">
        <f t="shared" si="3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1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2"/>
        <v>0</v>
      </c>
      <c r="Z14" s="16">
        <f t="shared" si="3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1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2"/>
        <v>0</v>
      </c>
      <c r="Z15" s="16">
        <f t="shared" si="3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5" priority="1">
      <formula>LEN(TRIM(AD8))&gt;0</formula>
    </cfRule>
  </conditionalFormatting>
  <dataValidations count="3">
    <dataValidation type="list" allowBlank="1" sqref="H8:H15">
      <formula1>"SERVIÇO,CURSO,EVENTO,REUNIÃO,OUTROS"</formula1>
    </dataValidation>
    <dataValidation type="list" allowBlank="1" sqref="P9:P15">
      <formula1>$AD$8:$AD$10</formula1>
    </dataValidation>
    <dataValidation type="list" allowBlank="1" sqref="P8">
      <formula1>$AD$11:$AD$18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D12" sqref="D12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AE993"/>
  <sheetViews>
    <sheetView zoomScale="89" zoomScaleNormal="89" workbookViewId="0">
      <pane ySplit="7" topLeftCell="A8" activePane="bottomLeft" state="frozen"/>
      <selection pane="bottomLeft" activeCell="A23" sqref="A23:L23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29" t="s">
        <v>147</v>
      </c>
      <c r="B8" s="29" t="s">
        <v>148</v>
      </c>
      <c r="C8" s="39" t="s">
        <v>172</v>
      </c>
      <c r="D8" s="29" t="s">
        <v>173</v>
      </c>
      <c r="E8" s="29" t="s">
        <v>174</v>
      </c>
      <c r="F8" s="29" t="s">
        <v>175</v>
      </c>
      <c r="G8" s="29"/>
      <c r="H8" s="29" t="s">
        <v>7</v>
      </c>
      <c r="I8" s="39" t="s">
        <v>153</v>
      </c>
      <c r="J8" s="29" t="s">
        <v>154</v>
      </c>
      <c r="K8" s="29" t="s">
        <v>155</v>
      </c>
      <c r="L8" s="29" t="s">
        <v>156</v>
      </c>
      <c r="M8" s="34">
        <v>45184</v>
      </c>
      <c r="N8" s="34">
        <v>45189</v>
      </c>
      <c r="O8" s="39" t="s">
        <v>157</v>
      </c>
      <c r="P8" s="36" t="s">
        <v>176</v>
      </c>
      <c r="Q8" s="15">
        <v>0</v>
      </c>
      <c r="R8" s="15">
        <v>0</v>
      </c>
      <c r="S8" s="37">
        <v>1793.81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37">
        <f>(T8*U8)+(V8*W8)</f>
        <v>0</v>
      </c>
      <c r="Z8" s="37">
        <f>S8+Y8</f>
        <v>1793.81</v>
      </c>
      <c r="AA8" s="38"/>
      <c r="AB8" s="5"/>
      <c r="AC8" s="5"/>
      <c r="AD8" s="22" t="s">
        <v>91</v>
      </c>
      <c r="AE8" s="5"/>
    </row>
    <row r="9" spans="1:31" ht="14.25">
      <c r="A9" s="29" t="s">
        <v>147</v>
      </c>
      <c r="B9" s="29" t="s">
        <v>148</v>
      </c>
      <c r="C9" s="30" t="s">
        <v>177</v>
      </c>
      <c r="D9" s="29" t="s">
        <v>178</v>
      </c>
      <c r="E9" s="29" t="s">
        <v>161</v>
      </c>
      <c r="F9" s="29" t="s">
        <v>175</v>
      </c>
      <c r="G9" s="29"/>
      <c r="H9" s="29" t="s">
        <v>7</v>
      </c>
      <c r="I9" s="39" t="s">
        <v>153</v>
      </c>
      <c r="J9" s="29" t="s">
        <v>154</v>
      </c>
      <c r="K9" s="29" t="s">
        <v>155</v>
      </c>
      <c r="L9" s="29" t="s">
        <v>156</v>
      </c>
      <c r="M9" s="34">
        <v>45184</v>
      </c>
      <c r="N9" s="34">
        <v>45189</v>
      </c>
      <c r="O9" s="39" t="s">
        <v>157</v>
      </c>
      <c r="P9" s="36" t="s">
        <v>176</v>
      </c>
      <c r="Q9" s="15">
        <v>0</v>
      </c>
      <c r="R9" s="15">
        <v>0</v>
      </c>
      <c r="S9" s="37">
        <v>1581.39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37">
        <f>(T9*U9)+(V9*W9)</f>
        <v>0</v>
      </c>
      <c r="Z9" s="37">
        <f t="shared" ref="Z9:Z18" si="0">S9+Y9</f>
        <v>1581.39</v>
      </c>
      <c r="AA9" s="29"/>
      <c r="AB9" s="5"/>
      <c r="AC9" s="5"/>
      <c r="AD9" s="22" t="s">
        <v>92</v>
      </c>
      <c r="AE9" s="5"/>
    </row>
    <row r="10" spans="1:31" ht="15.75" customHeight="1">
      <c r="A10" s="29" t="s">
        <v>147</v>
      </c>
      <c r="B10" s="29" t="s">
        <v>148</v>
      </c>
      <c r="C10" s="39" t="s">
        <v>179</v>
      </c>
      <c r="D10" s="29" t="s">
        <v>180</v>
      </c>
      <c r="E10" s="29" t="s">
        <v>161</v>
      </c>
      <c r="F10" s="29" t="s">
        <v>175</v>
      </c>
      <c r="G10" s="29"/>
      <c r="H10" s="29" t="s">
        <v>7</v>
      </c>
      <c r="I10" s="39" t="s">
        <v>153</v>
      </c>
      <c r="J10" s="29" t="s">
        <v>154</v>
      </c>
      <c r="K10" s="29" t="s">
        <v>155</v>
      </c>
      <c r="L10" s="29" t="s">
        <v>156</v>
      </c>
      <c r="M10" s="34">
        <v>45184</v>
      </c>
      <c r="N10" s="34">
        <v>45189</v>
      </c>
      <c r="O10" s="39" t="s">
        <v>157</v>
      </c>
      <c r="P10" s="36" t="s">
        <v>176</v>
      </c>
      <c r="Q10" s="15">
        <v>0</v>
      </c>
      <c r="R10" s="15">
        <v>0</v>
      </c>
      <c r="S10" s="37">
        <v>1793.77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37">
        <f t="shared" ref="Y10:Y18" si="1">(T10*U10)+(V10*W10)</f>
        <v>0</v>
      </c>
      <c r="Z10" s="37">
        <f t="shared" si="0"/>
        <v>1793.77</v>
      </c>
      <c r="AA10" s="29"/>
      <c r="AB10" s="5"/>
      <c r="AC10" s="5"/>
      <c r="AD10" s="22" t="s">
        <v>93</v>
      </c>
      <c r="AE10" s="5"/>
    </row>
    <row r="11" spans="1:31" ht="15.75" customHeight="1">
      <c r="A11" s="29" t="s">
        <v>147</v>
      </c>
      <c r="B11" s="29" t="s">
        <v>148</v>
      </c>
      <c r="C11" s="39" t="s">
        <v>181</v>
      </c>
      <c r="D11" s="29" t="s">
        <v>182</v>
      </c>
      <c r="E11" s="29" t="s">
        <v>183</v>
      </c>
      <c r="F11" s="29" t="s">
        <v>175</v>
      </c>
      <c r="G11" s="29"/>
      <c r="H11" s="29" t="s">
        <v>7</v>
      </c>
      <c r="I11" s="39" t="s">
        <v>153</v>
      </c>
      <c r="J11" s="29" t="s">
        <v>154</v>
      </c>
      <c r="K11" s="29" t="s">
        <v>155</v>
      </c>
      <c r="L11" s="29" t="s">
        <v>156</v>
      </c>
      <c r="M11" s="34">
        <v>45184</v>
      </c>
      <c r="N11" s="34">
        <v>45189</v>
      </c>
      <c r="O11" s="39" t="s">
        <v>157</v>
      </c>
      <c r="P11" s="36" t="s">
        <v>176</v>
      </c>
      <c r="Q11" s="15">
        <v>0</v>
      </c>
      <c r="R11" s="15">
        <v>0</v>
      </c>
      <c r="S11" s="37">
        <v>1581.39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37">
        <f t="shared" si="1"/>
        <v>0</v>
      </c>
      <c r="Z11" s="37">
        <f t="shared" si="0"/>
        <v>1581.39</v>
      </c>
      <c r="AA11" s="29"/>
      <c r="AB11" s="5"/>
      <c r="AC11" s="5"/>
      <c r="AD11" s="5"/>
      <c r="AE11" s="5"/>
    </row>
    <row r="12" spans="1:31" ht="15.75" customHeight="1">
      <c r="A12" s="29" t="s">
        <v>147</v>
      </c>
      <c r="B12" s="29" t="s">
        <v>148</v>
      </c>
      <c r="C12" s="30" t="s">
        <v>158</v>
      </c>
      <c r="D12" s="29">
        <v>111163</v>
      </c>
      <c r="E12" s="29" t="s">
        <v>159</v>
      </c>
      <c r="F12" s="29" t="s">
        <v>175</v>
      </c>
      <c r="G12" s="29"/>
      <c r="H12" s="29" t="s">
        <v>7</v>
      </c>
      <c r="I12" s="39" t="s">
        <v>153</v>
      </c>
      <c r="J12" s="29" t="s">
        <v>154</v>
      </c>
      <c r="K12" s="29" t="s">
        <v>155</v>
      </c>
      <c r="L12" s="29" t="s">
        <v>156</v>
      </c>
      <c r="M12" s="34">
        <v>45184</v>
      </c>
      <c r="N12" s="34">
        <v>45189</v>
      </c>
      <c r="O12" s="39" t="s">
        <v>157</v>
      </c>
      <c r="P12" s="36" t="s">
        <v>176</v>
      </c>
      <c r="Q12" s="15">
        <v>0</v>
      </c>
      <c r="R12" s="15">
        <v>0</v>
      </c>
      <c r="S12" s="37">
        <v>703.62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37">
        <f t="shared" si="1"/>
        <v>0</v>
      </c>
      <c r="Z12" s="37">
        <f t="shared" si="0"/>
        <v>703.62</v>
      </c>
      <c r="AA12" s="29"/>
      <c r="AB12" s="5"/>
      <c r="AC12" s="5"/>
      <c r="AD12" s="5"/>
      <c r="AE12" s="5"/>
    </row>
    <row r="13" spans="1:31" ht="15.75" customHeight="1">
      <c r="A13" s="29" t="s">
        <v>147</v>
      </c>
      <c r="B13" s="29" t="s">
        <v>148</v>
      </c>
      <c r="C13" s="39" t="s">
        <v>184</v>
      </c>
      <c r="D13" s="29" t="s">
        <v>185</v>
      </c>
      <c r="E13" s="29" t="s">
        <v>161</v>
      </c>
      <c r="F13" s="29" t="s">
        <v>175</v>
      </c>
      <c r="G13" s="29"/>
      <c r="H13" s="29" t="s">
        <v>7</v>
      </c>
      <c r="I13" s="39" t="s">
        <v>153</v>
      </c>
      <c r="J13" s="29" t="s">
        <v>154</v>
      </c>
      <c r="K13" s="29" t="s">
        <v>155</v>
      </c>
      <c r="L13" s="29" t="s">
        <v>156</v>
      </c>
      <c r="M13" s="34">
        <v>45186</v>
      </c>
      <c r="N13" s="34">
        <v>45189</v>
      </c>
      <c r="O13" s="39" t="s">
        <v>157</v>
      </c>
      <c r="P13" s="36" t="s">
        <v>176</v>
      </c>
      <c r="Q13" s="15">
        <v>0</v>
      </c>
      <c r="R13" s="15">
        <v>0</v>
      </c>
      <c r="S13" s="37">
        <v>1793.83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37">
        <f t="shared" si="1"/>
        <v>0</v>
      </c>
      <c r="Z13" s="37">
        <f t="shared" si="0"/>
        <v>1793.83</v>
      </c>
      <c r="AA13" s="29"/>
      <c r="AB13" s="5"/>
      <c r="AC13" s="5"/>
      <c r="AD13" s="5"/>
      <c r="AE13" s="5"/>
    </row>
    <row r="14" spans="1:31" ht="15.75" customHeight="1">
      <c r="A14" s="29" t="s">
        <v>147</v>
      </c>
      <c r="B14" s="29" t="s">
        <v>148</v>
      </c>
      <c r="C14" s="39" t="s">
        <v>186</v>
      </c>
      <c r="D14" s="29" t="s">
        <v>187</v>
      </c>
      <c r="E14" s="29" t="s">
        <v>164</v>
      </c>
      <c r="F14" s="29" t="s">
        <v>175</v>
      </c>
      <c r="G14" s="29"/>
      <c r="H14" s="29" t="s">
        <v>7</v>
      </c>
      <c r="I14" s="39" t="s">
        <v>153</v>
      </c>
      <c r="J14" s="29" t="s">
        <v>154</v>
      </c>
      <c r="K14" s="29" t="s">
        <v>155</v>
      </c>
      <c r="L14" s="29" t="s">
        <v>156</v>
      </c>
      <c r="M14" s="34">
        <v>45186</v>
      </c>
      <c r="N14" s="34">
        <v>45189</v>
      </c>
      <c r="O14" s="39" t="s">
        <v>157</v>
      </c>
      <c r="P14" s="36" t="s">
        <v>176</v>
      </c>
      <c r="Q14" s="15">
        <v>0</v>
      </c>
      <c r="R14" s="15">
        <v>0</v>
      </c>
      <c r="S14" s="37">
        <v>1581.39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37">
        <f t="shared" si="1"/>
        <v>0</v>
      </c>
      <c r="Z14" s="37">
        <f t="shared" si="0"/>
        <v>1581.39</v>
      </c>
      <c r="AA14" s="29"/>
      <c r="AB14" s="5"/>
      <c r="AC14" s="5"/>
      <c r="AD14" s="5"/>
      <c r="AE14" s="5"/>
    </row>
    <row r="15" spans="1:31" ht="15.75" customHeight="1">
      <c r="A15" s="29" t="s">
        <v>147</v>
      </c>
      <c r="B15" s="29" t="s">
        <v>148</v>
      </c>
      <c r="C15" s="30" t="s">
        <v>149</v>
      </c>
      <c r="D15" s="29">
        <v>55247</v>
      </c>
      <c r="E15" s="29" t="s">
        <v>150</v>
      </c>
      <c r="F15" s="29" t="s">
        <v>175</v>
      </c>
      <c r="G15" s="29"/>
      <c r="H15" s="29" t="s">
        <v>7</v>
      </c>
      <c r="I15" s="39" t="s">
        <v>153</v>
      </c>
      <c r="J15" s="29" t="s">
        <v>154</v>
      </c>
      <c r="K15" s="29" t="s">
        <v>155</v>
      </c>
      <c r="L15" s="29" t="s">
        <v>156</v>
      </c>
      <c r="M15" s="34">
        <v>45187</v>
      </c>
      <c r="N15" s="34">
        <v>45189</v>
      </c>
      <c r="O15" s="39" t="s">
        <v>157</v>
      </c>
      <c r="P15" s="36" t="s">
        <v>176</v>
      </c>
      <c r="Q15" s="15">
        <v>0</v>
      </c>
      <c r="R15" s="15">
        <v>0</v>
      </c>
      <c r="S15" s="37">
        <v>1581.39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37">
        <f t="shared" si="1"/>
        <v>0</v>
      </c>
      <c r="Z15" s="37">
        <f t="shared" si="0"/>
        <v>1581.39</v>
      </c>
      <c r="AA15" s="29"/>
      <c r="AB15" s="5"/>
      <c r="AC15" s="5"/>
      <c r="AD15" s="5"/>
      <c r="AE15" s="5"/>
    </row>
    <row r="16" spans="1:31" ht="38.25" customHeight="1">
      <c r="A16" s="29" t="s">
        <v>147</v>
      </c>
      <c r="B16" s="29" t="s">
        <v>148</v>
      </c>
      <c r="C16" s="39" t="s">
        <v>160</v>
      </c>
      <c r="D16" s="29" t="s">
        <v>188</v>
      </c>
      <c r="E16" s="29" t="s">
        <v>161</v>
      </c>
      <c r="F16" s="29" t="s">
        <v>175</v>
      </c>
      <c r="G16" s="29"/>
      <c r="H16" s="29" t="s">
        <v>7</v>
      </c>
      <c r="I16" s="39" t="s">
        <v>153</v>
      </c>
      <c r="J16" s="29" t="s">
        <v>154</v>
      </c>
      <c r="K16" s="29" t="s">
        <v>155</v>
      </c>
      <c r="L16" s="29" t="s">
        <v>156</v>
      </c>
      <c r="M16" s="34">
        <v>45187</v>
      </c>
      <c r="N16" s="34">
        <v>45189</v>
      </c>
      <c r="O16" s="39" t="s">
        <v>157</v>
      </c>
      <c r="P16" s="36" t="s">
        <v>176</v>
      </c>
      <c r="Q16" s="15">
        <v>0</v>
      </c>
      <c r="R16" s="15">
        <v>0</v>
      </c>
      <c r="S16" s="37">
        <v>703.62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37">
        <f t="shared" si="1"/>
        <v>0</v>
      </c>
      <c r="Z16" s="37">
        <f t="shared" si="0"/>
        <v>703.62</v>
      </c>
      <c r="AA16" s="29"/>
      <c r="AB16" s="5"/>
      <c r="AC16" s="5"/>
    </row>
    <row r="17" spans="1:29" ht="15.75" customHeight="1">
      <c r="A17" s="29" t="s">
        <v>147</v>
      </c>
      <c r="B17" s="29" t="s">
        <v>148</v>
      </c>
      <c r="C17" s="39" t="s">
        <v>189</v>
      </c>
      <c r="D17" s="29" t="s">
        <v>190</v>
      </c>
      <c r="E17" s="29" t="s">
        <v>191</v>
      </c>
      <c r="F17" s="29" t="s">
        <v>175</v>
      </c>
      <c r="G17" s="29"/>
      <c r="H17" s="29" t="s">
        <v>7</v>
      </c>
      <c r="I17" s="39" t="s">
        <v>153</v>
      </c>
      <c r="J17" s="29" t="s">
        <v>154</v>
      </c>
      <c r="K17" s="29" t="s">
        <v>155</v>
      </c>
      <c r="L17" s="29" t="s">
        <v>156</v>
      </c>
      <c r="M17" s="34">
        <v>45187</v>
      </c>
      <c r="N17" s="34">
        <v>45189</v>
      </c>
      <c r="O17" s="39" t="s">
        <v>157</v>
      </c>
      <c r="P17" s="36" t="s">
        <v>176</v>
      </c>
      <c r="Q17" s="15">
        <v>0</v>
      </c>
      <c r="R17" s="15">
        <v>0</v>
      </c>
      <c r="S17" s="37">
        <v>1793.86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37">
        <f t="shared" si="1"/>
        <v>0</v>
      </c>
      <c r="Z17" s="37">
        <f t="shared" si="0"/>
        <v>1793.86</v>
      </c>
      <c r="AA17" s="29"/>
      <c r="AB17" s="20"/>
      <c r="AC17" s="20"/>
    </row>
    <row r="18" spans="1:29" ht="15.75" customHeight="1">
      <c r="A18" s="29" t="s">
        <v>147</v>
      </c>
      <c r="B18" s="29" t="s">
        <v>148</v>
      </c>
      <c r="C18" s="39" t="s">
        <v>192</v>
      </c>
      <c r="D18" s="29"/>
      <c r="E18" s="29" t="s">
        <v>193</v>
      </c>
      <c r="F18" s="29" t="s">
        <v>194</v>
      </c>
      <c r="G18" s="29"/>
      <c r="H18" s="29" t="s">
        <v>7</v>
      </c>
      <c r="I18" s="39" t="s">
        <v>153</v>
      </c>
      <c r="J18" s="29" t="s">
        <v>154</v>
      </c>
      <c r="K18" s="29" t="s">
        <v>195</v>
      </c>
      <c r="L18" s="29" t="s">
        <v>196</v>
      </c>
      <c r="M18" s="34">
        <v>45194</v>
      </c>
      <c r="N18" s="34">
        <v>45196</v>
      </c>
      <c r="O18" s="39" t="s">
        <v>168</v>
      </c>
      <c r="P18" s="36" t="s">
        <v>176</v>
      </c>
      <c r="Q18" s="15">
        <v>0</v>
      </c>
      <c r="R18" s="15">
        <v>0</v>
      </c>
      <c r="S18" s="37">
        <v>2465.39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37">
        <f t="shared" si="1"/>
        <v>0</v>
      </c>
      <c r="Z18" s="37">
        <f t="shared" si="0"/>
        <v>2465.39</v>
      </c>
      <c r="AA18" s="29"/>
      <c r="AB18" s="20"/>
      <c r="AC18" s="20"/>
    </row>
    <row r="19" spans="1:29" ht="15.75" customHeight="1">
      <c r="A19" s="40" t="s">
        <v>40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43" t="s">
        <v>41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46" t="s">
        <v>42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46" t="s">
        <v>43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46" t="s">
        <v>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46" t="s">
        <v>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46" t="s">
        <v>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46" t="s">
        <v>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46" t="s">
        <v>94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46" t="s">
        <v>95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46" t="s">
        <v>96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46" t="s">
        <v>97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46" t="s">
        <v>98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46" t="s">
        <v>99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108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109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46" t="s">
        <v>114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46" t="s">
        <v>115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5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9:L29"/>
    <mergeCell ref="Y6:Y7"/>
    <mergeCell ref="A19:L19"/>
    <mergeCell ref="A20:L20"/>
    <mergeCell ref="A21:L21"/>
    <mergeCell ref="A22:L22"/>
    <mergeCell ref="A23:L23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4:L24"/>
    <mergeCell ref="A25:L25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8:L48"/>
    <mergeCell ref="A42:L42"/>
    <mergeCell ref="A43:L43"/>
    <mergeCell ref="A44:L44"/>
    <mergeCell ref="A45:L45"/>
    <mergeCell ref="A46:L46"/>
    <mergeCell ref="A47:L4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18">
      <formula1>"SERVIÇO,CURSO,EVENTO,REUNIÃO,OUTROS"</formula1>
    </dataValidation>
    <dataValidation type="list" allowBlank="1" sqref="P8:P18">
      <formula1>$AD$11:$AD$18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F13" sqref="F13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29" t="s">
        <v>147</v>
      </c>
      <c r="B8" s="29" t="s">
        <v>148</v>
      </c>
      <c r="C8" s="30" t="s">
        <v>158</v>
      </c>
      <c r="D8" s="29" t="s">
        <v>209</v>
      </c>
      <c r="E8" s="29" t="s">
        <v>159</v>
      </c>
      <c r="F8" s="29" t="s">
        <v>213</v>
      </c>
      <c r="G8" s="29"/>
      <c r="H8" s="29" t="s">
        <v>7</v>
      </c>
      <c r="I8" s="29" t="s">
        <v>153</v>
      </c>
      <c r="J8" s="29" t="s">
        <v>154</v>
      </c>
      <c r="K8" s="29" t="s">
        <v>202</v>
      </c>
      <c r="L8" s="29" t="s">
        <v>203</v>
      </c>
      <c r="M8" s="34">
        <v>45208</v>
      </c>
      <c r="N8" s="34">
        <v>45209</v>
      </c>
      <c r="O8" s="39" t="s">
        <v>157</v>
      </c>
      <c r="P8" s="36" t="s">
        <v>176</v>
      </c>
      <c r="Q8" s="36">
        <v>0</v>
      </c>
      <c r="R8" s="36">
        <v>0</v>
      </c>
      <c r="S8" s="37">
        <v>1180.3499999999999</v>
      </c>
      <c r="T8" s="29">
        <v>0</v>
      </c>
      <c r="U8" s="36">
        <v>0</v>
      </c>
      <c r="V8" s="29">
        <v>0</v>
      </c>
      <c r="W8" s="36">
        <v>0</v>
      </c>
      <c r="X8" s="29">
        <v>0</v>
      </c>
      <c r="Y8" s="37">
        <f t="shared" ref="Y8:Y9" si="0">(T8*U8)+(V8*W8)</f>
        <v>0</v>
      </c>
      <c r="Z8" s="37">
        <f t="shared" ref="Z8:Z9" si="1">S8+Y8</f>
        <v>1180.3499999999999</v>
      </c>
      <c r="AA8" s="29"/>
      <c r="AB8" s="5"/>
      <c r="AC8" s="5"/>
      <c r="AD8" s="22" t="s">
        <v>91</v>
      </c>
      <c r="AE8" s="5"/>
    </row>
    <row r="9" spans="1:31" ht="14.25">
      <c r="A9" s="29" t="s">
        <v>147</v>
      </c>
      <c r="B9" s="29" t="s">
        <v>148</v>
      </c>
      <c r="C9" s="30" t="s">
        <v>214</v>
      </c>
      <c r="D9" s="29"/>
      <c r="E9" s="29" t="s">
        <v>215</v>
      </c>
      <c r="F9" s="29" t="s">
        <v>216</v>
      </c>
      <c r="G9" s="31" t="s">
        <v>219</v>
      </c>
      <c r="H9" s="29" t="s">
        <v>7</v>
      </c>
      <c r="I9" s="29" t="s">
        <v>217</v>
      </c>
      <c r="J9" s="32" t="s">
        <v>218</v>
      </c>
      <c r="K9" s="29" t="s">
        <v>153</v>
      </c>
      <c r="L9" s="33" t="s">
        <v>154</v>
      </c>
      <c r="M9" s="34">
        <v>45208</v>
      </c>
      <c r="N9" s="34">
        <v>45211</v>
      </c>
      <c r="O9" s="39" t="s">
        <v>157</v>
      </c>
      <c r="P9" s="36" t="s">
        <v>176</v>
      </c>
      <c r="Q9" s="36">
        <v>0</v>
      </c>
      <c r="R9" s="36">
        <v>0</v>
      </c>
      <c r="S9" s="37">
        <v>3957.05</v>
      </c>
      <c r="T9" s="29">
        <v>0</v>
      </c>
      <c r="U9" s="36">
        <v>0</v>
      </c>
      <c r="V9" s="29">
        <v>0</v>
      </c>
      <c r="W9" s="36">
        <v>0</v>
      </c>
      <c r="X9" s="29">
        <v>0</v>
      </c>
      <c r="Y9" s="37">
        <f t="shared" si="0"/>
        <v>0</v>
      </c>
      <c r="Z9" s="37">
        <f t="shared" si="1"/>
        <v>3957.05</v>
      </c>
      <c r="AA9" s="38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ref="S10:S15" si="2">Q10+R10</f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ref="Y10:Y15" si="3">(T10*U10)+(V10*W10)</f>
        <v>0</v>
      </c>
      <c r="Z10" s="16">
        <f t="shared" ref="Z10:Z15" si="4">S10+Y10</f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2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3"/>
        <v>0</v>
      </c>
      <c r="Z11" s="16">
        <f t="shared" si="4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2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3"/>
        <v>0</v>
      </c>
      <c r="Z12" s="16">
        <f t="shared" si="4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2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3"/>
        <v>0</v>
      </c>
      <c r="Z13" s="16">
        <f t="shared" si="4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2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3"/>
        <v>0</v>
      </c>
      <c r="Z14" s="16">
        <f t="shared" si="4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2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3"/>
        <v>0</v>
      </c>
      <c r="Z15" s="16">
        <f t="shared" si="4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2" priority="1">
      <formula>LEN(TRIM(AD8))&gt;0</formula>
    </cfRule>
  </conditionalFormatting>
  <dataValidations count="4">
    <dataValidation type="list" allowBlank="1" sqref="H8:H15">
      <formula1>"SERVIÇO,CURSO,EVENTO,REUNIÃO,OUTROS"</formula1>
    </dataValidation>
    <dataValidation type="list" allowBlank="1" sqref="P10:P15">
      <formula1>$AD$8:$AD$10</formula1>
    </dataValidation>
    <dataValidation type="list" allowBlank="1" sqref="P8">
      <formula1>$AD$11:$AD$21</formula1>
    </dataValidation>
    <dataValidation type="list" allowBlank="1" sqref="P9">
      <formula1>$AD$10:$AD$17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zoomScale="89" zoomScaleNormal="89" workbookViewId="0">
      <pane ySplit="7" topLeftCell="A8" activePane="bottomLeft" state="frozen"/>
      <selection pane="bottomLeft" activeCell="C13" sqref="C13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29" t="s">
        <v>147</v>
      </c>
      <c r="B8" s="29" t="s">
        <v>148</v>
      </c>
      <c r="C8" s="39" t="s">
        <v>205</v>
      </c>
      <c r="D8" s="29" t="s">
        <v>206</v>
      </c>
      <c r="E8" s="29" t="s">
        <v>191</v>
      </c>
      <c r="F8" s="29" t="s">
        <v>207</v>
      </c>
      <c r="G8" s="31"/>
      <c r="H8" s="29" t="s">
        <v>7</v>
      </c>
      <c r="I8" s="29" t="s">
        <v>153</v>
      </c>
      <c r="J8" s="32" t="s">
        <v>154</v>
      </c>
      <c r="K8" s="29" t="s">
        <v>166</v>
      </c>
      <c r="L8" s="33" t="s">
        <v>167</v>
      </c>
      <c r="M8" s="34">
        <v>45231</v>
      </c>
      <c r="N8" s="34">
        <v>45235</v>
      </c>
      <c r="O8" s="35" t="s">
        <v>208</v>
      </c>
      <c r="P8" s="36" t="s">
        <v>176</v>
      </c>
      <c r="Q8" s="36">
        <v>0</v>
      </c>
      <c r="R8" s="36">
        <v>0</v>
      </c>
      <c r="S8" s="37">
        <v>3174.81</v>
      </c>
      <c r="T8" s="29">
        <v>0</v>
      </c>
      <c r="U8" s="36">
        <v>0</v>
      </c>
      <c r="V8" s="29">
        <v>0</v>
      </c>
      <c r="W8" s="36">
        <v>0</v>
      </c>
      <c r="X8" s="29">
        <v>0</v>
      </c>
      <c r="Y8" s="37">
        <f t="shared" ref="Y8:Y9" si="0">(T8*U8)+(V8*W8)</f>
        <v>0</v>
      </c>
      <c r="Z8" s="37">
        <f t="shared" ref="Z8:Z9" si="1">S8+Y8</f>
        <v>3174.81</v>
      </c>
      <c r="AA8" s="38"/>
      <c r="AB8" s="5"/>
      <c r="AC8" s="5"/>
      <c r="AD8" s="22" t="s">
        <v>91</v>
      </c>
      <c r="AE8" s="5"/>
    </row>
    <row r="9" spans="1:31" ht="28.5">
      <c r="A9" s="29" t="s">
        <v>147</v>
      </c>
      <c r="B9" s="29" t="s">
        <v>148</v>
      </c>
      <c r="C9" s="30" t="s">
        <v>158</v>
      </c>
      <c r="D9" s="29" t="s">
        <v>209</v>
      </c>
      <c r="E9" s="29" t="s">
        <v>159</v>
      </c>
      <c r="F9" s="29" t="s">
        <v>210</v>
      </c>
      <c r="G9" s="29"/>
      <c r="H9" s="29" t="s">
        <v>7</v>
      </c>
      <c r="I9" s="29" t="s">
        <v>153</v>
      </c>
      <c r="J9" s="32" t="s">
        <v>154</v>
      </c>
      <c r="K9" s="29" t="s">
        <v>211</v>
      </c>
      <c r="L9" s="29" t="s">
        <v>212</v>
      </c>
      <c r="M9" s="34">
        <v>45259</v>
      </c>
      <c r="N9" s="34"/>
      <c r="O9" s="39" t="s">
        <v>157</v>
      </c>
      <c r="P9" s="36" t="s">
        <v>176</v>
      </c>
      <c r="Q9" s="36">
        <v>715.7</v>
      </c>
      <c r="R9" s="36">
        <v>0</v>
      </c>
      <c r="S9" s="37">
        <f t="shared" ref="S9" si="2">Q9+R9</f>
        <v>715.7</v>
      </c>
      <c r="T9" s="29">
        <v>0</v>
      </c>
      <c r="U9" s="36">
        <v>0</v>
      </c>
      <c r="V9" s="29">
        <v>0</v>
      </c>
      <c r="W9" s="36">
        <v>0</v>
      </c>
      <c r="X9" s="29">
        <v>0</v>
      </c>
      <c r="Y9" s="37">
        <f t="shared" si="0"/>
        <v>0</v>
      </c>
      <c r="Z9" s="37">
        <f t="shared" si="1"/>
        <v>715.7</v>
      </c>
      <c r="AA9" s="29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ref="S10:S15" si="3">Q10+R10</f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ref="Y10:Y15" si="4">(T10*U10)+(V10*W10)</f>
        <v>0</v>
      </c>
      <c r="Z10" s="16">
        <f t="shared" ref="Z10:Z15" si="5">S10+Y10</f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3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4"/>
        <v>0</v>
      </c>
      <c r="Z11" s="16">
        <f t="shared" si="5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3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4"/>
        <v>0</v>
      </c>
      <c r="Z12" s="16">
        <f t="shared" si="5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3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4"/>
        <v>0</v>
      </c>
      <c r="Z13" s="16">
        <f t="shared" si="5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3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4"/>
        <v>0</v>
      </c>
      <c r="Z14" s="16">
        <f t="shared" si="5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3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4"/>
        <v>0</v>
      </c>
      <c r="Z15" s="16">
        <f t="shared" si="5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1">
      <formula>LEN(TRIM(AD8))&gt;0</formula>
    </cfRule>
  </conditionalFormatting>
  <dataValidations count="3">
    <dataValidation type="list" allowBlank="1" sqref="P10:P15">
      <formula1>$AD$8:$AD$10</formula1>
    </dataValidation>
    <dataValidation type="list" allowBlank="1" sqref="H8:H15">
      <formula1>"SERVIÇO,CURSO,EVENTO,REUNIÃO,OUTROS"</formula1>
    </dataValidation>
    <dataValidation type="list" allowBlank="1" sqref="P8:P9">
      <formula1>#REF!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28" customWidth="1"/>
    <col min="2" max="2" width="15.625" style="28" customWidth="1"/>
    <col min="3" max="3" width="40.625" style="28" customWidth="1"/>
    <col min="4" max="4" width="14" style="28" customWidth="1"/>
    <col min="5" max="5" width="36.25" style="28" customWidth="1"/>
    <col min="6" max="6" width="43.5" style="28" customWidth="1"/>
    <col min="7" max="7" width="18.375" style="28" customWidth="1"/>
    <col min="8" max="10" width="13.125" style="28" customWidth="1"/>
    <col min="11" max="11" width="21.5" style="28" customWidth="1"/>
    <col min="12" max="12" width="14" style="28" customWidth="1"/>
    <col min="13" max="13" width="13.125" style="28" customWidth="1"/>
    <col min="14" max="14" width="15.625" style="28" customWidth="1"/>
    <col min="15" max="15" width="17.875" style="28" customWidth="1"/>
    <col min="16" max="17" width="18" style="28" customWidth="1"/>
    <col min="18" max="18" width="16.625" style="28" customWidth="1"/>
    <col min="19" max="19" width="15.75" style="28" customWidth="1"/>
    <col min="20" max="20" width="15.5" style="28" customWidth="1"/>
    <col min="21" max="21" width="14.75" style="28" customWidth="1"/>
    <col min="22" max="22" width="13.125" style="28" customWidth="1"/>
    <col min="23" max="23" width="17.25" style="28" customWidth="1"/>
    <col min="24" max="24" width="17.5" style="28" customWidth="1"/>
    <col min="25" max="25" width="54.375" style="28" customWidth="1"/>
    <col min="26" max="26" width="19.375" style="28" customWidth="1"/>
    <col min="27" max="27" width="15.875" style="28" customWidth="1"/>
    <col min="28" max="29" width="13.125" style="28" customWidth="1"/>
    <col min="30" max="16384" width="12.625" style="28"/>
  </cols>
  <sheetData>
    <row r="1" spans="1:31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</row>
    <row r="2" spans="1:31" ht="21">
      <c r="A2" s="55"/>
      <c r="B2" s="56" t="s">
        <v>146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1"/>
      <c r="AC2" s="1"/>
    </row>
    <row r="3" spans="1:31" ht="21">
      <c r="A3" s="55"/>
      <c r="B3" s="56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2"/>
      <c r="AC3" s="2"/>
    </row>
    <row r="4" spans="1:31" ht="15" customHeight="1">
      <c r="A4" s="3" t="s">
        <v>162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2"/>
      <c r="AC4" s="2"/>
    </row>
    <row r="5" spans="1:31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52" t="s">
        <v>8</v>
      </c>
      <c r="N5" s="44"/>
      <c r="O5" s="44"/>
      <c r="P5" s="44"/>
      <c r="Q5" s="44"/>
      <c r="R5" s="44"/>
      <c r="S5" s="45"/>
      <c r="T5" s="52" t="s">
        <v>9</v>
      </c>
      <c r="U5" s="44"/>
      <c r="V5" s="44"/>
      <c r="W5" s="44"/>
      <c r="X5" s="44"/>
      <c r="Y5" s="45"/>
      <c r="Z5" s="47" t="s">
        <v>69</v>
      </c>
      <c r="AA5" s="47" t="s">
        <v>70</v>
      </c>
      <c r="AB5" s="5"/>
      <c r="AC5" s="5"/>
      <c r="AD5" s="5"/>
    </row>
    <row r="6" spans="1:31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71</v>
      </c>
      <c r="G6" s="47" t="s">
        <v>72</v>
      </c>
      <c r="H6" s="47" t="s">
        <v>73</v>
      </c>
      <c r="I6" s="52" t="s">
        <v>20</v>
      </c>
      <c r="J6" s="45"/>
      <c r="K6" s="51" t="s">
        <v>21</v>
      </c>
      <c r="L6" s="45"/>
      <c r="M6" s="47" t="s">
        <v>74</v>
      </c>
      <c r="N6" s="47" t="s">
        <v>75</v>
      </c>
      <c r="O6" s="47" t="s">
        <v>76</v>
      </c>
      <c r="P6" s="47" t="s">
        <v>77</v>
      </c>
      <c r="Q6" s="50" t="s">
        <v>78</v>
      </c>
      <c r="R6" s="50" t="s">
        <v>79</v>
      </c>
      <c r="S6" s="50" t="s">
        <v>80</v>
      </c>
      <c r="T6" s="51" t="s">
        <v>28</v>
      </c>
      <c r="U6" s="45"/>
      <c r="V6" s="51" t="s">
        <v>29</v>
      </c>
      <c r="W6" s="45"/>
      <c r="X6" s="47" t="s">
        <v>81</v>
      </c>
      <c r="Y6" s="50" t="s">
        <v>82</v>
      </c>
      <c r="Z6" s="48"/>
      <c r="AA6" s="48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6" t="s">
        <v>83</v>
      </c>
      <c r="J7" s="6" t="s">
        <v>84</v>
      </c>
      <c r="K7" s="6" t="s">
        <v>85</v>
      </c>
      <c r="L7" s="7" t="s">
        <v>86</v>
      </c>
      <c r="M7" s="49"/>
      <c r="N7" s="49"/>
      <c r="O7" s="49"/>
      <c r="P7" s="49"/>
      <c r="Q7" s="49"/>
      <c r="R7" s="49"/>
      <c r="S7" s="49"/>
      <c r="T7" s="6" t="s">
        <v>87</v>
      </c>
      <c r="U7" s="7" t="s">
        <v>88</v>
      </c>
      <c r="V7" s="6" t="s">
        <v>89</v>
      </c>
      <c r="W7" s="7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6" t="s">
        <v>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6" t="s">
        <v>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6" t="s">
        <v>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6" t="s">
        <v>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6" t="s">
        <v>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6" t="s">
        <v>99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6" t="s">
        <v>100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6" t="s">
        <v>101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6" t="s">
        <v>102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6" t="s">
        <v>103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6" t="s">
        <v>104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6" t="s">
        <v>105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6" t="s">
        <v>106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6" t="s">
        <v>107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6" t="s">
        <v>108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6" t="s">
        <v>109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6" t="s">
        <v>110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6" t="s">
        <v>111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6" t="s">
        <v>112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6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6" t="s">
        <v>114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6" t="s">
        <v>115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3" t="s">
        <v>116</v>
      </c>
      <c r="C2" s="24"/>
      <c r="D2" s="24"/>
      <c r="E2" s="24"/>
      <c r="F2" s="24"/>
      <c r="G2" s="24"/>
      <c r="H2" s="24"/>
      <c r="I2" s="24"/>
    </row>
    <row r="3" spans="2:9" ht="14.25">
      <c r="B3" s="25"/>
      <c r="C3" s="25"/>
      <c r="D3" s="25"/>
      <c r="E3" s="25"/>
      <c r="F3" s="25"/>
      <c r="G3" s="25"/>
      <c r="H3" s="25"/>
      <c r="I3" s="25"/>
    </row>
    <row r="4" spans="2:9" ht="14.25">
      <c r="B4" s="60" t="s">
        <v>117</v>
      </c>
      <c r="C4" s="55"/>
      <c r="D4" s="55"/>
      <c r="E4" s="55"/>
      <c r="F4" s="55"/>
      <c r="G4" s="55"/>
      <c r="H4" s="55"/>
      <c r="I4" s="55"/>
    </row>
    <row r="5" spans="2:9" ht="14.25">
      <c r="B5" s="60" t="s">
        <v>118</v>
      </c>
      <c r="C5" s="55"/>
      <c r="D5" s="55"/>
      <c r="E5" s="55"/>
      <c r="F5" s="55"/>
      <c r="G5" s="55"/>
      <c r="H5" s="55"/>
      <c r="I5" s="55"/>
    </row>
    <row r="6" spans="2:9" ht="14.25">
      <c r="B6" s="60" t="s">
        <v>119</v>
      </c>
      <c r="C6" s="55"/>
      <c r="D6" s="55"/>
      <c r="E6" s="55"/>
      <c r="F6" s="55"/>
      <c r="G6" s="55"/>
      <c r="H6" s="55"/>
      <c r="I6" s="55"/>
    </row>
    <row r="7" spans="2:9" ht="14.25">
      <c r="B7" s="60" t="s">
        <v>120</v>
      </c>
      <c r="C7" s="55"/>
      <c r="D7" s="55"/>
      <c r="E7" s="55"/>
      <c r="F7" s="55"/>
      <c r="G7" s="55"/>
      <c r="H7" s="55"/>
      <c r="I7" s="55"/>
    </row>
    <row r="13" spans="2:9" ht="15" customHeight="1">
      <c r="B13" s="26" t="s">
        <v>143</v>
      </c>
    </row>
    <row r="14" spans="2:9" ht="15" customHeight="1">
      <c r="B14" s="27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4"/>
      <c r="B1" s="5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1"/>
      <c r="AB1" s="1"/>
    </row>
    <row r="2" spans="1:30" ht="21">
      <c r="A2" s="55"/>
      <c r="B2" s="56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1"/>
      <c r="AB2" s="1"/>
    </row>
    <row r="3" spans="1:30" ht="21">
      <c r="A3" s="55"/>
      <c r="B3" s="56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2"/>
      <c r="AB3" s="2"/>
    </row>
    <row r="4" spans="1:30" ht="15" customHeight="1">
      <c r="A4" s="3" t="s">
        <v>3</v>
      </c>
      <c r="B4" s="4"/>
      <c r="C4" s="57" t="s">
        <v>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2"/>
      <c r="AB4" s="2"/>
    </row>
    <row r="5" spans="1:30" ht="15.75" customHeight="1">
      <c r="A5" s="52" t="s">
        <v>5</v>
      </c>
      <c r="B5" s="45"/>
      <c r="C5" s="52" t="s">
        <v>6</v>
      </c>
      <c r="D5" s="44"/>
      <c r="E5" s="45"/>
      <c r="F5" s="52" t="s">
        <v>7</v>
      </c>
      <c r="G5" s="44"/>
      <c r="H5" s="44"/>
      <c r="I5" s="44"/>
      <c r="J5" s="44"/>
      <c r="K5" s="44"/>
      <c r="L5" s="44"/>
      <c r="M5" s="44"/>
      <c r="N5" s="53"/>
      <c r="O5" s="52" t="s">
        <v>8</v>
      </c>
      <c r="P5" s="44"/>
      <c r="Q5" s="44"/>
      <c r="R5" s="45"/>
      <c r="S5" s="52" t="s">
        <v>9</v>
      </c>
      <c r="T5" s="44"/>
      <c r="U5" s="44"/>
      <c r="V5" s="44"/>
      <c r="W5" s="44"/>
      <c r="X5" s="45"/>
      <c r="Y5" s="47" t="s">
        <v>121</v>
      </c>
      <c r="Z5" s="47" t="s">
        <v>122</v>
      </c>
      <c r="AA5" s="5"/>
      <c r="AB5" s="5"/>
      <c r="AC5" s="5"/>
    </row>
    <row r="6" spans="1:30" ht="15.75" customHeight="1">
      <c r="A6" s="47" t="s">
        <v>12</v>
      </c>
      <c r="B6" s="47" t="s">
        <v>13</v>
      </c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  <c r="I6" s="52" t="s">
        <v>20</v>
      </c>
      <c r="J6" s="45"/>
      <c r="K6" s="51" t="s">
        <v>21</v>
      </c>
      <c r="L6" s="45"/>
      <c r="M6" s="47" t="s">
        <v>22</v>
      </c>
      <c r="N6" s="47" t="s">
        <v>23</v>
      </c>
      <c r="O6" s="47" t="s">
        <v>123</v>
      </c>
      <c r="P6" s="50" t="s">
        <v>124</v>
      </c>
      <c r="Q6" s="50" t="s">
        <v>125</v>
      </c>
      <c r="R6" s="50" t="s">
        <v>126</v>
      </c>
      <c r="S6" s="51" t="s">
        <v>28</v>
      </c>
      <c r="T6" s="45"/>
      <c r="U6" s="51" t="s">
        <v>29</v>
      </c>
      <c r="V6" s="45"/>
      <c r="W6" s="47" t="s">
        <v>127</v>
      </c>
      <c r="X6" s="50" t="s">
        <v>128</v>
      </c>
      <c r="Y6" s="48"/>
      <c r="Z6" s="48"/>
      <c r="AA6" s="5"/>
      <c r="AB6" s="5"/>
      <c r="AC6" s="5"/>
      <c r="AD6" s="5"/>
    </row>
    <row r="7" spans="1:30" ht="30">
      <c r="A7" s="49"/>
      <c r="B7" s="49"/>
      <c r="C7" s="49"/>
      <c r="D7" s="49"/>
      <c r="E7" s="49"/>
      <c r="F7" s="49"/>
      <c r="G7" s="49"/>
      <c r="H7" s="49"/>
      <c r="I7" s="6" t="s">
        <v>32</v>
      </c>
      <c r="J7" s="6" t="s">
        <v>33</v>
      </c>
      <c r="K7" s="6" t="s">
        <v>34</v>
      </c>
      <c r="L7" s="7" t="s">
        <v>35</v>
      </c>
      <c r="M7" s="49"/>
      <c r="N7" s="49"/>
      <c r="O7" s="49"/>
      <c r="P7" s="49"/>
      <c r="Q7" s="49"/>
      <c r="R7" s="49"/>
      <c r="S7" s="6" t="s">
        <v>129</v>
      </c>
      <c r="T7" s="7" t="s">
        <v>130</v>
      </c>
      <c r="U7" s="6" t="s">
        <v>87</v>
      </c>
      <c r="V7" s="7" t="s">
        <v>88</v>
      </c>
      <c r="W7" s="49"/>
      <c r="X7" s="49"/>
      <c r="Y7" s="49"/>
      <c r="Z7" s="4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6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6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6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6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6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6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6" t="s">
        <v>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6" t="s">
        <v>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6" t="s">
        <v>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6" t="s">
        <v>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6" t="s">
        <v>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6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6" t="s">
        <v>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6" t="s">
        <v>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6" t="s">
        <v>131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6" t="s">
        <v>132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6" t="s">
        <v>133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6" t="s">
        <v>134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6" t="s">
        <v>135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6" t="s">
        <v>136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6" t="s">
        <v>137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6" t="s">
        <v>138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6" t="s">
        <v>139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6" t="s">
        <v>140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6" t="s">
        <v>141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46" t="s">
        <v>142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2021-JAN</vt:lpstr>
      <vt:lpstr>2023 - JAN </vt:lpstr>
      <vt:lpstr>2023 - FEV</vt:lpstr>
      <vt:lpstr>2023 - MAR</vt:lpstr>
      <vt:lpstr>2023 - ABR</vt:lpstr>
      <vt:lpstr>2023 - MAI</vt:lpstr>
      <vt:lpstr>2023 - JUN</vt:lpstr>
      <vt:lpstr>2023 - JUL</vt:lpstr>
      <vt:lpstr>2023 - AGO </vt:lpstr>
      <vt:lpstr>2023 - SET</vt:lpstr>
      <vt:lpstr>2023 - OUT</vt:lpstr>
      <vt:lpstr>2023 - NOV</vt:lpstr>
      <vt:lpstr>2023 - DEZ</vt:lpstr>
      <vt:lpstr>Decreto de Concessão de passage</vt:lpstr>
      <vt:lpstr>Cópia de 2021-JAN</vt:lpstr>
      <vt:lpstr>Plan19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2024-07-25T13:21:34Z</dcterms:modified>
</cp:coreProperties>
</file>