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Planilha1" sheetId="1" r:id="rId1"/>
  </sheets>
  <definedNames>
    <definedName name="_xlnm._FilterDatabase" localSheetId="0" hidden="1">Planilha1!$A$10:$Q$54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0" i="1"/>
  <c r="P49"/>
  <c r="P38"/>
  <c r="P32"/>
  <c r="P26"/>
  <c r="P15" l="1"/>
  <c r="P45"/>
  <c r="P46"/>
  <c r="P37"/>
  <c r="P52" l="1"/>
  <c r="P51"/>
  <c r="P39"/>
  <c r="P12" l="1"/>
  <c r="P48"/>
  <c r="N42"/>
  <c r="P41"/>
  <c r="P21"/>
  <c r="N38"/>
  <c r="P36"/>
  <c r="N36"/>
  <c r="P35"/>
  <c r="P34"/>
  <c r="P31"/>
  <c r="P29"/>
  <c r="N29"/>
  <c r="P28"/>
  <c r="P27"/>
  <c r="N25"/>
  <c r="P23"/>
  <c r="P20"/>
  <c r="P19" l="1"/>
</calcChain>
</file>

<file path=xl/sharedStrings.xml><?xml version="1.0" encoding="utf-8"?>
<sst xmlns="http://schemas.openxmlformats.org/spreadsheetml/2006/main" count="504" uniqueCount="313">
  <si>
    <t>CPL SAD</t>
  </si>
  <si>
    <t>001/2017</t>
  </si>
  <si>
    <t>158/2016</t>
  </si>
  <si>
    <t>PREGÃO ELETRÔNICO</t>
  </si>
  <si>
    <t>113/2016</t>
  </si>
  <si>
    <t>MCP REFEIÇÕES LTDA</t>
  </si>
  <si>
    <t>06.088.039/0003-50</t>
  </si>
  <si>
    <t>0076</t>
  </si>
  <si>
    <t>B 603</t>
  </si>
  <si>
    <t>SERVIÇOS DE PRODUÇÃO, FORNECIMENTO E DISTRIBUI ÇÃO DE REFEIÇÕES, COM TODOS OS GÊNEROS ALIMEN TÍCIOS, PESSOAL E ENCAR GOS, EQUIPAMENTOS, LOGÍS TICA E DEMAIS INSUMOS E CUSTOS RELATIVOS AOS SERVIÇOS INCLUÍDOS, PARA ATENDER PACIENTES, ACOMPANHANTES E FUNCIONÁRIOS DO CISAM</t>
  </si>
  <si>
    <t>CPL CISAM</t>
  </si>
  <si>
    <t>08.658.338/0001-47</t>
  </si>
  <si>
    <t>4451</t>
  </si>
  <si>
    <t>0000</t>
  </si>
  <si>
    <t>03.626.669/0001-81</t>
  </si>
  <si>
    <t>0072</t>
  </si>
  <si>
    <t>006/2017</t>
  </si>
  <si>
    <t>041.2017.VI.CISAM</t>
  </si>
  <si>
    <t>028/2017</t>
  </si>
  <si>
    <t>RM TERCEIRIZAÇÃO LTDA</t>
  </si>
  <si>
    <t>05.465.222/0001-01</t>
  </si>
  <si>
    <t>B635</t>
  </si>
  <si>
    <t>LIMPEZA E CONSERVAÇÃO HOSPITALAR, VISANDO À OBTENÇÃO DE ADEQUADAS CONDIÇÕES DE SALUBRIDADE E HIGIENE, COM A DISPONIBILIZAÇÃO DE MÃO DE OBRA, PRODUTOS SANEANTES DOMISSANITÁRIOS, MATERIAIS E EQUIPAMENTOS</t>
  </si>
  <si>
    <t>003/2018</t>
  </si>
  <si>
    <t>165.2017.XII.PE.108.SAD</t>
  </si>
  <si>
    <t>108/2017</t>
  </si>
  <si>
    <t>LEMON TERCEIRIZAÇÃO E SERVIÇOS EIRELI</t>
  </si>
  <si>
    <t>10.627.870/0001-49</t>
  </si>
  <si>
    <t>B638</t>
  </si>
  <si>
    <t>Contratação de empresa especializada na
prestação de serviços de controle, operação e fiscalização de recepção.</t>
  </si>
  <si>
    <t xml:space="preserve">3º TERMO ADITIVO </t>
  </si>
  <si>
    <t>004/2018</t>
  </si>
  <si>
    <t>1003.2017.CPL.CISAM.PE.1001.CISAM</t>
  </si>
  <si>
    <t>1001/2017</t>
  </si>
  <si>
    <t>HN SAÚDE AMBIENTAL LTDA – ME</t>
  </si>
  <si>
    <t>05.875.209/0001-12</t>
  </si>
  <si>
    <t>Prestação de serviços em controle de pragas urbanas de descupinização com barreiras químicas, desratização, desinsetização para o controle de insetos alados (aedes aegypti, mosquitos, muriçocas, e moscas), para insetos rasteiros (formigas, escorpiões, baratas, ratos, carrapatos, pulgas, traças e cupim) e aplicação de repelentes para o controle de pardais, pombos e morcegos.</t>
  </si>
  <si>
    <t>MARANATA PRESTADORA DE SERVICOS E CONSTRUCOES LTDA</t>
  </si>
  <si>
    <t>03.325.436/0001-49</t>
  </si>
  <si>
    <t>100.2017.IV.PE.067.SAD</t>
  </si>
  <si>
    <t>067/2017</t>
  </si>
  <si>
    <t>Prestação de serviços de controle, operação e fiscalização de portaria.</t>
  </si>
  <si>
    <t>01/07/18</t>
  </si>
  <si>
    <t>30/06/22</t>
  </si>
  <si>
    <t>013/2018</t>
  </si>
  <si>
    <t>002/2019</t>
  </si>
  <si>
    <t>0101.2018.CCPLE-VI.PE.0062.SAD</t>
  </si>
  <si>
    <t>062/2018</t>
  </si>
  <si>
    <t>CONTEC CONSTRUÇÕES E SERVIÇOS EIRELI – EPP</t>
  </si>
  <si>
    <t>20.800.899/0001-34</t>
  </si>
  <si>
    <t>Formação de Registro de Preços Corporativo para contratação da Prestação de Serviços de Apoio Administrativo, visando à realização de atividades administrativas acessórias, instrumentais ou complementares aos assuntos que constituem a área de competência legal do órgão e/ou entidade integrante do Poder Executivo Estadual.</t>
  </si>
  <si>
    <t>01/07/19</t>
  </si>
  <si>
    <t xml:space="preserve">2º TERMO ADITIVO </t>
  </si>
  <si>
    <t>005/2019</t>
  </si>
  <si>
    <t>0064.2019.CCD.IN.0006.CISAM</t>
  </si>
  <si>
    <t>INEXIGIBILIDADE</t>
  </si>
  <si>
    <t>006/2019</t>
  </si>
  <si>
    <t>KESA COMÉRCIO E SERVIÇOS TÉCNICOS LTDA</t>
  </si>
  <si>
    <t>12.853.727/0001-09</t>
  </si>
  <si>
    <t>B611</t>
  </si>
  <si>
    <t>CONTRATAÇÃO DA EMPRESA KESA COMÉRCIO E SERVIÇOS TÉCNICOS LTDA, PARA PRESTAÇÃO DE SERVIÇOS DE MANUTENÇÃO PREVENTIVA, CORRETIVA E CALIBRAÇÃO PERÍODICA DOS VENTILADORES PULMONARES, FABRICADOS PELA INTERMED, COM REPOSIÇÃO TOTAL DE PEÇAS.</t>
  </si>
  <si>
    <t>01/08/19</t>
  </si>
  <si>
    <t>008/2019</t>
  </si>
  <si>
    <t>0044.2019.CPL.CISAM.PE.0025.CISAM</t>
  </si>
  <si>
    <t>025/2019</t>
  </si>
  <si>
    <t>ENAE EMPRESA NACIONAL DE ESTERILIZAÇÃO EIRELI</t>
  </si>
  <si>
    <t>01.545.203/0001-26</t>
  </si>
  <si>
    <t>SERVIÇOS DE ESTERILIZAÇÃO, REESTERILIZAÇÃO E/OU REPROCESSAMENTO, À BAIXA TEMPERATURA, PELO MÉTODO POR PLASMA DE PERÓXIDO DE HIDROGÊNIO DOS MATERIAIS MEDICO-HOSPITALARES.</t>
  </si>
  <si>
    <t>009/2019</t>
  </si>
  <si>
    <t>0260.2018.CCPLE-X.PE.0168.SAD</t>
  </si>
  <si>
    <t>168/2018</t>
  </si>
  <si>
    <t>CENTRO DE INTEGRACAO EMPRESA ESCOLA DE PERNAMBUCO – CIEE</t>
  </si>
  <si>
    <t>10.998.292/0001-57</t>
  </si>
  <si>
    <t>B631</t>
  </si>
  <si>
    <t>REGISTRO DE PREÇOS CORPORATIVO PARA A CONTRATAÇÃO DE AGENTE DE INTEGRAÇÃO PARA PRESTAÇÃO DE SERVIÇOS DE OPERACIONALIZAÇÃO DO PROGRAMA BOLSA-ESTÁGIO DO PODER EXECUTIVO DO ESTADO DE PERNAMBUCO.</t>
  </si>
  <si>
    <t xml:space="preserve">5º TERMO ADITIVO </t>
  </si>
  <si>
    <t>001/2020</t>
  </si>
  <si>
    <t>0014.2019.CCPLE-X.IN.0002.SAD</t>
  </si>
  <si>
    <t>72</t>
  </si>
  <si>
    <t>COMPANHIA EDITORA DE PERNAMBUCO - CEPE</t>
  </si>
  <si>
    <t>10.921.252/0001-07</t>
  </si>
  <si>
    <t>2055</t>
  </si>
  <si>
    <t>CONTRATAÇÃO DA EMPRESA COMPANHIA EDITORA DE PERNAMBUCO (CEPE), ATRAVÉS DE INEXIGIBILIDADE, COM BASE NO ARTIGO 25, CAPUT, DA LEI Nº 8.666/93, PARA PRESTAÇÃO DE SERVIÇOS DE PUBLICAÇÃO DE EDITAIS, AVISOS, EXTRATOS DE CONTRATOS E CONVÊNIOS E DEMAIS ATOS ADMINISTRATIVOS, NO DIÁRIO OFICIAL DO ESTADO DE PERNAMBUCO (DOE), PARA ATENDER AS DEMANDAS DOS ÓRGÃOS E ENTIDADES QUE INTEGRAM O PODER EXECUTIVO DO ESTADO DE PERNAMBUCO.</t>
  </si>
  <si>
    <t>11/02/20</t>
  </si>
  <si>
    <t>002/2020</t>
  </si>
  <si>
    <t>0017.2020.CPL.CISAM.PE.0017.2020.CISAM</t>
  </si>
  <si>
    <t>017/2020</t>
  </si>
  <si>
    <t>UNIMOTO BRASIL – COOPERATIVA DE TRANSPORTE MOTOCICLISTICO DE ENCOMENDAS EXPRESS E MULTIMODAL DO BRASIL</t>
  </si>
  <si>
    <t>04.393.371/0001-31</t>
  </si>
  <si>
    <t>PRESTAÇÃO DOS SERVIÇOS DE COLETA E ENTREGA DE PROCESSOS, OBJETOS E DOCUMENTOS, MEDIANTE UTILIZAÇÃO DE MOTOCICLETAS COM CONDUTORES HABILITADOS E PROTEGIDOS COM OS EQUIPAMENTOS INDIVIDUAIS DE SEGURANÇA, OBRIGATÓRIOS POR LEI, PARA ATENDER AS DEMANDAS DO CISAM.</t>
  </si>
  <si>
    <t>CPL HUOC</t>
  </si>
  <si>
    <t>003/2020</t>
  </si>
  <si>
    <t>0940.2019.CPL.HUOC.PE.0088.HUOC</t>
  </si>
  <si>
    <t>088/2019</t>
  </si>
  <si>
    <t>LAVEBRAS GESTÃO DE TÊXTEIS S/A</t>
  </si>
  <si>
    <t>06.272.575/0048-03</t>
  </si>
  <si>
    <t>CONTRATAÇÃO DE EMPRESA ESPECIALIZADA NA PRESTAÇÃO DE SERVIÇOS DE LAVANDERIA HOSPITALAR, COM DESINFECÇÃO DE ENXOVAIS E DEMAIS SERVIÇOS CORRELATOS, SOB SITUAÇÕES HIGIÊNICO-SANITÁRIAS REGULAMENTARES, PARA ATENDIMENTO DAS NECESSIDADES DAS UNIDADES DO COMPLEXO HOSPITALAR/UPE.</t>
  </si>
  <si>
    <t>004/2020</t>
  </si>
  <si>
    <t>0018.2020.CPL.CISAM.PE.0018.2020CISAM</t>
  </si>
  <si>
    <t>018/2020</t>
  </si>
  <si>
    <t>PROAR ARCONDICIONADOS LTDA</t>
  </si>
  <si>
    <t>02.970.197/0001-17</t>
  </si>
  <si>
    <t>PRESTAÇÃO DOS SERVIÇOS CONTINUADOS DE MANUTENÇÃO PREVENTIVA E CORRETIVA DE AR CONDICIONADO, INCLUINDO OS MATERIAIS E EQUIPAMENTOS NECESSÁRIOS À MANUTENÇÃO, PARA ATENDER O CISAM (AMBULATÓRIO E MATERNIDADE).</t>
  </si>
  <si>
    <t>MAIS VIDA SERVIÇOS DE SAÚDE LTDA</t>
  </si>
  <si>
    <t>13.097.538/0001-08</t>
  </si>
  <si>
    <t>CONTRATAÇÃO DA EMPRESA MAIS VIDA SERVIÇOS DE SAÚDE LTDA, CNPJ: 13.097.538/0001-08, ATRAVÉS DE DISPENSA DE LICITAÇÃO PARA PRESTAR SERVIÇO MÓVEL DE TRANSFERÊNCIA DE PACIENTES DO CENTRO INTEGRADO DE SAÚDE AMAURY DE MEDEIROS – CISAM PARA OUTROS HOSPITAIS DA REGIÃO METROPOLITANA DO RECIFE, MEDIANTE UTILIZAÇÃO DE AMBULÂNCIA DE SUPORTE AVANÇADO (AMBULÂNCIA UTI MÓVEL), INTEGRADA COM PROFISSIONAL MOTORISTA DE VEÍCULO DE EMERGÊNCIA, CONFORME ESPECIFICAÇÕES TÉCNICAS CONSTANTES DO TERMO DE REFERÊNCIA SIMPLIFICADO DA PROPOSTA DA CONTRATADA E DEMAIS DOCUMENTOS CONSTANTES DO PROCESSO.</t>
  </si>
  <si>
    <t>006/2020</t>
  </si>
  <si>
    <t>0058.2020.CPL.CISAM.IN.0003.CISAM</t>
  </si>
  <si>
    <t>MV SISTEMAS LTDA</t>
  </si>
  <si>
    <t>91.879.544/0001-20</t>
  </si>
  <si>
    <t>CONTRATAÇÃO DA EMPRESA MV SISTEMAS PARA FORNECIMENTO DE LOCAÇÃO DE SISTEMA DE GERENCIAMENTO HOSPITALAR E SUPORTE TÉCNICO DO SISTEMA DE GESTÃO HOSPITALAR PARA O CISAM.</t>
  </si>
  <si>
    <t>007/2020</t>
  </si>
  <si>
    <t>0018.2020.CPL.CISAM.PE.0018.2020.CISAM</t>
  </si>
  <si>
    <t>TECNOGERA – LOCAÇÃO E TRANSFORMAÇÃO DE ENERGIA S/A</t>
  </si>
  <si>
    <t>08.100.057/0001-74</t>
  </si>
  <si>
    <t>PRESTAÇÃO DE SERVIÇOS DE LOCAÇÃO E INSTALAÇÃO COM MANUTENÇÃO PREVENTIVA E CORRETIVA DE UM SISTEMA DE GERAÇÃO DE ENERGIA ELÉTRICA DE EMERGÊNCIA NO CISAM.</t>
  </si>
  <si>
    <t>008/2020</t>
  </si>
  <si>
    <t>0024.2020.CCPLE-VI.PE.0020.SAD.CISAM</t>
  </si>
  <si>
    <t>020/2020</t>
  </si>
  <si>
    <t>FPS PRESTADORA DE SERVIÇOS EIRELI</t>
  </si>
  <si>
    <t>10.531.029/0001-53</t>
  </si>
  <si>
    <t>CONTRATAÇÃO DA PRESTAÇÃO DE SERVIÇOS DE AUXILIAR EM FARMÁCIA, COPEIRA, MAQUEIRO, COSTUREIRA, TELEFONISTA, AUXILIAR DE NUTRIÇÃO E CONDUTOR DE VEÍCULO DE EMERGÊNCIA VISANDO À REALIZAÇÃO DE APOIO ADMINISTRATIVO À ATIVIDADE MEIO DO CENTRO INTEGRADO DE SAÚDE AMAURY DE MEDEIROS – CISAM.</t>
  </si>
  <si>
    <t>009/2020</t>
  </si>
  <si>
    <t>0129/2020</t>
  </si>
  <si>
    <t>067/2020</t>
  </si>
  <si>
    <t>CR OXIGÊNIO GASES E EQUIPAMENTOS LTDA</t>
  </si>
  <si>
    <t>04.292.445/0002-24</t>
  </si>
  <si>
    <t>PRESTAÇÃO DE SERVIÇOS DE LOCAÇÃO DE EQUIPAMENTO MÉDICO HOSPITALAR DO TIPO CENTRAL GERADORA DE VÁCUO MEDICINAL, INCLUINDO EDIFICAÇÃO, CALIBRAÇÃO DO EQUIPAMENTO FORNECIDO, DE ACORDO COM AS NORMAS, CAPACITAÇÃO NA OPERAÇÃO DA CENTRAL E SUAS INSTALAÇÕES, ALÉM DE MANUTENÇÃO PREVENTIVA, CORRETIVA E REPOSIÇÃO DE PEÇAS.</t>
  </si>
  <si>
    <t>010/2020</t>
  </si>
  <si>
    <t>14414/2019-5</t>
  </si>
  <si>
    <t>029/2019</t>
  </si>
  <si>
    <t>TECNOSET INFORMÁTICA PRODUTOS E SERVIÇOS LTDA</t>
  </si>
  <si>
    <t>64.799.539/0001-35</t>
  </si>
  <si>
    <t>CONTRATAÇÃO DE EMPRESA ESPECIALIZADA PARA FORNECIMENTO DE SOLUÇÃO CONTINUADA DE OUTSOURCING DE IMPRESSÃO, CÓPIA E DIGITALIZAÇÃO CORPORATIVA, COMPREENDENDO A CESSÃO DE DIREITO DE USO DE EQUIPAMENTOS NOVOS E DE PRIMEIRO USO, INCLUINDO A PRESTAÇÃO DE SERVIÇOS DE MANUTENÇÃO PREVENTIVA E CORRETIVA, FORNECIMENTO DE PEÇAS E CONSUMÍVEIS NECESSÁRIOS (EXCETO PAPEL).</t>
  </si>
  <si>
    <t>014/2020</t>
  </si>
  <si>
    <t>204/2020</t>
  </si>
  <si>
    <t>107/2020</t>
  </si>
  <si>
    <t>BRASCON GESTÃO AMBIENTAL LTDA</t>
  </si>
  <si>
    <t>11.863.530/0001-80</t>
  </si>
  <si>
    <t>PRESTAÇÃO DE SERVIÇOS DE COLETA, TRANSPORTE, TRATAMENTO E DISPOSIÇÃO FINAL DE RESÍDUOS SÓLIDOS PROVENIENTES DOS SERVIÇOS DE SAÚDE, VISANDO ATENDER AS NECESSIDADES DO CISAM/UPE, POR UM PERÍODO DE 12 (DOZE) MESES.</t>
  </si>
  <si>
    <t>001/2021</t>
  </si>
  <si>
    <t>WHITE MARTINS GASES INDUSTRIAIS DO NORDESTE LTDA</t>
  </si>
  <si>
    <t>24.380.578/0020-41</t>
  </si>
  <si>
    <t>003/2021</t>
  </si>
  <si>
    <t>UPTODATE</t>
  </si>
  <si>
    <t>004/2021</t>
  </si>
  <si>
    <t>260/2020</t>
  </si>
  <si>
    <t>141/2020</t>
  </si>
  <si>
    <t>PRESTAÇÃO DE SERVIÇOS DE LOCAÇÃO DE EQUIPAMENTO MÉDICO HOSPITALAR DO TIPO CENTRAL GERADORA DE AR COMPRIMIDO MEDICINAL, INCLUINDO EDIFICAÇÃO, CALIBRAÇÃO DO EQUIPAMENTO FORNECIDO, DE ACORDO COM AS NORMAS, CAPACITAÇÃO NA OPERAÇÃO DA CENTRAL E SUAS INSTALAÇÕES, ALÉM DE MANUTENÇÃO PREVENTIVA, CORRETIVA E REPOSIÇÃO DE PEÇAS COM A FINALIDADE DE ATENDER AO CISAM, POR UM PERÍODO DE 12 (DOZE) MESES</t>
  </si>
  <si>
    <t>005/2021</t>
  </si>
  <si>
    <t>GIGAVIDA TECNOLOGIA E SERVIÇO HOSPITALAR LTDA</t>
  </si>
  <si>
    <t>15.558.946/0001-45</t>
  </si>
  <si>
    <t>SERVIÇOS DE GESTÃO, MANUTENÇÃO PREVENTIVA E CORRETIVA PARA EQUIPA MENTOS MÉDICO-HOSPITALA RES E LABORATORIAIS DO CISAM, COM REPOSIÇÃO PARCIAL DE PEÇAS.</t>
  </si>
  <si>
    <t>009/2021</t>
  </si>
  <si>
    <t>ALFORGE SEGURANÇA PATRIMONIAL LTDA</t>
  </si>
  <si>
    <t>13.343.833/0001-05</t>
  </si>
  <si>
    <t>CONTRATAÇÃO DA PRESTAÇÃO DE SERVIÇOS DE VIGILÂNCIA ARMADA, NOS TERMOS DA LEGISLAÇÃO VIGENTE (LEI FEDERAL Nº 7.102/83, ALTERADA PELAS LEIS FEDERAIS Nº 8.863/94 E Nº 9.017/95, PELA MEDIDA PROVISÓRIA Nº 2.184/01 E PELA LEI FEDERAL Nº 11.718/08, REGULAMENTADA PELOS DECRETOS Nº 89.056, DE 24/11/83, E Nº 1.592, DE 10/08/95, PELAS PORTARIAS DPF Nº 891/99, DPF Nº 320/04, DG/DPF Nº 3.233/2012 E DG/DPF Nº 3.258/2013, BEM COMO PELA ALTERAÇÃO DO ART. 193 DA CLT DADA PELA LEI FEDERAL Nº 12.740/12).</t>
  </si>
  <si>
    <t>CS BRASIL FROTAS LTDA</t>
  </si>
  <si>
    <t>27.595.780/0001-16</t>
  </si>
  <si>
    <t>LOCAÇÃO ANUAL DE VEÍCULOS ADMINISTRATIVOS, SEM MOTORISTA, CLASSIFICAÇÃO VS-1, COM SISTEMA DE RASTREAMENTO E MONITORAMENTO INCLUSO, COM VISTAS A ATENDER ÀS NECESSIDADES DOS ÓRGÃOS DA ADMINISTRAÇÃO DIRETA, AUTARQUIAS E FUNDAÇÕES PÚBLICAS INTEGRANTES DO PODER EXECUTIVO DO ESTADO DE PERNAMBUCO.</t>
  </si>
  <si>
    <t>063/2021</t>
  </si>
  <si>
    <t>044/2021</t>
  </si>
  <si>
    <t>PRESTAÇÃO DE SERVIÇOS DE DISTRIBUIÇÃO E FORNECIMENTO CONTÍNUO DE GÁS MEDICINAL, INCLUINDO CESSÃO EM REGIME DE COMODATO DO TANQUE CRIOGÊNICO (PARA ARMAZENAGEM DE O2 LÍQUIDO), CILINDROS E CENTRAL DE RESERVA (BACKUP), BEM COMO CALIBRAÇÃO DOS EQUIPAMENTOS FORNECIDOS, DE ACORDO COM A NORMA NBR 17025, CAPACITAÇÃO NA OPERAÇÃO DAS CENTRAIS E SUAS INSTALAÇÕES, ALÉM DE MANUTENÇÃO PREVENTIVA E CORRETIVA, COM REPOSIÇÃO DE PEÇAS DA REDE DE GASES MEDICINAIS E DOS EQUIPAMENTOS NECESSÁRIOS AO SEU FUNCIONAMENTO ATÉ A ENTRADA DO HOSPITAL, COM PRAZO DE 12 (DOZE) MESES, COM A FINALIDADE DE ATENDER AO CENTRO INTEGRADO DE SAÚDE AMAURY DE MEDEIROS – CISAM.</t>
  </si>
  <si>
    <t>010/2021</t>
  </si>
  <si>
    <t>035/2021</t>
  </si>
  <si>
    <t>023/2021</t>
  </si>
  <si>
    <t>ELUS ENGENHARIA LIMPEZA URBANA E SINALIZAÇÃO LTDA</t>
  </si>
  <si>
    <t>01.459.413/0001-00</t>
  </si>
  <si>
    <t>PRESTAÇÃO DE SERVIÇOS DE COLETA (REMOÇÃO), TRANSPORTE, TRANSBORDO, TRATAMENTO E DESTINAÇÃO OU DISPOSIÇÃO FINAL AMBIENTALMENTE ADEQUADA DE ENTULHOS ADVINDOS DE OBRAS CIVIL E RESÍDUOS DE VARRIÇÃO (FLORES, PODAS E JARDINS) COM DISPONIBILIZAÇÃO DE CAÇAMBA ESTACIONÁRIA METÁLICA DE 5M³ (CINCO METROS CÚBICOS), PARA ATENDER ÀS NECESSIDADES DO CISAM/UPE.</t>
  </si>
  <si>
    <t>UGE</t>
  </si>
  <si>
    <t>LICITAÇÃO</t>
  </si>
  <si>
    <t>AUTORIZAÇÃO SAD</t>
  </si>
  <si>
    <t>CREDOR</t>
  </si>
  <si>
    <t>CNPJ</t>
  </si>
  <si>
    <t>AÇÃO</t>
  </si>
  <si>
    <t>SUB AÇÃO</t>
  </si>
  <si>
    <t>OBJETO RESUMIDO</t>
  </si>
  <si>
    <t>CONTRATO</t>
  </si>
  <si>
    <t>VALOR INICIAL</t>
  </si>
  <si>
    <t>OBSERVAÇÕES</t>
  </si>
  <si>
    <t>Nº CONTRATO</t>
  </si>
  <si>
    <t>Nº PROCESSO</t>
  </si>
  <si>
    <t>TIPO</t>
  </si>
  <si>
    <t>Nº /ANO</t>
  </si>
  <si>
    <t>Nº</t>
  </si>
  <si>
    <t>DATA</t>
  </si>
  <si>
    <t>DATA INICIO</t>
  </si>
  <si>
    <t>DATA FINAL</t>
  </si>
  <si>
    <t>MENSAL</t>
  </si>
  <si>
    <t>TOTAL</t>
  </si>
  <si>
    <t>007/2021</t>
  </si>
  <si>
    <t>002/2022</t>
  </si>
  <si>
    <t>CONCORRÊNCIA PÚBLICA</t>
  </si>
  <si>
    <t>PRESTAÇÃO DE SERVIÇOS PARA CONSTRUÇÃO DO CENTRO DE PARTO NORMAL, CASA DA GESTANTE, BEBÊ E PUERPERA COM REFORMA E AMPLIAÇÃO DA EMERGÊNCIA OBSTÉTRICA E GINECOLÓGICA E SERVIÇO DE ATENÇÃO A MULHER VÍTIMA DE VIOLÊNCIA DO CISAM – UPE</t>
  </si>
  <si>
    <t>JME ENGENHARIA LTDA</t>
  </si>
  <si>
    <t>24.061.780/0001-48</t>
  </si>
  <si>
    <t>0074</t>
  </si>
  <si>
    <t>003/2022</t>
  </si>
  <si>
    <t>062/2020</t>
  </si>
  <si>
    <t>047/2020</t>
  </si>
  <si>
    <t>UNIKA TERCEIRIZAÇÃO E SERVIÇOS EIRELI – EPP</t>
  </si>
  <si>
    <t>11.788.943/0001-47</t>
  </si>
  <si>
    <t>CONTRATAÇÃO DA PRESTAÇÃO DE SERVIÇOS DE CONTROLE, OPERAÇÃO E FISCALIZAÇÃO DE PORTARIA</t>
  </si>
  <si>
    <t>006/2022</t>
  </si>
  <si>
    <t>019/2022</t>
  </si>
  <si>
    <t>016/2022</t>
  </si>
  <si>
    <t>CLEARWATER COMÉRCIO E SERVIÇOS LTDA – EPP</t>
  </si>
  <si>
    <t>PRESTAÇÃO DE SERVIÇOS DE LOCAÇÃO DE EQUIPAMENTOS COM MANUTENÇÃO PREVENTIVA E CORRETIVA PARA O SISTEMA DE ABASTECIMENTO DE ÁGUA (POÇO ARTESIANO), PARA FORNECIMENTO DE ÁGUA COM TRATAMENTO QUÍMICO E FILTRAGEM PARA O CISAM/UPE</t>
  </si>
  <si>
    <t>3º TERMO ADITIVO</t>
  </si>
  <si>
    <t>008/2022</t>
  </si>
  <si>
    <t>150/2022</t>
  </si>
  <si>
    <t>054/2022</t>
  </si>
  <si>
    <t>DISPENSA DE LICITAÇÃO</t>
  </si>
  <si>
    <t>INFORPARTNER – INFORMÁTICA E NEGÓCIOS LTDA</t>
  </si>
  <si>
    <t>04.032.156/0001-05</t>
  </si>
  <si>
    <t>PRESTAÇÃO DE SERVIÇOS ESPECIALIZADOS DE LOCAÇÃO DE ESTAÇÕES DE TRABALHO.</t>
  </si>
  <si>
    <t>O CONTRATO TERÁ VIGÊNCIA DE 06 (SEIS) MESES</t>
  </si>
  <si>
    <t>009/2022</t>
  </si>
  <si>
    <t>130/2022</t>
  </si>
  <si>
    <t>081/2022</t>
  </si>
  <si>
    <t>CLAUDÉZIO BEZERRA DE OLIVEIRA – ME</t>
  </si>
  <si>
    <t>43.154.262/0001-13</t>
  </si>
  <si>
    <t>REFORMA COM ADEQUAÇÃO DO REPOUSO MASCULINO, LABORATÓRIO, AGENCIA TRANSFUSIONAL, REPOUSO RAIO X, WC UTI ADULTO, COPA DA UTI NEO E REDE GÁS DO BANCO DE LEITE – CISAM</t>
  </si>
  <si>
    <t>O PRAZO DE EXECUÇÃO DOS SERVIÇOS SERÁ DE 150 (CENTO E CINQUENTA) DIAS</t>
  </si>
  <si>
    <t>011/2022</t>
  </si>
  <si>
    <t>012/2022</t>
  </si>
  <si>
    <t>152/2022</t>
  </si>
  <si>
    <t>094/2022</t>
  </si>
  <si>
    <t>JULIERME BARBOSA XAVIER – EPP</t>
  </si>
  <si>
    <t>19.274.072/0001-55</t>
  </si>
  <si>
    <t>PRESTAÇÃO DE SERVIÇO DE FORNECIMENTO DE SOFTWARE LICENCIADO PARA GESTÃO DE RECURSOS HUMANOS, INCLUINDO IMPLANTAÇÃO, INSTALAÇÃO, TREINAMENTO, GARANTIAS E MANUTENÇÕES CORRETIVAS E PREVENTIVAS PARA O CENTRO UNIVERSITÁRIO INTEGRADO DE SAÚDE AMAURY DE MEDEIROS</t>
  </si>
  <si>
    <t>161/2022</t>
  </si>
  <si>
    <t>103/2022</t>
  </si>
  <si>
    <t>PAZ DOMINUS SERVIÇOS FUNERÁRIOS LTDA – EPP</t>
  </si>
  <si>
    <t>PRESTAÇÃO DE SERVIÇOS FUNERÁRIOS PARA SEPULTAMENTOS GRATUITOS DE INDIGENTES NA CIDADE DO RECIFE DOS ÓBITOS OCORRIDOS NO CISAM/UPE</t>
  </si>
  <si>
    <t>CONTRATOS ADMINISTRATIVOS DO CISAM VIGENTES EM 2023</t>
  </si>
  <si>
    <t xml:space="preserve">3º TERMO ADITIVO Prorrogação do prazo de vigência, pelo período de 01/07/2021 até 30/06/2022 </t>
  </si>
  <si>
    <t>31/07/23</t>
  </si>
  <si>
    <t>013/2022</t>
  </si>
  <si>
    <t>076/2022</t>
  </si>
  <si>
    <t>044/2022</t>
  </si>
  <si>
    <t>DAVI DA SILVA CALIXTO 10708388450 – ME</t>
  </si>
  <si>
    <t>36.603.766/0001-08</t>
  </si>
  <si>
    <t>CONTRATAÇÃO DE SERVIÇO DE ENGENHARIA ESPECIALIZADO DE APOIO TÉCNICO A FISCALIZAÇÃO, PARA CONSTRUÇÃO DO CENTRO DE PARTO NORMAL E A REALIZAÇÃO DOS LEVANTAMENTOS E ORÇAMENTO PARA REFORMA E ADEQUAÇÃO DA UNIDADE AMBULATORIAL DO CISAM</t>
  </si>
  <si>
    <t>002/2023</t>
  </si>
  <si>
    <t>127/2022</t>
  </si>
  <si>
    <t>088/2022</t>
  </si>
  <si>
    <t>RM TERCEIRIZAÇÃO E GESTÃO DE RECURSOS HUMANOS EIRELI</t>
  </si>
  <si>
    <t>PRESTAÇÃO DE SERVIÇOS DE CONTROLE, OPERAÇÃO E FISCALIZAÇÃO DE RECEPÇÃO</t>
  </si>
  <si>
    <t>EM EXECUÇÃO</t>
  </si>
  <si>
    <t>10/02/24</t>
  </si>
  <si>
    <t xml:space="preserve">11º TERMO ADITIVO </t>
  </si>
  <si>
    <t>30/06/23</t>
  </si>
  <si>
    <t xml:space="preserve">4º TERMO ADITIVO </t>
  </si>
  <si>
    <t>01/08/2023</t>
  </si>
  <si>
    <t>31/07/24</t>
  </si>
  <si>
    <t>30/06/2023</t>
  </si>
  <si>
    <t>2° TERMO ADITIVO</t>
  </si>
  <si>
    <t xml:space="preserve">8º TERMO ADITIVO </t>
  </si>
  <si>
    <t>1° TERMO ADITIVO</t>
  </si>
  <si>
    <t>008/2023</t>
  </si>
  <si>
    <t xml:space="preserve"> 0035/2023</t>
  </si>
  <si>
    <t>027/2023</t>
  </si>
  <si>
    <t>TRADE TECNOLOGIA E COMÉRCIO DE EQUIPAMENTOS DE INFORMÁTICA LTDA – EPP</t>
  </si>
  <si>
    <t>30.847.585/0001-40</t>
  </si>
  <si>
    <t xml:space="preserve">CONTRATAÇÃO DE EMPRESA PARA A PRESTAÇÃO DE SERVIÇOS DE LOCAÇÃO DE 130 (CENTO E TRINTA) ESTAÇÕES DE TRABALHO TIPO I (BÁSICO) E 60 (SESSENTA) ESTAÇÕES DE TRABALHO TIPO II (INTERMEDIÁRIO), COMPOSTOS POR DESKTOP, MONITOR, MOUSE, TECLADO E ESTABILIZADOR, E TAMBÉM 5 (CINCO) NOTEBOOKS, TODOS OS ITENS COM O SISTEMA OPERACIONAL WINDOWS 10 PRO 64 BITS COM AS DEVIDAS LICENÇAS E SERVIÇOS DE MANUTENÇÃO PREVENTIVA E CORRETIVA, VISANDO ATENDER AS NECESSIDADES DO CENTRO UNIVERSITÁRIO INTEGRADO DE SAÚDE AMAURY DE MEDEIROS </t>
  </si>
  <si>
    <t xml:space="preserve">TERMO DE AJUSTE CONTRATUAL- TAC APARTIR DE JANEIRO DE 2023  </t>
  </si>
  <si>
    <t>TERMO DE AJUSTE CONTRATUAL- TAC APARTIR E MAIO DE 2023</t>
  </si>
  <si>
    <t>007/2023</t>
  </si>
  <si>
    <t>0052.2022.CCPLE-IV.PE.0035.SAD</t>
  </si>
  <si>
    <t>PRESTAÇÃO DE MÃO DE OBRA- DO TIPO APOIO ADMIISTRATIVO COM JORNADA DE TRABALHO DE 44 HORAS SEMAIS DE SEGUNA A SEXTA DIURNO</t>
  </si>
  <si>
    <t>010/2023</t>
  </si>
  <si>
    <t>125/2022</t>
  </si>
  <si>
    <t>0029/2022</t>
  </si>
  <si>
    <t>PRESTAÇÃO DE SERVIÇOS DE MANUTENÇÃO PREDIAL, PREVENTIVA E CORRETIVA, COM DISPONIBILIZAÇÃO DE EQUIPAMENTOS, FERRAMENTAS E UTENSILIOS, SEM REPOSIÇÃO E SUBSTITUIÇÃO DE PEÇAS.</t>
  </si>
  <si>
    <t xml:space="preserve">05.654.826/0001-98. </t>
  </si>
  <si>
    <t>011/2023</t>
  </si>
  <si>
    <t xml:space="preserve">AGIL EMPREENDIMENTOS E SERVIÇOS EIRELI LTDA </t>
  </si>
  <si>
    <t>CONTRATO DE PRESTAÇÃO DE SERVIÇO DE LOCAÇÃO DE EQUIPAMENTOS DE LABORATÓRIO CLÍNICO COM FORNECIMENTO DE REAGENTES PARA REALIZAÇÃO DE TESTES PARA HEMOSTASIA,</t>
  </si>
  <si>
    <t>INNOVA DIAGNOSTICA COMERCIO E REPRESENTAÇÕES EIRELI</t>
  </si>
  <si>
    <t>001/2023</t>
  </si>
  <si>
    <t xml:space="preserve"> 0227/2022</t>
  </si>
  <si>
    <t>0045/2022</t>
  </si>
  <si>
    <t>CONFECCÇÃO DO 4° TERMO ADITIVO</t>
  </si>
  <si>
    <t>005/2023</t>
  </si>
  <si>
    <t>009/2023</t>
  </si>
  <si>
    <t>Nº 0062.2020.CCPL-VI.PE.0047.SAD</t>
  </si>
  <si>
    <t>Prestação de Serviços de Controle, operação e fiscalização de portaria. 24 horas</t>
  </si>
  <si>
    <t>Prestação de serviços de controle, operação e fiscalização de portaria.44 horas</t>
  </si>
  <si>
    <t>01/07/2023</t>
  </si>
  <si>
    <t>CPL</t>
  </si>
  <si>
    <t>014/2023</t>
  </si>
  <si>
    <t>0079/2023</t>
  </si>
  <si>
    <t>0053/2023</t>
  </si>
  <si>
    <t>CLIME COMÉRCIO DE ELETRODOMÉSTICOS E ELETROELETRÔNICOS EIRELI</t>
  </si>
  <si>
    <t xml:space="preserve">nº 11.860.728/0001-00 </t>
  </si>
  <si>
    <t>PRESTAÇÃO DE SERVIÇOS EM LOCAÇÃO, INSTALAÇÃO E MANUTENÇÃO, DE PURIFICADORES DE ÁGUA PARA O CENTRO UNIVERSITÁRIO INTEGRADO DE SAÚDE AMAURY DE MEDEIROS – CISAM</t>
  </si>
  <si>
    <t>AGUARDANDO ORDEM DE SERVIÇO PARA INICIAR O CONTRATO. CONTRATO JÁ FORMALIZADO.</t>
  </si>
  <si>
    <t>30/06/2024</t>
  </si>
  <si>
    <t>006/2023</t>
  </si>
  <si>
    <t>0160.2022</t>
  </si>
  <si>
    <t>0034.00.2022</t>
  </si>
  <si>
    <t>1° TERMO ADITIVO- FINALIZANDO CONTRATO</t>
  </si>
  <si>
    <t>4º TERMO ADITIVO + 5° TA DE ACRÉSCIMO TEMPORÁRIO DE POSTO DE TRABALHO POR 2 MESES  TOTAL DE R$ 15.231,16</t>
  </si>
  <si>
    <t>016/2023</t>
  </si>
  <si>
    <t>SEI Nº 0040609052.000003/2023-90</t>
  </si>
  <si>
    <t>130/2023</t>
  </si>
  <si>
    <t>5° TERMO ADITIVO DE ACRÉSCIMO DE 25%</t>
  </si>
  <si>
    <t>3º TERMO ADITIVO + 4° TA + 5 TA DE 1 POSTO TEMPORÁRIO POR 2 MESES+ 1 MES TOTALIZANDO R$ 56.486,79</t>
  </si>
  <si>
    <t>2º TERMO ADITIVO- VALOR MENSAL ESTIMADO PREVISTO EM CONTRATO.</t>
  </si>
  <si>
    <t>EM EXECUÇÃO- Foi reajustado devido a convenção coletiva.</t>
  </si>
  <si>
    <t>1° TERMO ADITIVO                   ( PRORROGAÇÃO DE PRAZO E REAJUSTE PROCESSO AINDA ESTÁ TRAMITANDO. REAJUSTE CALCULADO PARA R$ 4.149,94 AINDA NÃO CONCEDIDO PELO ORDENADOR DE DESPESA.</t>
  </si>
  <si>
    <t xml:space="preserve"> E 5° TERMO E 6° TERMO ADITIVO.</t>
  </si>
</sst>
</file>

<file path=xl/styles.xml><?xml version="1.0" encoding="utf-8"?>
<styleSheet xmlns="http://schemas.openxmlformats.org/spreadsheetml/2006/main">
  <numFmts count="2">
    <numFmt numFmtId="8" formatCode="&quot;R$&quot;\ #,##0.00;[Red]\-&quot;R$&quot;\ #,##0.00"/>
    <numFmt numFmtId="164" formatCode="dd/mm/yy;@"/>
  </numFmts>
  <fonts count="17">
    <font>
      <sz val="11"/>
      <color theme="1"/>
      <name val="Calibri"/>
      <family val="2"/>
      <scheme val="minor"/>
    </font>
    <font>
      <b/>
      <sz val="16"/>
      <color theme="1"/>
      <name val="Calibri"/>
      <family val="2"/>
      <scheme val="minor"/>
    </font>
    <font>
      <b/>
      <sz val="9"/>
      <color theme="1"/>
      <name val="Arial"/>
      <family val="2"/>
    </font>
    <font>
      <sz val="9"/>
      <color theme="1"/>
      <name val="Arial"/>
      <family val="2"/>
    </font>
    <font>
      <sz val="9"/>
      <name val="Arial"/>
      <family val="2"/>
    </font>
    <font>
      <b/>
      <sz val="9"/>
      <color rgb="FFFF0000"/>
      <name val="Arial"/>
      <family val="2"/>
    </font>
    <font>
      <sz val="8"/>
      <name val="Arial"/>
      <family val="2"/>
    </font>
    <font>
      <sz val="8"/>
      <color theme="1"/>
      <name val="Arial"/>
      <family val="2"/>
    </font>
    <font>
      <sz val="8"/>
      <name val="Calibri"/>
      <family val="2"/>
      <scheme val="minor"/>
    </font>
    <font>
      <sz val="8"/>
      <color theme="1"/>
      <name val="Calibri"/>
      <family val="2"/>
      <scheme val="minor"/>
    </font>
    <font>
      <sz val="10"/>
      <color rgb="FF222222"/>
      <name val="Arial"/>
      <family val="2"/>
    </font>
    <font>
      <b/>
      <sz val="8"/>
      <color theme="1"/>
      <name val="Calibri"/>
      <family val="2"/>
      <scheme val="minor"/>
    </font>
    <font>
      <sz val="8"/>
      <color rgb="FF222222"/>
      <name val="Arial"/>
      <family val="2"/>
    </font>
    <font>
      <sz val="10.5"/>
      <color theme="1"/>
      <name val="Calibri"/>
      <family val="2"/>
      <scheme val="minor"/>
    </font>
    <font>
      <sz val="9"/>
      <color theme="1"/>
      <name val="Calibri"/>
      <family val="2"/>
      <scheme val="minor"/>
    </font>
    <font>
      <sz val="8"/>
      <color rgb="FF000000"/>
      <name val="Calibri"/>
      <family val="2"/>
      <scheme val="minor"/>
    </font>
    <font>
      <sz val="10"/>
      <color theme="1"/>
      <name val="Calibri"/>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30">
    <border>
      <left/>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right/>
      <top/>
      <bottom style="medium">
        <color indexed="64"/>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thin">
        <color auto="1"/>
      </top>
      <bottom style="thin">
        <color auto="1"/>
      </bottom>
      <diagonal/>
    </border>
    <border>
      <left/>
      <right style="medium">
        <color indexed="64"/>
      </right>
      <top style="medium">
        <color indexed="64"/>
      </top>
      <bottom/>
      <diagonal/>
    </border>
    <border>
      <left style="medium">
        <color auto="1"/>
      </left>
      <right style="medium">
        <color auto="1"/>
      </right>
      <top/>
      <bottom style="medium">
        <color auto="1"/>
      </bottom>
      <diagonal/>
    </border>
    <border>
      <left/>
      <right style="medium">
        <color indexed="64"/>
      </right>
      <top/>
      <bottom style="medium">
        <color indexed="64"/>
      </bottom>
      <diagonal/>
    </border>
    <border>
      <left style="medium">
        <color auto="1"/>
      </left>
      <right/>
      <top style="thin">
        <color auto="1"/>
      </top>
      <bottom/>
      <diagonal/>
    </border>
    <border>
      <left/>
      <right style="medium">
        <color auto="1"/>
      </right>
      <top style="thin">
        <color auto="1"/>
      </top>
      <bottom/>
      <diagonal/>
    </border>
    <border>
      <left/>
      <right style="thin">
        <color indexed="64"/>
      </right>
      <top style="thin">
        <color indexed="64"/>
      </top>
      <bottom style="thin">
        <color indexed="64"/>
      </bottom>
      <diagonal/>
    </border>
    <border>
      <left style="medium">
        <color auto="1"/>
      </left>
      <right style="medium">
        <color auto="1"/>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auto="1"/>
      </left>
      <right/>
      <top/>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style="medium">
        <color auto="1"/>
      </left>
      <right/>
      <top/>
      <bottom style="medium">
        <color auto="1"/>
      </bottom>
      <diagonal/>
    </border>
    <border>
      <left/>
      <right/>
      <top style="thin">
        <color auto="1"/>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right style="medium">
        <color auto="1"/>
      </right>
      <top/>
      <bottom/>
      <diagonal/>
    </border>
  </borders>
  <cellStyleXfs count="1">
    <xf numFmtId="0" fontId="0" fillId="0" borderId="0"/>
  </cellStyleXfs>
  <cellXfs count="167">
    <xf numFmtId="0" fontId="0" fillId="0" borderId="0" xfId="0"/>
    <xf numFmtId="49" fontId="2" fillId="0" borderId="3" xfId="0" applyNumberFormat="1" applyFont="1" applyBorder="1" applyAlignment="1">
      <alignment horizontal="center" vertical="center" wrapText="1"/>
    </xf>
    <xf numFmtId="49" fontId="2" fillId="2" borderId="5" xfId="0" applyNumberFormat="1" applyFont="1" applyFill="1" applyBorder="1" applyAlignment="1">
      <alignment horizontal="center"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0" fontId="3" fillId="2" borderId="1" xfId="0" applyFont="1" applyFill="1" applyBorder="1" applyAlignment="1">
      <alignment vertical="center" wrapText="1"/>
    </xf>
    <xf numFmtId="49" fontId="2" fillId="3"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4" fontId="4"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3" xfId="0" applyNumberFormat="1" applyFont="1" applyBorder="1" applyAlignment="1">
      <alignment vertical="center"/>
    </xf>
    <xf numFmtId="164" fontId="3" fillId="0" borderId="3" xfId="0" applyNumberFormat="1" applyFont="1" applyBorder="1" applyAlignment="1">
      <alignment vertical="center"/>
    </xf>
    <xf numFmtId="49" fontId="3" fillId="0" borderId="3" xfId="0" applyNumberFormat="1" applyFont="1" applyBorder="1" applyAlignment="1">
      <alignment vertical="center" wrapText="1"/>
    </xf>
    <xf numFmtId="49" fontId="3" fillId="0" borderId="3" xfId="0" applyNumberFormat="1" applyFont="1" applyBorder="1" applyAlignment="1">
      <alignment horizontal="center" vertical="center"/>
    </xf>
    <xf numFmtId="4" fontId="3" fillId="0" borderId="3" xfId="0" applyNumberFormat="1" applyFont="1" applyBorder="1" applyAlignment="1">
      <alignment horizontal="right" vertical="center"/>
    </xf>
    <xf numFmtId="4" fontId="3" fillId="0" borderId="4" xfId="0" applyNumberFormat="1" applyFont="1" applyBorder="1" applyAlignment="1">
      <alignment horizontal="right" vertical="center"/>
    </xf>
    <xf numFmtId="49" fontId="2" fillId="0" borderId="3" xfId="0" applyNumberFormat="1" applyFont="1" applyBorder="1" applyAlignment="1">
      <alignment horizontal="center" vertical="center"/>
    </xf>
    <xf numFmtId="4" fontId="5" fillId="0" borderId="3" xfId="0" applyNumberFormat="1" applyFont="1" applyBorder="1" applyAlignment="1">
      <alignment horizontal="center" vertical="center" wrapText="1"/>
    </xf>
    <xf numFmtId="49" fontId="6" fillId="2" borderId="1" xfId="0" applyNumberFormat="1" applyFont="1" applyFill="1" applyBorder="1" applyAlignment="1">
      <alignment horizontal="left" vertical="center" wrapText="1"/>
    </xf>
    <xf numFmtId="49" fontId="7" fillId="0" borderId="3" xfId="0" applyNumberFormat="1" applyFont="1" applyBorder="1" applyAlignment="1">
      <alignment vertical="center" wrapText="1"/>
    </xf>
    <xf numFmtId="49" fontId="2" fillId="2" borderId="7"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0" fontId="3" fillId="2" borderId="7" xfId="0" applyFont="1" applyFill="1" applyBorder="1" applyAlignment="1">
      <alignment vertical="center" wrapText="1"/>
    </xf>
    <xf numFmtId="49" fontId="2" fillId="3" borderId="7" xfId="0" applyNumberFormat="1" applyFont="1" applyFill="1" applyBorder="1" applyAlignment="1">
      <alignment horizontal="center" vertical="center"/>
    </xf>
    <xf numFmtId="49" fontId="6" fillId="2" borderId="7" xfId="0" applyNumberFormat="1" applyFont="1" applyFill="1" applyBorder="1" applyAlignment="1">
      <alignment horizontal="left" vertical="center" wrapText="1"/>
    </xf>
    <xf numFmtId="164" fontId="3" fillId="2" borderId="7" xfId="0" applyNumberFormat="1" applyFont="1" applyFill="1" applyBorder="1" applyAlignment="1">
      <alignment horizontal="center" vertical="center" wrapText="1"/>
    </xf>
    <xf numFmtId="4" fontId="4" fillId="2" borderId="7" xfId="0" applyNumberFormat="1" applyFont="1" applyFill="1" applyBorder="1" applyAlignment="1">
      <alignment horizontal="right" vertical="center"/>
    </xf>
    <xf numFmtId="4" fontId="5" fillId="0" borderId="8" xfId="0" applyNumberFormat="1" applyFont="1" applyBorder="1" applyAlignment="1">
      <alignment horizontal="center" vertical="center" wrapText="1"/>
    </xf>
    <xf numFmtId="14" fontId="9" fillId="0" borderId="9" xfId="0" applyNumberFormat="1" applyFont="1" applyBorder="1" applyAlignment="1">
      <alignment horizontal="center" vertical="center"/>
    </xf>
    <xf numFmtId="49" fontId="2" fillId="4" borderId="1" xfId="0" applyNumberFormat="1" applyFont="1" applyFill="1" applyBorder="1" applyAlignment="1">
      <alignment horizontal="center" vertical="center"/>
    </xf>
    <xf numFmtId="49" fontId="5" fillId="4" borderId="1"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3" xfId="0" applyNumberFormat="1" applyFont="1" applyFill="1" applyBorder="1" applyAlignment="1">
      <alignment vertical="center"/>
    </xf>
    <xf numFmtId="164" fontId="3" fillId="4" borderId="3" xfId="0" applyNumberFormat="1" applyFont="1" applyFill="1" applyBorder="1" applyAlignment="1">
      <alignment vertical="center"/>
    </xf>
    <xf numFmtId="49" fontId="3" fillId="4" borderId="3" xfId="0" applyNumberFormat="1" applyFont="1" applyFill="1" applyBorder="1" applyAlignment="1">
      <alignment vertical="center" wrapText="1"/>
    </xf>
    <xf numFmtId="49" fontId="3" fillId="4" borderId="3"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wrapText="1"/>
    </xf>
    <xf numFmtId="4" fontId="3" fillId="0" borderId="8" xfId="0" applyNumberFormat="1" applyFont="1" applyBorder="1" applyAlignment="1">
      <alignment horizontal="right" vertical="center"/>
    </xf>
    <xf numFmtId="4" fontId="3" fillId="0" borderId="12" xfId="0" applyNumberFormat="1" applyFont="1" applyBorder="1" applyAlignment="1">
      <alignment horizontal="right" vertical="center"/>
    </xf>
    <xf numFmtId="4" fontId="3" fillId="0" borderId="13" xfId="0" applyNumberFormat="1" applyFont="1" applyBorder="1" applyAlignment="1">
      <alignment horizontal="right" vertical="center"/>
    </xf>
    <xf numFmtId="4" fontId="3" fillId="0" borderId="14" xfId="0" applyNumberFormat="1" applyFont="1" applyBorder="1" applyAlignment="1">
      <alignment horizontal="right" vertical="center"/>
    </xf>
    <xf numFmtId="4" fontId="10" fillId="0" borderId="9" xfId="0" applyNumberFormat="1" applyFont="1" applyBorder="1" applyAlignment="1">
      <alignment vertical="center"/>
    </xf>
    <xf numFmtId="4" fontId="3" fillId="0" borderId="9" xfId="0" applyNumberFormat="1" applyFont="1" applyBorder="1" applyAlignment="1">
      <alignment horizontal="right" vertical="center"/>
    </xf>
    <xf numFmtId="14" fontId="11" fillId="0" borderId="9" xfId="0" applyNumberFormat="1" applyFont="1" applyBorder="1" applyAlignment="1">
      <alignment horizontal="center" vertical="center"/>
    </xf>
    <xf numFmtId="4" fontId="5" fillId="4" borderId="3" xfId="0" applyNumberFormat="1" applyFont="1" applyFill="1" applyBorder="1" applyAlignment="1">
      <alignment horizontal="center" vertical="center" wrapText="1"/>
    </xf>
    <xf numFmtId="4" fontId="5" fillId="0" borderId="4" xfId="0" applyNumberFormat="1" applyFont="1" applyBorder="1" applyAlignment="1">
      <alignment horizontal="center" vertical="center" wrapText="1"/>
    </xf>
    <xf numFmtId="4" fontId="12" fillId="0" borderId="9" xfId="0" applyNumberFormat="1" applyFont="1" applyBorder="1" applyAlignment="1">
      <alignment vertical="center"/>
    </xf>
    <xf numFmtId="4" fontId="4" fillId="2" borderId="5" xfId="0" applyNumberFormat="1" applyFont="1" applyFill="1" applyBorder="1" applyAlignment="1">
      <alignment horizontal="right" vertical="center"/>
    </xf>
    <xf numFmtId="164" fontId="4" fillId="2" borderId="15" xfId="0" applyNumberFormat="1" applyFont="1" applyFill="1" applyBorder="1" applyAlignment="1">
      <alignment horizontal="center" vertical="center"/>
    </xf>
    <xf numFmtId="49" fontId="2" fillId="3" borderId="16" xfId="0" applyNumberFormat="1" applyFont="1" applyFill="1" applyBorder="1" applyAlignment="1">
      <alignment horizontal="center" vertical="center"/>
    </xf>
    <xf numFmtId="0" fontId="3" fillId="2" borderId="18" xfId="0" applyFont="1" applyFill="1" applyBorder="1" applyAlignment="1">
      <alignment vertical="center" wrapText="1"/>
    </xf>
    <xf numFmtId="0" fontId="3" fillId="2" borderId="8" xfId="0" applyFont="1" applyFill="1" applyBorder="1" applyAlignment="1">
      <alignment vertical="center" wrapText="1"/>
    </xf>
    <xf numFmtId="0" fontId="15" fillId="0" borderId="0" xfId="0" applyFont="1" applyAlignment="1">
      <alignment wrapText="1"/>
    </xf>
    <xf numFmtId="49" fontId="2" fillId="2" borderId="1" xfId="0" applyNumberFormat="1" applyFont="1" applyFill="1" applyBorder="1" applyAlignment="1">
      <alignment horizontal="center" vertical="center"/>
    </xf>
    <xf numFmtId="0" fontId="13" fillId="0" borderId="8" xfId="0" applyFont="1" applyBorder="1" applyAlignment="1">
      <alignment vertical="center" wrapText="1"/>
    </xf>
    <xf numFmtId="0" fontId="14" fillId="0" borderId="19" xfId="0" applyFont="1" applyBorder="1" applyAlignment="1">
      <alignment horizontal="center" vertical="center"/>
    </xf>
    <xf numFmtId="14" fontId="9" fillId="0" borderId="20" xfId="0" applyNumberFormat="1" applyFont="1" applyBorder="1" applyAlignment="1">
      <alignment horizontal="center" vertical="center"/>
    </xf>
    <xf numFmtId="49" fontId="3" fillId="2" borderId="18" xfId="0" applyNumberFormat="1" applyFont="1" applyFill="1" applyBorder="1" applyAlignment="1">
      <alignment horizontal="center" vertical="center"/>
    </xf>
    <xf numFmtId="164" fontId="4" fillId="2" borderId="18" xfId="0" applyNumberFormat="1" applyFont="1" applyFill="1" applyBorder="1" applyAlignment="1">
      <alignment horizontal="center" vertical="center"/>
    </xf>
    <xf numFmtId="49" fontId="2" fillId="3" borderId="18" xfId="0" applyNumberFormat="1" applyFont="1" applyFill="1" applyBorder="1" applyAlignment="1">
      <alignment horizontal="center" vertical="center"/>
    </xf>
    <xf numFmtId="49" fontId="6" fillId="2" borderId="18" xfId="0" applyNumberFormat="1" applyFont="1" applyFill="1" applyBorder="1" applyAlignment="1">
      <alignment horizontal="left" vertical="center" wrapText="1"/>
    </xf>
    <xf numFmtId="164" fontId="3" fillId="2" borderId="18"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xf>
    <xf numFmtId="164" fontId="4" fillId="2" borderId="9" xfId="0" applyNumberFormat="1" applyFont="1" applyFill="1" applyBorder="1" applyAlignment="1">
      <alignment horizontal="center" vertical="center"/>
    </xf>
    <xf numFmtId="49" fontId="2" fillId="3" borderId="9" xfId="0" applyNumberFormat="1" applyFont="1" applyFill="1" applyBorder="1" applyAlignment="1">
      <alignment horizontal="center" vertical="center"/>
    </xf>
    <xf numFmtId="4" fontId="4" fillId="2" borderId="9" xfId="0" applyNumberFormat="1" applyFont="1" applyFill="1" applyBorder="1" applyAlignment="1">
      <alignment horizontal="right" vertical="center"/>
    </xf>
    <xf numFmtId="4" fontId="5" fillId="0" borderId="9" xfId="0" applyNumberFormat="1" applyFont="1" applyBorder="1" applyAlignment="1">
      <alignment horizontal="center" vertical="center" wrapText="1"/>
    </xf>
    <xf numFmtId="14" fontId="9" fillId="0" borderId="9" xfId="0" applyNumberFormat="1" applyFont="1" applyBorder="1" applyAlignment="1">
      <alignment horizontal="center" vertical="center" wrapText="1"/>
    </xf>
    <xf numFmtId="0" fontId="15" fillId="0" borderId="9" xfId="0" applyFont="1" applyBorder="1" applyAlignment="1">
      <alignment vertical="center" wrapText="1"/>
    </xf>
    <xf numFmtId="164" fontId="4" fillId="2" borderId="21" xfId="0" applyNumberFormat="1" applyFont="1" applyFill="1" applyBorder="1" applyAlignment="1">
      <alignment horizontal="center" vertical="center"/>
    </xf>
    <xf numFmtId="49" fontId="2" fillId="3" borderId="17" xfId="0" applyNumberFormat="1" applyFont="1" applyFill="1" applyBorder="1" applyAlignment="1">
      <alignment horizontal="center" vertical="center"/>
    </xf>
    <xf numFmtId="0" fontId="3" fillId="2" borderId="9" xfId="0" applyFont="1" applyFill="1" applyBorder="1" applyAlignment="1">
      <alignment vertical="center" wrapText="1"/>
    </xf>
    <xf numFmtId="4" fontId="5" fillId="2" borderId="3" xfId="0" applyNumberFormat="1" applyFont="1" applyFill="1" applyBorder="1" applyAlignment="1">
      <alignment horizontal="center" vertical="center" wrapText="1"/>
    </xf>
    <xf numFmtId="4" fontId="3" fillId="2" borderId="8" xfId="0" applyNumberFormat="1" applyFont="1" applyFill="1" applyBorder="1" applyAlignment="1">
      <alignment horizontal="right" vertical="center"/>
    </xf>
    <xf numFmtId="4" fontId="3" fillId="2" borderId="12" xfId="0" applyNumberFormat="1" applyFont="1" applyFill="1" applyBorder="1" applyAlignment="1">
      <alignment horizontal="right" vertical="center"/>
    </xf>
    <xf numFmtId="4" fontId="4" fillId="2" borderId="9" xfId="0" applyNumberFormat="1" applyFont="1" applyFill="1" applyBorder="1" applyAlignment="1">
      <alignment horizontal="center" vertical="center"/>
    </xf>
    <xf numFmtId="4" fontId="4" fillId="2" borderId="18" xfId="0" applyNumberFormat="1" applyFont="1" applyFill="1" applyBorder="1" applyAlignment="1">
      <alignment horizontal="center" vertical="center"/>
    </xf>
    <xf numFmtId="4" fontId="14" fillId="0" borderId="9" xfId="0" applyNumberFormat="1" applyFont="1" applyBorder="1" applyAlignment="1">
      <alignment horizontal="center" vertical="center"/>
    </xf>
    <xf numFmtId="4" fontId="3" fillId="2" borderId="9" xfId="0" applyNumberFormat="1" applyFont="1" applyFill="1" applyBorder="1" applyAlignment="1">
      <alignment horizontal="center" vertical="center" wrapText="1"/>
    </xf>
    <xf numFmtId="4" fontId="4" fillId="2" borderId="21" xfId="0" applyNumberFormat="1" applyFont="1" applyFill="1" applyBorder="1" applyAlignment="1">
      <alignment horizontal="center" vertical="center"/>
    </xf>
    <xf numFmtId="4" fontId="4" fillId="2" borderId="22" xfId="0" applyNumberFormat="1" applyFont="1" applyFill="1" applyBorder="1" applyAlignment="1">
      <alignment horizontal="center" vertical="center"/>
    </xf>
    <xf numFmtId="0" fontId="3" fillId="0" borderId="9" xfId="0" applyFont="1" applyBorder="1" applyAlignment="1">
      <alignment vertical="center" wrapText="1"/>
    </xf>
    <xf numFmtId="0" fontId="0" fillId="0" borderId="9" xfId="0" applyBorder="1" applyAlignment="1">
      <alignment horizontal="center" vertical="center" wrapText="1"/>
    </xf>
    <xf numFmtId="4" fontId="5" fillId="0" borderId="23" xfId="0" applyNumberFormat="1" applyFont="1" applyBorder="1" applyAlignment="1">
      <alignment horizontal="center" vertical="center" wrapText="1"/>
    </xf>
    <xf numFmtId="0" fontId="0" fillId="0" borderId="9" xfId="0" applyBorder="1" applyAlignment="1">
      <alignment vertical="center" wrapText="1"/>
    </xf>
    <xf numFmtId="0" fontId="7" fillId="2" borderId="9" xfId="0" applyFont="1" applyFill="1" applyBorder="1" applyAlignment="1">
      <alignment vertical="center" wrapText="1"/>
    </xf>
    <xf numFmtId="4" fontId="5" fillId="2" borderId="8" xfId="0" applyNumberFormat="1" applyFont="1" applyFill="1" applyBorder="1" applyAlignment="1">
      <alignment horizontal="center" vertical="center" wrapText="1"/>
    </xf>
    <xf numFmtId="4" fontId="3" fillId="4" borderId="14" xfId="0" applyNumberFormat="1" applyFont="1" applyFill="1" applyBorder="1" applyAlignment="1">
      <alignment horizontal="right" vertical="center"/>
    </xf>
    <xf numFmtId="49" fontId="6" fillId="2" borderId="24" xfId="0" applyNumberFormat="1" applyFont="1" applyFill="1" applyBorder="1" applyAlignment="1">
      <alignment horizontal="left" vertical="center" wrapText="1"/>
    </xf>
    <xf numFmtId="49" fontId="4" fillId="2" borderId="24" xfId="0" applyNumberFormat="1" applyFont="1" applyFill="1" applyBorder="1" applyAlignment="1">
      <alignment horizontal="left" vertical="center" wrapText="1"/>
    </xf>
    <xf numFmtId="49" fontId="7" fillId="0" borderId="10" xfId="0" applyNumberFormat="1" applyFont="1" applyBorder="1" applyAlignment="1">
      <alignment vertical="center" wrapText="1"/>
    </xf>
    <xf numFmtId="49" fontId="7" fillId="4" borderId="10" xfId="0" applyNumberFormat="1" applyFont="1" applyFill="1" applyBorder="1" applyAlignment="1">
      <alignment vertical="center" wrapText="1"/>
    </xf>
    <xf numFmtId="49" fontId="3" fillId="0" borderId="13" xfId="0" applyNumberFormat="1" applyFont="1" applyBorder="1" applyAlignment="1">
      <alignment horizontal="center" vertical="center" wrapText="1"/>
    </xf>
    <xf numFmtId="49" fontId="3" fillId="0" borderId="25" xfId="0" applyNumberFormat="1" applyFont="1" applyBorder="1" applyAlignment="1">
      <alignment horizontal="center" vertical="center"/>
    </xf>
    <xf numFmtId="164" fontId="3" fillId="2" borderId="9" xfId="0" applyNumberFormat="1" applyFont="1" applyFill="1" applyBorder="1" applyAlignment="1">
      <alignment horizontal="center" vertical="center" wrapText="1"/>
    </xf>
    <xf numFmtId="49" fontId="3" fillId="4" borderId="9" xfId="0" applyNumberFormat="1" applyFont="1" applyFill="1" applyBorder="1" applyAlignment="1">
      <alignment horizontal="center" vertical="center" wrapText="1"/>
    </xf>
    <xf numFmtId="49" fontId="3" fillId="4" borderId="9" xfId="0" applyNumberFormat="1" applyFont="1" applyFill="1" applyBorder="1" applyAlignment="1">
      <alignment horizontal="center" vertical="center"/>
    </xf>
    <xf numFmtId="49" fontId="3" fillId="0" borderId="9" xfId="0" applyNumberFormat="1" applyFont="1" applyBorder="1" applyAlignment="1">
      <alignment horizontal="center" vertical="center" wrapText="1"/>
    </xf>
    <xf numFmtId="49" fontId="3" fillId="0" borderId="9" xfId="0" applyNumberFormat="1" applyFont="1" applyBorder="1" applyAlignment="1">
      <alignment horizontal="center" vertical="center"/>
    </xf>
    <xf numFmtId="49" fontId="3" fillId="0" borderId="20" xfId="0" applyNumberFormat="1" applyFont="1" applyBorder="1" applyAlignment="1">
      <alignment horizontal="center" vertical="center" wrapText="1"/>
    </xf>
    <xf numFmtId="49" fontId="3" fillId="0" borderId="20" xfId="0" applyNumberFormat="1" applyFont="1" applyBorder="1" applyAlignment="1">
      <alignment horizontal="center" vertical="center"/>
    </xf>
    <xf numFmtId="8" fontId="16" fillId="0" borderId="3" xfId="0" applyNumberFormat="1" applyFont="1" applyBorder="1" applyAlignment="1">
      <alignment horizontal="right" vertical="center" wrapText="1"/>
    </xf>
    <xf numFmtId="4" fontId="4" fillId="2" borderId="26" xfId="0" applyNumberFormat="1" applyFont="1" applyFill="1" applyBorder="1" applyAlignment="1">
      <alignment horizontal="right" vertical="center"/>
    </xf>
    <xf numFmtId="4" fontId="0" fillId="0" borderId="27" xfId="0" applyNumberFormat="1" applyBorder="1" applyAlignment="1">
      <alignment horizontal="right" vertical="center"/>
    </xf>
    <xf numFmtId="4" fontId="4" fillId="2" borderId="27" xfId="0" applyNumberFormat="1" applyFont="1" applyFill="1" applyBorder="1" applyAlignment="1">
      <alignment horizontal="right" vertical="center"/>
    </xf>
    <xf numFmtId="4" fontId="4" fillId="2" borderId="28" xfId="0" applyNumberFormat="1" applyFont="1" applyFill="1" applyBorder="1" applyAlignment="1">
      <alignment horizontal="right" vertical="center"/>
    </xf>
    <xf numFmtId="4" fontId="3" fillId="2" borderId="2" xfId="0" applyNumberFormat="1" applyFont="1" applyFill="1" applyBorder="1" applyAlignment="1">
      <alignment horizontal="right" vertical="center"/>
    </xf>
    <xf numFmtId="49" fontId="3" fillId="0" borderId="8" xfId="0" applyNumberFormat="1" applyFont="1" applyBorder="1" applyAlignment="1">
      <alignment horizontal="center" vertical="center" wrapText="1"/>
    </xf>
    <xf numFmtId="49" fontId="3" fillId="0" borderId="8" xfId="0" applyNumberFormat="1" applyFont="1" applyBorder="1" applyAlignment="1">
      <alignment horizontal="center" vertical="center"/>
    </xf>
    <xf numFmtId="14" fontId="9" fillId="0" borderId="23" xfId="0" applyNumberFormat="1" applyFont="1" applyBorder="1" applyAlignment="1">
      <alignment horizontal="center" vertical="center"/>
    </xf>
    <xf numFmtId="0" fontId="0" fillId="0" borderId="0" xfId="0" applyFont="1" applyAlignment="1">
      <alignment vertical="center" wrapText="1"/>
    </xf>
    <xf numFmtId="49" fontId="2" fillId="0" borderId="18" xfId="0" applyNumberFormat="1" applyFont="1" applyBorder="1" applyAlignment="1">
      <alignment horizontal="center" vertical="center" wrapText="1"/>
    </xf>
    <xf numFmtId="164" fontId="2" fillId="0" borderId="18" xfId="0" applyNumberFormat="1" applyFont="1" applyBorder="1" applyAlignment="1">
      <alignment horizontal="center" vertical="center" wrapText="1"/>
    </xf>
    <xf numFmtId="49" fontId="2" fillId="3" borderId="18" xfId="0" applyNumberFormat="1" applyFont="1" applyFill="1" applyBorder="1" applyAlignment="1">
      <alignment horizontal="center" vertical="center" wrapText="1"/>
    </xf>
    <xf numFmtId="4" fontId="2" fillId="0" borderId="18" xfId="0" applyNumberFormat="1" applyFont="1" applyBorder="1" applyAlignment="1">
      <alignment horizontal="center" vertical="center" wrapText="1"/>
    </xf>
    <xf numFmtId="4" fontId="2" fillId="2" borderId="18" xfId="0" applyNumberFormat="1" applyFont="1" applyFill="1" applyBorder="1" applyAlignment="1">
      <alignment horizontal="center" vertical="center" wrapText="1"/>
    </xf>
    <xf numFmtId="49" fontId="3" fillId="2" borderId="29" xfId="0" applyNumberFormat="1" applyFont="1" applyFill="1" applyBorder="1" applyAlignment="1">
      <alignment horizontal="center" vertical="center" wrapText="1"/>
    </xf>
    <xf numFmtId="14" fontId="9" fillId="0" borderId="20" xfId="0" applyNumberFormat="1" applyFont="1" applyBorder="1" applyAlignment="1">
      <alignment horizontal="center" vertical="center" wrapText="1"/>
    </xf>
    <xf numFmtId="4" fontId="0" fillId="0" borderId="3" xfId="0" applyNumberFormat="1" applyBorder="1" applyAlignment="1">
      <alignment horizontal="center" vertical="center"/>
    </xf>
    <xf numFmtId="4" fontId="3" fillId="0" borderId="18" xfId="0" applyNumberFormat="1" applyFont="1" applyBorder="1" applyAlignment="1">
      <alignment horizontal="right" vertical="center"/>
    </xf>
    <xf numFmtId="4" fontId="3" fillId="0" borderId="29" xfId="0" applyNumberFormat="1" applyFont="1" applyBorder="1" applyAlignment="1">
      <alignment horizontal="right" vertical="center"/>
    </xf>
    <xf numFmtId="14" fontId="9" fillId="0" borderId="3" xfId="0" applyNumberFormat="1" applyFont="1" applyBorder="1" applyAlignment="1">
      <alignment horizontal="center" vertical="center"/>
    </xf>
    <xf numFmtId="14" fontId="9" fillId="0" borderId="19" xfId="0" applyNumberFormat="1" applyFont="1" applyBorder="1" applyAlignment="1">
      <alignment horizontal="center" vertical="center"/>
    </xf>
    <xf numFmtId="14" fontId="9" fillId="0" borderId="4" xfId="0" applyNumberFormat="1" applyFont="1" applyBorder="1" applyAlignment="1">
      <alignment horizontal="center" vertical="center"/>
    </xf>
    <xf numFmtId="4" fontId="0" fillId="0" borderId="17" xfId="0" applyNumberFormat="1" applyBorder="1" applyAlignment="1">
      <alignment horizontal="center" vertical="center"/>
    </xf>
    <xf numFmtId="49" fontId="2"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xf>
    <xf numFmtId="164" fontId="4" fillId="4" borderId="7" xfId="0" applyNumberFormat="1" applyFont="1" applyFill="1" applyBorder="1" applyAlignment="1">
      <alignment horizontal="center" vertical="center"/>
    </xf>
    <xf numFmtId="0" fontId="3" fillId="4" borderId="7" xfId="0" applyFont="1" applyFill="1" applyBorder="1" applyAlignment="1">
      <alignment vertical="center" wrapText="1"/>
    </xf>
    <xf numFmtId="49" fontId="6" fillId="4" borderId="7" xfId="0" applyNumberFormat="1" applyFont="1" applyFill="1" applyBorder="1" applyAlignment="1">
      <alignment horizontal="left" vertical="center" wrapText="1"/>
    </xf>
    <xf numFmtId="14" fontId="9" fillId="4" borderId="9" xfId="0" applyNumberFormat="1" applyFont="1" applyFill="1" applyBorder="1" applyAlignment="1">
      <alignment horizontal="center" vertical="center"/>
    </xf>
    <xf numFmtId="4" fontId="4" fillId="4" borderId="7" xfId="0" applyNumberFormat="1" applyFont="1" applyFill="1" applyBorder="1" applyAlignment="1">
      <alignment horizontal="right" vertical="center"/>
    </xf>
    <xf numFmtId="4" fontId="5" fillId="4" borderId="8" xfId="0" applyNumberFormat="1" applyFont="1" applyFill="1" applyBorder="1" applyAlignment="1">
      <alignment horizontal="center" vertical="center" wrapText="1"/>
    </xf>
    <xf numFmtId="49" fontId="2" fillId="3" borderId="15" xfId="0" applyNumberFormat="1" applyFont="1" applyFill="1" applyBorder="1" applyAlignment="1">
      <alignment horizontal="center" vertical="center"/>
    </xf>
    <xf numFmtId="164" fontId="3" fillId="2" borderId="16" xfId="0" applyNumberFormat="1" applyFont="1" applyFill="1" applyBorder="1" applyAlignment="1">
      <alignment horizontal="center" vertical="center" wrapText="1"/>
    </xf>
    <xf numFmtId="49" fontId="6" fillId="2" borderId="9" xfId="0" applyNumberFormat="1" applyFont="1" applyFill="1" applyBorder="1" applyAlignment="1">
      <alignment horizontal="left" vertical="center" wrapText="1"/>
    </xf>
    <xf numFmtId="0" fontId="10" fillId="0" borderId="3" xfId="0" applyFont="1" applyBorder="1" applyAlignment="1">
      <alignment horizontal="center" vertical="center"/>
    </xf>
    <xf numFmtId="49" fontId="2" fillId="4" borderId="9" xfId="0" applyNumberFormat="1" applyFont="1" applyFill="1" applyBorder="1" applyAlignment="1">
      <alignment horizontal="center" vertical="center" wrapText="1"/>
    </xf>
    <xf numFmtId="0" fontId="0" fillId="4" borderId="0" xfId="0" applyFill="1" applyAlignment="1">
      <alignment horizontal="center" vertical="center" wrapText="1"/>
    </xf>
    <xf numFmtId="164" fontId="4" fillId="4" borderId="9" xfId="0" applyNumberFormat="1" applyFont="1" applyFill="1" applyBorder="1" applyAlignment="1">
      <alignment horizontal="center" vertical="center"/>
    </xf>
    <xf numFmtId="0" fontId="0" fillId="4" borderId="9" xfId="0" applyFill="1" applyBorder="1" applyAlignment="1">
      <alignment horizontal="center" vertical="center" wrapText="1"/>
    </xf>
    <xf numFmtId="49" fontId="2" fillId="4" borderId="17" xfId="0" applyNumberFormat="1" applyFont="1" applyFill="1" applyBorder="1" applyAlignment="1">
      <alignment horizontal="center" vertical="center"/>
    </xf>
    <xf numFmtId="49" fontId="2" fillId="4" borderId="9" xfId="0" applyNumberFormat="1" applyFont="1" applyFill="1" applyBorder="1" applyAlignment="1">
      <alignment horizontal="center" vertical="center"/>
    </xf>
    <xf numFmtId="0" fontId="0" fillId="4" borderId="0" xfId="0" applyFill="1" applyAlignment="1">
      <alignment vertical="center" wrapText="1"/>
    </xf>
    <xf numFmtId="4" fontId="4" fillId="4" borderId="9" xfId="0" applyNumberFormat="1" applyFont="1" applyFill="1" applyBorder="1" applyAlignment="1">
      <alignment horizontal="right" vertical="center"/>
    </xf>
    <xf numFmtId="4" fontId="4" fillId="4" borderId="21" xfId="0" applyNumberFormat="1" applyFont="1" applyFill="1" applyBorder="1" applyAlignment="1">
      <alignment horizontal="right" vertical="center"/>
    </xf>
    <xf numFmtId="4" fontId="5" fillId="4" borderId="9" xfId="0" applyNumberFormat="1" applyFont="1" applyFill="1" applyBorder="1" applyAlignment="1">
      <alignment horizontal="center" vertical="center" wrapText="1"/>
    </xf>
    <xf numFmtId="0" fontId="0" fillId="4" borderId="0" xfId="0" applyFill="1"/>
    <xf numFmtId="0" fontId="1" fillId="0" borderId="6" xfId="0" applyFont="1" applyBorder="1" applyAlignment="1">
      <alignment horizontal="center" vertical="center"/>
    </xf>
    <xf numFmtId="49" fontId="2" fillId="0" borderId="3" xfId="0" applyNumberFormat="1" applyFont="1" applyBorder="1" applyAlignment="1">
      <alignment horizontal="center" vertical="center" wrapText="1"/>
    </xf>
    <xf numFmtId="49" fontId="2" fillId="3" borderId="3" xfId="0" applyNumberFormat="1" applyFont="1" applyFill="1" applyBorder="1" applyAlignment="1">
      <alignment horizontal="center" vertical="center" wrapText="1"/>
    </xf>
    <xf numFmtId="4" fontId="2" fillId="0" borderId="3" xfId="0" applyNumberFormat="1" applyFont="1" applyBorder="1" applyAlignment="1">
      <alignment horizontal="center" vertical="center" wrapText="1"/>
    </xf>
    <xf numFmtId="4" fontId="2" fillId="2" borderId="3" xfId="0" applyNumberFormat="1" applyFont="1" applyFill="1" applyBorder="1" applyAlignment="1">
      <alignment horizontal="center" vertical="center" wrapText="1"/>
    </xf>
  </cellXfs>
  <cellStyles count="1">
    <cellStyle name="Normal" xfId="0" builtinId="0"/>
  </cellStyles>
  <dxfs count="5">
    <dxf>
      <font>
        <color rgb="FF00B050"/>
      </font>
    </dxf>
    <dxf>
      <font>
        <color rgb="FF00B050"/>
      </font>
    </dxf>
    <dxf>
      <font>
        <color rgb="FF00B050"/>
      </font>
    </dxf>
    <dxf>
      <font>
        <color rgb="FF00B05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15</xdr:col>
      <xdr:colOff>951999</xdr:colOff>
      <xdr:row>5</xdr:row>
      <xdr:rowOff>77991</xdr:rowOff>
    </xdr:to>
    <xdr:pic>
      <xdr:nvPicPr>
        <xdr:cNvPr id="2" name="Imagem 1">
          <a:extLst>
            <a:ext uri="{FF2B5EF4-FFF2-40B4-BE49-F238E27FC236}">
              <a16:creationId xmlns:a16="http://schemas.microsoft.com/office/drawing/2014/main" xmlns="" id="{5E567204-5560-4554-AD04-F39B51F8234F}"/>
            </a:ext>
          </a:extLst>
        </xdr:cNvPr>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95251" y="28575"/>
          <a:ext cx="15392399" cy="1001916"/>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6:Q54"/>
  <sheetViews>
    <sheetView tabSelected="1" view="pageBreakPreview" topLeftCell="D54" zoomScaleSheetLayoutView="100" workbookViewId="0">
      <selection activeCell="Q12" sqref="Q12"/>
    </sheetView>
  </sheetViews>
  <sheetFormatPr defaultRowHeight="15"/>
  <cols>
    <col min="2" max="2" width="10.42578125" customWidth="1"/>
    <col min="3" max="3" width="24" customWidth="1"/>
    <col min="4" max="4" width="12.7109375" customWidth="1"/>
    <col min="5" max="5" width="13" customWidth="1"/>
    <col min="8" max="8" width="19.5703125" customWidth="1"/>
    <col min="9" max="9" width="19" customWidth="1"/>
    <col min="12" max="12" width="36.85546875" customWidth="1"/>
    <col min="13" max="13" width="10.28515625" customWidth="1"/>
    <col min="14" max="14" width="11.5703125" customWidth="1"/>
    <col min="15" max="15" width="14.7109375" customWidth="1"/>
    <col min="16" max="16" width="16" customWidth="1"/>
    <col min="17" max="17" width="22.85546875" customWidth="1"/>
  </cols>
  <sheetData>
    <row r="6" spans="1:17" ht="7.5" customHeight="1"/>
    <row r="7" spans="1:17" ht="27" customHeight="1" thickBot="1">
      <c r="A7" s="162" t="s">
        <v>235</v>
      </c>
      <c r="B7" s="162"/>
      <c r="C7" s="162"/>
      <c r="D7" s="162"/>
      <c r="E7" s="162"/>
      <c r="F7" s="162"/>
      <c r="G7" s="162"/>
      <c r="H7" s="162"/>
      <c r="I7" s="162"/>
      <c r="J7" s="162"/>
      <c r="K7" s="162"/>
      <c r="L7" s="162"/>
      <c r="M7" s="162"/>
      <c r="N7" s="162"/>
      <c r="O7" s="162"/>
      <c r="P7" s="162"/>
      <c r="Q7" s="162"/>
    </row>
    <row r="8" spans="1:17" ht="29.25" customHeight="1" thickBot="1">
      <c r="A8" s="163" t="s">
        <v>169</v>
      </c>
      <c r="B8" s="1"/>
      <c r="C8" s="1"/>
      <c r="D8" s="163" t="s">
        <v>170</v>
      </c>
      <c r="E8" s="163"/>
      <c r="F8" s="163" t="s">
        <v>171</v>
      </c>
      <c r="G8" s="163"/>
      <c r="H8" s="163" t="s">
        <v>172</v>
      </c>
      <c r="I8" s="163" t="s">
        <v>173</v>
      </c>
      <c r="J8" s="164" t="s">
        <v>174</v>
      </c>
      <c r="K8" s="164" t="s">
        <v>175</v>
      </c>
      <c r="L8" s="163" t="s">
        <v>176</v>
      </c>
      <c r="M8" s="163" t="s">
        <v>177</v>
      </c>
      <c r="N8" s="163"/>
      <c r="O8" s="165" t="s">
        <v>178</v>
      </c>
      <c r="P8" s="165"/>
      <c r="Q8" s="166" t="s">
        <v>179</v>
      </c>
    </row>
    <row r="9" spans="1:17" ht="24.75" thickBot="1">
      <c r="A9" s="163"/>
      <c r="B9" s="2" t="s">
        <v>180</v>
      </c>
      <c r="C9" s="2" t="s">
        <v>181</v>
      </c>
      <c r="D9" s="1" t="s">
        <v>182</v>
      </c>
      <c r="E9" s="1" t="s">
        <v>183</v>
      </c>
      <c r="F9" s="1" t="s">
        <v>184</v>
      </c>
      <c r="G9" s="3" t="s">
        <v>185</v>
      </c>
      <c r="H9" s="163"/>
      <c r="I9" s="163"/>
      <c r="J9" s="164"/>
      <c r="K9" s="164"/>
      <c r="L9" s="163"/>
      <c r="M9" s="1" t="s">
        <v>186</v>
      </c>
      <c r="N9" s="1" t="s">
        <v>187</v>
      </c>
      <c r="O9" s="4" t="s">
        <v>188</v>
      </c>
      <c r="P9" s="4" t="s">
        <v>189</v>
      </c>
      <c r="Q9" s="166"/>
    </row>
    <row r="10" spans="1:17">
      <c r="A10" s="124"/>
      <c r="B10" s="2"/>
      <c r="C10" s="2"/>
      <c r="D10" s="124"/>
      <c r="E10" s="124"/>
      <c r="F10" s="124"/>
      <c r="G10" s="125"/>
      <c r="H10" s="124"/>
      <c r="I10" s="124"/>
      <c r="J10" s="126"/>
      <c r="K10" s="126"/>
      <c r="L10" s="124"/>
      <c r="M10" s="124"/>
      <c r="N10" s="124"/>
      <c r="O10" s="127"/>
      <c r="P10" s="127"/>
      <c r="Q10" s="128"/>
    </row>
    <row r="11" spans="1:17" ht="99.75" customHeight="1" thickBot="1">
      <c r="A11" s="5" t="s">
        <v>0</v>
      </c>
      <c r="B11" s="6" t="s">
        <v>1</v>
      </c>
      <c r="C11" s="6" t="s">
        <v>2</v>
      </c>
      <c r="D11" s="6" t="s">
        <v>3</v>
      </c>
      <c r="E11" s="7" t="s">
        <v>4</v>
      </c>
      <c r="F11" s="7"/>
      <c r="G11" s="8"/>
      <c r="H11" s="9" t="s">
        <v>5</v>
      </c>
      <c r="I11" s="7" t="s">
        <v>6</v>
      </c>
      <c r="J11" s="64" t="s">
        <v>7</v>
      </c>
      <c r="K11" s="64" t="s">
        <v>8</v>
      </c>
      <c r="L11" s="25" t="s">
        <v>9</v>
      </c>
      <c r="M11" s="11">
        <v>42736</v>
      </c>
      <c r="N11" s="11">
        <v>44926</v>
      </c>
      <c r="O11" s="12">
        <v>249999.1</v>
      </c>
      <c r="P11" s="35">
        <v>2999989.2</v>
      </c>
      <c r="Q11" s="13" t="s">
        <v>266</v>
      </c>
    </row>
    <row r="12" spans="1:17" ht="75" customHeight="1">
      <c r="A12" s="5" t="s">
        <v>0</v>
      </c>
      <c r="B12" s="6" t="s">
        <v>16</v>
      </c>
      <c r="C12" s="6" t="s">
        <v>17</v>
      </c>
      <c r="D12" s="6" t="s">
        <v>3</v>
      </c>
      <c r="E12" s="7" t="s">
        <v>18</v>
      </c>
      <c r="F12" s="7"/>
      <c r="G12" s="8"/>
      <c r="H12" s="9" t="s">
        <v>19</v>
      </c>
      <c r="I12" s="7" t="s">
        <v>20</v>
      </c>
      <c r="J12" s="64" t="s">
        <v>12</v>
      </c>
      <c r="K12" s="64" t="s">
        <v>21</v>
      </c>
      <c r="L12" s="101" t="s">
        <v>22</v>
      </c>
      <c r="M12" s="107">
        <v>42856</v>
      </c>
      <c r="N12" s="107">
        <v>44681</v>
      </c>
      <c r="O12" s="117">
        <v>130456.06</v>
      </c>
      <c r="P12" s="118">
        <f>O12*12</f>
        <v>1565472.72</v>
      </c>
      <c r="Q12" s="47" t="s">
        <v>267</v>
      </c>
    </row>
    <row r="13" spans="1:17" ht="46.5" customHeight="1">
      <c r="A13" s="5" t="s">
        <v>0</v>
      </c>
      <c r="B13" s="6" t="s">
        <v>23</v>
      </c>
      <c r="C13" s="5" t="s">
        <v>24</v>
      </c>
      <c r="D13" s="6" t="s">
        <v>3</v>
      </c>
      <c r="E13" s="7" t="s">
        <v>25</v>
      </c>
      <c r="F13" s="7"/>
      <c r="G13" s="8"/>
      <c r="H13" s="9" t="s">
        <v>26</v>
      </c>
      <c r="I13" s="7" t="s">
        <v>27</v>
      </c>
      <c r="J13" s="10" t="s">
        <v>12</v>
      </c>
      <c r="K13" s="10" t="s">
        <v>28</v>
      </c>
      <c r="L13" s="102" t="s">
        <v>29</v>
      </c>
      <c r="M13" s="107">
        <v>43191</v>
      </c>
      <c r="N13" s="107">
        <v>45016</v>
      </c>
      <c r="O13" s="117">
        <v>43720.9</v>
      </c>
      <c r="P13" s="12">
        <v>524650.80000000005</v>
      </c>
      <c r="Q13" s="47" t="s">
        <v>251</v>
      </c>
    </row>
    <row r="14" spans="1:17" ht="111" customHeight="1" thickBot="1">
      <c r="A14" s="5" t="s">
        <v>10</v>
      </c>
      <c r="B14" s="6" t="s">
        <v>31</v>
      </c>
      <c r="C14" s="5" t="s">
        <v>32</v>
      </c>
      <c r="D14" s="6" t="s">
        <v>3</v>
      </c>
      <c r="E14" s="7" t="s">
        <v>33</v>
      </c>
      <c r="F14" s="7"/>
      <c r="G14" s="8"/>
      <c r="H14" s="9" t="s">
        <v>34</v>
      </c>
      <c r="I14" s="7" t="s">
        <v>35</v>
      </c>
      <c r="J14" s="10" t="s">
        <v>15</v>
      </c>
      <c r="K14" s="10" t="s">
        <v>13</v>
      </c>
      <c r="L14" s="102" t="s">
        <v>36</v>
      </c>
      <c r="M14" s="37">
        <v>45047</v>
      </c>
      <c r="N14" s="37">
        <v>45412</v>
      </c>
      <c r="O14" s="115">
        <v>700</v>
      </c>
      <c r="P14" s="12">
        <v>8400</v>
      </c>
      <c r="Q14" s="47" t="s">
        <v>75</v>
      </c>
    </row>
    <row r="15" spans="1:17" ht="63.75" customHeight="1" thickBot="1">
      <c r="A15" s="14" t="s">
        <v>0</v>
      </c>
      <c r="B15" s="15" t="s">
        <v>285</v>
      </c>
      <c r="C15" s="16" t="s">
        <v>39</v>
      </c>
      <c r="D15" s="16" t="s">
        <v>3</v>
      </c>
      <c r="E15" s="16" t="s">
        <v>40</v>
      </c>
      <c r="F15" s="17"/>
      <c r="G15" s="18"/>
      <c r="H15" s="19" t="s">
        <v>19</v>
      </c>
      <c r="I15" s="16" t="s">
        <v>20</v>
      </c>
      <c r="J15" s="10" t="s">
        <v>12</v>
      </c>
      <c r="K15" s="10" t="s">
        <v>28</v>
      </c>
      <c r="L15" s="103" t="s">
        <v>288</v>
      </c>
      <c r="M15" s="37">
        <v>45108</v>
      </c>
      <c r="N15" s="37">
        <v>45473</v>
      </c>
      <c r="O15" s="116">
        <v>6090.72</v>
      </c>
      <c r="P15" s="119">
        <f>O15*12</f>
        <v>73088.639999999999</v>
      </c>
      <c r="Q15" s="47" t="s">
        <v>310</v>
      </c>
    </row>
    <row r="16" spans="1:17" ht="66" customHeight="1" thickBot="1">
      <c r="A16" s="40" t="s">
        <v>0</v>
      </c>
      <c r="B16" s="41" t="s">
        <v>44</v>
      </c>
      <c r="C16" s="42" t="s">
        <v>39</v>
      </c>
      <c r="D16" s="42" t="s">
        <v>3</v>
      </c>
      <c r="E16" s="42" t="s">
        <v>40</v>
      </c>
      <c r="F16" s="43"/>
      <c r="G16" s="44"/>
      <c r="H16" s="45" t="s">
        <v>37</v>
      </c>
      <c r="I16" s="42" t="s">
        <v>38</v>
      </c>
      <c r="J16" s="38" t="s">
        <v>12</v>
      </c>
      <c r="K16" s="38" t="s">
        <v>28</v>
      </c>
      <c r="L16" s="104" t="s">
        <v>41</v>
      </c>
      <c r="M16" s="108" t="s">
        <v>42</v>
      </c>
      <c r="N16" s="109" t="s">
        <v>252</v>
      </c>
      <c r="O16" s="100">
        <v>18755.22</v>
      </c>
      <c r="P16" s="100">
        <v>225062.64</v>
      </c>
      <c r="Q16" s="39" t="s">
        <v>249</v>
      </c>
    </row>
    <row r="17" spans="1:17" ht="105" hidden="1" customHeight="1" thickBot="1">
      <c r="A17" s="14" t="s">
        <v>0</v>
      </c>
      <c r="B17" s="15" t="s">
        <v>45</v>
      </c>
      <c r="C17" s="16" t="s">
        <v>46</v>
      </c>
      <c r="D17" s="16" t="s">
        <v>3</v>
      </c>
      <c r="E17" s="16" t="s">
        <v>47</v>
      </c>
      <c r="F17" s="17"/>
      <c r="G17" s="18"/>
      <c r="H17" s="19" t="s">
        <v>48</v>
      </c>
      <c r="I17" s="16" t="s">
        <v>49</v>
      </c>
      <c r="J17" s="23" t="s">
        <v>12</v>
      </c>
      <c r="K17" s="23" t="s">
        <v>28</v>
      </c>
      <c r="L17" s="103" t="s">
        <v>50</v>
      </c>
      <c r="M17" s="112" t="s">
        <v>51</v>
      </c>
      <c r="N17" s="113" t="s">
        <v>43</v>
      </c>
      <c r="O17" s="49">
        <v>23214.18</v>
      </c>
      <c r="P17" s="49">
        <v>278570.15999999997</v>
      </c>
      <c r="Q17" s="13" t="s">
        <v>236</v>
      </c>
    </row>
    <row r="18" spans="1:17" ht="105" customHeight="1" thickBot="1">
      <c r="A18" s="14" t="s">
        <v>0</v>
      </c>
      <c r="B18" s="15" t="s">
        <v>284</v>
      </c>
      <c r="C18" s="123" t="s">
        <v>286</v>
      </c>
      <c r="D18" s="16" t="s">
        <v>3</v>
      </c>
      <c r="E18" s="16" t="s">
        <v>199</v>
      </c>
      <c r="F18" s="17"/>
      <c r="G18" s="18"/>
      <c r="H18" s="19" t="s">
        <v>19</v>
      </c>
      <c r="I18" s="16" t="s">
        <v>20</v>
      </c>
      <c r="J18" s="10" t="s">
        <v>12</v>
      </c>
      <c r="K18" s="10" t="s">
        <v>28</v>
      </c>
      <c r="L18" s="103" t="s">
        <v>287</v>
      </c>
      <c r="M18" s="110" t="s">
        <v>289</v>
      </c>
      <c r="N18" s="111" t="s">
        <v>256</v>
      </c>
      <c r="O18" s="53">
        <v>21114.42</v>
      </c>
      <c r="P18" s="114">
        <v>253373.04</v>
      </c>
      <c r="Q18" s="47" t="s">
        <v>249</v>
      </c>
    </row>
    <row r="19" spans="1:17" ht="90.75" customHeight="1" thickBot="1">
      <c r="A19" s="14" t="s">
        <v>10</v>
      </c>
      <c r="B19" s="15" t="s">
        <v>53</v>
      </c>
      <c r="C19" s="16" t="s">
        <v>54</v>
      </c>
      <c r="D19" s="16" t="s">
        <v>55</v>
      </c>
      <c r="E19" s="16" t="s">
        <v>56</v>
      </c>
      <c r="F19" s="17"/>
      <c r="G19" s="18"/>
      <c r="H19" s="19" t="s">
        <v>57</v>
      </c>
      <c r="I19" s="16" t="s">
        <v>58</v>
      </c>
      <c r="J19" s="23" t="s">
        <v>7</v>
      </c>
      <c r="K19" s="23" t="s">
        <v>59</v>
      </c>
      <c r="L19" s="26" t="s">
        <v>60</v>
      </c>
      <c r="M19" s="105" t="s">
        <v>61</v>
      </c>
      <c r="N19" s="106" t="s">
        <v>237</v>
      </c>
      <c r="O19" s="52">
        <v>14597.43</v>
      </c>
      <c r="P19" s="53">
        <f>O19*12</f>
        <v>175169.16</v>
      </c>
      <c r="Q19" s="47" t="s">
        <v>283</v>
      </c>
    </row>
    <row r="20" spans="1:17" ht="66.75" customHeight="1" thickBot="1">
      <c r="A20" s="14" t="s">
        <v>10</v>
      </c>
      <c r="B20" s="15" t="s">
        <v>62</v>
      </c>
      <c r="C20" s="16" t="s">
        <v>63</v>
      </c>
      <c r="D20" s="16" t="s">
        <v>3</v>
      </c>
      <c r="E20" s="16" t="s">
        <v>64</v>
      </c>
      <c r="F20" s="17"/>
      <c r="G20" s="18"/>
      <c r="H20" s="19" t="s">
        <v>65</v>
      </c>
      <c r="I20" s="16" t="s">
        <v>66</v>
      </c>
      <c r="J20" s="23" t="s">
        <v>7</v>
      </c>
      <c r="K20" s="23" t="s">
        <v>13</v>
      </c>
      <c r="L20" s="26" t="s">
        <v>67</v>
      </c>
      <c r="M20" s="16" t="s">
        <v>254</v>
      </c>
      <c r="N20" s="20" t="s">
        <v>255</v>
      </c>
      <c r="O20" s="50">
        <v>14052</v>
      </c>
      <c r="P20" s="51">
        <f>O20*12</f>
        <v>168624</v>
      </c>
      <c r="Q20" s="13" t="s">
        <v>253</v>
      </c>
    </row>
    <row r="21" spans="1:17" ht="80.25" customHeight="1" thickBot="1">
      <c r="A21" s="14" t="s">
        <v>0</v>
      </c>
      <c r="B21" s="15" t="s">
        <v>68</v>
      </c>
      <c r="C21" s="16" t="s">
        <v>69</v>
      </c>
      <c r="D21" s="16" t="s">
        <v>3</v>
      </c>
      <c r="E21" s="16" t="s">
        <v>70</v>
      </c>
      <c r="F21" s="17"/>
      <c r="G21" s="18"/>
      <c r="H21" s="19" t="s">
        <v>71</v>
      </c>
      <c r="I21" s="16" t="s">
        <v>72</v>
      </c>
      <c r="J21" s="23" t="s">
        <v>12</v>
      </c>
      <c r="K21" s="23" t="s">
        <v>73</v>
      </c>
      <c r="L21" s="26" t="s">
        <v>74</v>
      </c>
      <c r="M21" s="16" t="s">
        <v>254</v>
      </c>
      <c r="N21" s="20" t="s">
        <v>255</v>
      </c>
      <c r="O21" s="21">
        <v>17420</v>
      </c>
      <c r="P21" s="22">
        <f>O21*12</f>
        <v>209040</v>
      </c>
      <c r="Q21" s="13" t="s">
        <v>258</v>
      </c>
    </row>
    <row r="22" spans="1:17" ht="155.25" customHeight="1" thickBot="1">
      <c r="A22" s="14" t="s">
        <v>0</v>
      </c>
      <c r="B22" s="15" t="s">
        <v>76</v>
      </c>
      <c r="C22" s="16" t="s">
        <v>77</v>
      </c>
      <c r="D22" s="16" t="s">
        <v>55</v>
      </c>
      <c r="E22" s="16" t="s">
        <v>45</v>
      </c>
      <c r="F22" s="20" t="s">
        <v>78</v>
      </c>
      <c r="G22" s="18">
        <v>43868</v>
      </c>
      <c r="H22" s="19" t="s">
        <v>79</v>
      </c>
      <c r="I22" s="16" t="s">
        <v>80</v>
      </c>
      <c r="J22" s="23" t="s">
        <v>7</v>
      </c>
      <c r="K22" s="23" t="s">
        <v>81</v>
      </c>
      <c r="L22" s="26" t="s">
        <v>82</v>
      </c>
      <c r="M22" s="16" t="s">
        <v>83</v>
      </c>
      <c r="N22" s="20" t="s">
        <v>250</v>
      </c>
      <c r="O22" s="86">
        <v>17490</v>
      </c>
      <c r="P22" s="87">
        <v>209880</v>
      </c>
      <c r="Q22" s="13" t="s">
        <v>30</v>
      </c>
    </row>
    <row r="23" spans="1:17" ht="108" customHeight="1" thickBot="1">
      <c r="A23" s="14" t="s">
        <v>10</v>
      </c>
      <c r="B23" s="15" t="s">
        <v>84</v>
      </c>
      <c r="C23" s="16" t="s">
        <v>85</v>
      </c>
      <c r="D23" s="16" t="s">
        <v>3</v>
      </c>
      <c r="E23" s="16" t="s">
        <v>86</v>
      </c>
      <c r="F23" s="20"/>
      <c r="G23" s="18"/>
      <c r="H23" s="19" t="s">
        <v>87</v>
      </c>
      <c r="I23" s="16" t="s">
        <v>88</v>
      </c>
      <c r="J23" s="23" t="s">
        <v>7</v>
      </c>
      <c r="K23" s="23" t="s">
        <v>81</v>
      </c>
      <c r="L23" s="26" t="s">
        <v>89</v>
      </c>
      <c r="M23" s="37">
        <v>44986</v>
      </c>
      <c r="N23" s="37">
        <v>45351</v>
      </c>
      <c r="O23" s="91">
        <v>7436.09</v>
      </c>
      <c r="P23" s="53">
        <f>O23*12</f>
        <v>89233.08</v>
      </c>
      <c r="Q23" s="47" t="s">
        <v>253</v>
      </c>
    </row>
    <row r="24" spans="1:17" ht="99" customHeight="1" thickBot="1">
      <c r="A24" s="14" t="s">
        <v>90</v>
      </c>
      <c r="B24" s="15" t="s">
        <v>91</v>
      </c>
      <c r="C24" s="16" t="s">
        <v>92</v>
      </c>
      <c r="D24" s="16" t="s">
        <v>3</v>
      </c>
      <c r="E24" s="16" t="s">
        <v>93</v>
      </c>
      <c r="F24" s="20"/>
      <c r="G24" s="18"/>
      <c r="H24" s="19" t="s">
        <v>94</v>
      </c>
      <c r="I24" s="16" t="s">
        <v>95</v>
      </c>
      <c r="J24" s="23" t="s">
        <v>7</v>
      </c>
      <c r="K24" s="23" t="s">
        <v>81</v>
      </c>
      <c r="L24" s="26" t="s">
        <v>96</v>
      </c>
      <c r="M24" s="37">
        <v>45017</v>
      </c>
      <c r="N24" s="54">
        <v>45352</v>
      </c>
      <c r="O24" s="53">
        <v>70920</v>
      </c>
      <c r="P24" s="53">
        <v>803520</v>
      </c>
      <c r="Q24" s="47" t="s">
        <v>253</v>
      </c>
    </row>
    <row r="25" spans="1:17" ht="72.75" customHeight="1" thickBot="1">
      <c r="A25" s="14" t="s">
        <v>90</v>
      </c>
      <c r="B25" s="15" t="s">
        <v>97</v>
      </c>
      <c r="C25" s="16" t="s">
        <v>98</v>
      </c>
      <c r="D25" s="16" t="s">
        <v>3</v>
      </c>
      <c r="E25" s="16" t="s">
        <v>99</v>
      </c>
      <c r="F25" s="20"/>
      <c r="G25" s="18"/>
      <c r="H25" s="19" t="s">
        <v>100</v>
      </c>
      <c r="I25" s="16" t="s">
        <v>101</v>
      </c>
      <c r="J25" s="23" t="s">
        <v>15</v>
      </c>
      <c r="K25" s="23" t="s">
        <v>13</v>
      </c>
      <c r="L25" s="26" t="s">
        <v>102</v>
      </c>
      <c r="M25" s="37">
        <v>45047</v>
      </c>
      <c r="N25" s="37">
        <f t="shared" ref="N25" si="0">IF(M25="","",M25+365)</f>
        <v>45412</v>
      </c>
      <c r="O25" s="50">
        <v>11341.66</v>
      </c>
      <c r="P25" s="51">
        <v>136099.99</v>
      </c>
      <c r="Q25" s="13" t="s">
        <v>208</v>
      </c>
    </row>
    <row r="26" spans="1:17" ht="211.5" customHeight="1" thickBot="1">
      <c r="A26" s="14" t="s">
        <v>10</v>
      </c>
      <c r="B26" s="15" t="s">
        <v>304</v>
      </c>
      <c r="C26" s="16" t="s">
        <v>305</v>
      </c>
      <c r="D26" s="16" t="s">
        <v>3</v>
      </c>
      <c r="E26" s="16" t="s">
        <v>306</v>
      </c>
      <c r="F26" s="20"/>
      <c r="G26" s="18"/>
      <c r="H26" s="19" t="s">
        <v>103</v>
      </c>
      <c r="I26" s="16" t="s">
        <v>104</v>
      </c>
      <c r="J26" s="23" t="s">
        <v>7</v>
      </c>
      <c r="K26" s="23" t="s">
        <v>81</v>
      </c>
      <c r="L26" s="26" t="s">
        <v>105</v>
      </c>
      <c r="M26" s="37">
        <v>45261</v>
      </c>
      <c r="N26" s="37">
        <v>46172</v>
      </c>
      <c r="O26" s="21">
        <v>38996</v>
      </c>
      <c r="P26" s="21">
        <f>O26*30</f>
        <v>1169880</v>
      </c>
      <c r="Q26" s="13" t="s">
        <v>249</v>
      </c>
    </row>
    <row r="27" spans="1:17" ht="67.5" customHeight="1" thickBot="1">
      <c r="A27" s="14" t="s">
        <v>10</v>
      </c>
      <c r="B27" s="15" t="s">
        <v>106</v>
      </c>
      <c r="C27" s="16" t="s">
        <v>107</v>
      </c>
      <c r="D27" s="16" t="s">
        <v>55</v>
      </c>
      <c r="E27" s="16" t="s">
        <v>91</v>
      </c>
      <c r="F27" s="20"/>
      <c r="G27" s="18"/>
      <c r="H27" s="19" t="s">
        <v>108</v>
      </c>
      <c r="I27" s="16" t="s">
        <v>109</v>
      </c>
      <c r="J27" s="23" t="s">
        <v>7</v>
      </c>
      <c r="K27" s="23" t="s">
        <v>81</v>
      </c>
      <c r="L27" s="26" t="s">
        <v>110</v>
      </c>
      <c r="M27" s="42" t="s">
        <v>289</v>
      </c>
      <c r="N27" s="46" t="s">
        <v>298</v>
      </c>
      <c r="O27" s="131">
        <v>47780.55</v>
      </c>
      <c r="P27" s="22">
        <f>O27*12</f>
        <v>573366.60000000009</v>
      </c>
      <c r="Q27" s="55" t="s">
        <v>208</v>
      </c>
    </row>
    <row r="28" spans="1:17" ht="56.25" customHeight="1" thickBot="1">
      <c r="A28" s="14" t="s">
        <v>10</v>
      </c>
      <c r="B28" s="15" t="s">
        <v>111</v>
      </c>
      <c r="C28" s="16" t="s">
        <v>112</v>
      </c>
      <c r="D28" s="16" t="s">
        <v>55</v>
      </c>
      <c r="E28" s="16" t="s">
        <v>99</v>
      </c>
      <c r="F28" s="20"/>
      <c r="G28" s="18"/>
      <c r="H28" s="19" t="s">
        <v>113</v>
      </c>
      <c r="I28" s="16" t="s">
        <v>114</v>
      </c>
      <c r="J28" s="23" t="s">
        <v>15</v>
      </c>
      <c r="K28" s="23" t="s">
        <v>13</v>
      </c>
      <c r="L28" s="26" t="s">
        <v>115</v>
      </c>
      <c r="M28" s="37">
        <v>45078</v>
      </c>
      <c r="N28" s="37">
        <v>45443</v>
      </c>
      <c r="O28" s="48">
        <v>12805</v>
      </c>
      <c r="P28" s="49">
        <f>O28*12</f>
        <v>153660</v>
      </c>
      <c r="Q28" s="24" t="s">
        <v>208</v>
      </c>
    </row>
    <row r="29" spans="1:17" ht="100.5" customHeight="1" thickBot="1">
      <c r="A29" s="14" t="s">
        <v>0</v>
      </c>
      <c r="B29" s="15" t="s">
        <v>116</v>
      </c>
      <c r="C29" s="16" t="s">
        <v>117</v>
      </c>
      <c r="D29" s="16" t="s">
        <v>3</v>
      </c>
      <c r="E29" s="16" t="s">
        <v>118</v>
      </c>
      <c r="F29" s="20"/>
      <c r="G29" s="18"/>
      <c r="H29" s="19" t="s">
        <v>119</v>
      </c>
      <c r="I29" s="16" t="s">
        <v>120</v>
      </c>
      <c r="J29" s="23" t="s">
        <v>7</v>
      </c>
      <c r="K29" s="23" t="s">
        <v>81</v>
      </c>
      <c r="L29" s="26" t="s">
        <v>121</v>
      </c>
      <c r="M29" s="67">
        <v>45078</v>
      </c>
      <c r="N29" s="37">
        <f t="shared" ref="N29" si="1">IF(M29="","",M29+365)</f>
        <v>45443</v>
      </c>
      <c r="O29" s="57">
        <v>136677.03</v>
      </c>
      <c r="P29" s="53">
        <f>O29*12</f>
        <v>1640124.3599999999</v>
      </c>
      <c r="Q29" s="56" t="s">
        <v>303</v>
      </c>
    </row>
    <row r="30" spans="1:17" ht="120" customHeight="1" thickBot="1">
      <c r="A30" s="14" t="s">
        <v>10</v>
      </c>
      <c r="B30" s="15" t="s">
        <v>122</v>
      </c>
      <c r="C30" s="16" t="s">
        <v>123</v>
      </c>
      <c r="D30" s="16" t="s">
        <v>3</v>
      </c>
      <c r="E30" s="16" t="s">
        <v>124</v>
      </c>
      <c r="F30" s="20"/>
      <c r="G30" s="18"/>
      <c r="H30" s="19" t="s">
        <v>125</v>
      </c>
      <c r="I30" s="16" t="s">
        <v>126</v>
      </c>
      <c r="J30" s="23" t="s">
        <v>7</v>
      </c>
      <c r="K30" s="23" t="s">
        <v>81</v>
      </c>
      <c r="L30" s="26" t="s">
        <v>127</v>
      </c>
      <c r="M30" s="134">
        <v>44927</v>
      </c>
      <c r="N30" s="135">
        <v>45291</v>
      </c>
      <c r="O30" s="50">
        <v>3600</v>
      </c>
      <c r="P30" s="51">
        <v>43200</v>
      </c>
      <c r="Q30" s="24" t="s">
        <v>311</v>
      </c>
    </row>
    <row r="31" spans="1:17" ht="143.25" customHeight="1" thickBot="1">
      <c r="A31" s="14" t="s">
        <v>10</v>
      </c>
      <c r="B31" s="15" t="s">
        <v>128</v>
      </c>
      <c r="C31" s="16" t="s">
        <v>129</v>
      </c>
      <c r="D31" s="16" t="s">
        <v>3</v>
      </c>
      <c r="E31" s="16" t="s">
        <v>130</v>
      </c>
      <c r="F31" s="20"/>
      <c r="G31" s="18"/>
      <c r="H31" s="19" t="s">
        <v>131</v>
      </c>
      <c r="I31" s="16" t="s">
        <v>132</v>
      </c>
      <c r="J31" s="23" t="s">
        <v>7</v>
      </c>
      <c r="K31" s="23" t="s">
        <v>81</v>
      </c>
      <c r="L31" s="26" t="s">
        <v>133</v>
      </c>
      <c r="M31" s="134">
        <v>44166</v>
      </c>
      <c r="N31" s="136">
        <v>45626</v>
      </c>
      <c r="O31" s="48">
        <v>8296.7474999999995</v>
      </c>
      <c r="P31" s="49">
        <f>O31*12</f>
        <v>99560.97</v>
      </c>
      <c r="Q31" s="24" t="s">
        <v>52</v>
      </c>
    </row>
    <row r="32" spans="1:17" ht="91.5" customHeight="1" thickBot="1">
      <c r="A32" s="14" t="s">
        <v>10</v>
      </c>
      <c r="B32" s="15" t="s">
        <v>134</v>
      </c>
      <c r="C32" s="16" t="s">
        <v>135</v>
      </c>
      <c r="D32" s="16" t="s">
        <v>3</v>
      </c>
      <c r="E32" s="16" t="s">
        <v>136</v>
      </c>
      <c r="F32" s="20"/>
      <c r="G32" s="18"/>
      <c r="H32" s="19" t="s">
        <v>137</v>
      </c>
      <c r="I32" s="16" t="s">
        <v>138</v>
      </c>
      <c r="J32" s="23" t="s">
        <v>7</v>
      </c>
      <c r="K32" s="23" t="s">
        <v>81</v>
      </c>
      <c r="L32" s="26" t="s">
        <v>139</v>
      </c>
      <c r="M32" s="134">
        <v>45261</v>
      </c>
      <c r="N32" s="136">
        <v>45626</v>
      </c>
      <c r="O32" s="137">
        <v>6562.5</v>
      </c>
      <c r="P32" s="53">
        <f>O32*12</f>
        <v>78750</v>
      </c>
      <c r="Q32" s="56" t="s">
        <v>307</v>
      </c>
    </row>
    <row r="33" spans="1:17" ht="60" customHeight="1" thickBot="1">
      <c r="A33" s="14" t="s">
        <v>10</v>
      </c>
      <c r="B33" s="15" t="s">
        <v>143</v>
      </c>
      <c r="C33" s="16"/>
      <c r="D33" s="16"/>
      <c r="E33" s="16"/>
      <c r="F33" s="20"/>
      <c r="G33" s="18"/>
      <c r="H33" s="19" t="s">
        <v>144</v>
      </c>
      <c r="I33" s="16"/>
      <c r="J33" s="23"/>
      <c r="K33" s="23"/>
      <c r="L33" s="26"/>
      <c r="M33" s="120"/>
      <c r="N33" s="121"/>
      <c r="O33" s="132"/>
      <c r="P33" s="133"/>
      <c r="Q33" s="24"/>
    </row>
    <row r="34" spans="1:17" ht="134.25" customHeight="1" thickBot="1">
      <c r="A34" s="14" t="s">
        <v>10</v>
      </c>
      <c r="B34" s="15" t="s">
        <v>145</v>
      </c>
      <c r="C34" s="16" t="s">
        <v>146</v>
      </c>
      <c r="D34" s="16" t="s">
        <v>3</v>
      </c>
      <c r="E34" s="16" t="s">
        <v>147</v>
      </c>
      <c r="F34" s="20"/>
      <c r="G34" s="18"/>
      <c r="H34" s="19" t="s">
        <v>125</v>
      </c>
      <c r="I34" s="16" t="s">
        <v>126</v>
      </c>
      <c r="J34" s="23" t="s">
        <v>7</v>
      </c>
      <c r="K34" s="23" t="s">
        <v>81</v>
      </c>
      <c r="L34" s="26" t="s">
        <v>148</v>
      </c>
      <c r="M34" s="134">
        <v>45254</v>
      </c>
      <c r="N34" s="134">
        <v>45619</v>
      </c>
      <c r="O34" s="150">
        <v>4317.7299999999996</v>
      </c>
      <c r="P34" s="21">
        <f t="shared" ref="P34:P39" si="2">O34*12</f>
        <v>51812.759999999995</v>
      </c>
      <c r="Q34" s="56" t="s">
        <v>257</v>
      </c>
    </row>
    <row r="35" spans="1:17" ht="63" customHeight="1">
      <c r="A35" s="5" t="s">
        <v>10</v>
      </c>
      <c r="B35" s="6" t="s">
        <v>149</v>
      </c>
      <c r="C35" s="6" t="s">
        <v>140</v>
      </c>
      <c r="D35" s="6" t="s">
        <v>3</v>
      </c>
      <c r="E35" s="7" t="s">
        <v>140</v>
      </c>
      <c r="F35" s="7"/>
      <c r="G35" s="8"/>
      <c r="H35" s="9" t="s">
        <v>150</v>
      </c>
      <c r="I35" s="7" t="s">
        <v>151</v>
      </c>
      <c r="J35" s="10" t="s">
        <v>7</v>
      </c>
      <c r="K35" s="10" t="s">
        <v>81</v>
      </c>
      <c r="L35" s="25" t="s">
        <v>152</v>
      </c>
      <c r="M35" s="122">
        <v>45017</v>
      </c>
      <c r="N35" s="122">
        <v>45382</v>
      </c>
      <c r="O35" s="58">
        <v>35281.22</v>
      </c>
      <c r="P35" s="58">
        <f t="shared" si="2"/>
        <v>423374.64</v>
      </c>
      <c r="Q35" s="13" t="s">
        <v>208</v>
      </c>
    </row>
    <row r="36" spans="1:17" ht="161.25" customHeight="1" thickBot="1">
      <c r="A36" s="5" t="s">
        <v>0</v>
      </c>
      <c r="B36" s="6" t="s">
        <v>190</v>
      </c>
      <c r="C36" s="6" t="s">
        <v>153</v>
      </c>
      <c r="D36" s="6" t="s">
        <v>3</v>
      </c>
      <c r="E36" s="7" t="s">
        <v>116</v>
      </c>
      <c r="F36" s="7"/>
      <c r="G36" s="8"/>
      <c r="H36" s="9" t="s">
        <v>154</v>
      </c>
      <c r="I36" s="7" t="s">
        <v>155</v>
      </c>
      <c r="J36" s="10" t="s">
        <v>7</v>
      </c>
      <c r="K36" s="10" t="s">
        <v>81</v>
      </c>
      <c r="L36" s="25" t="s">
        <v>156</v>
      </c>
      <c r="M36" s="37">
        <v>45047</v>
      </c>
      <c r="N36" s="37">
        <f t="shared" ref="N36" si="3">IF(M36="","",M36+365)</f>
        <v>45412</v>
      </c>
      <c r="O36" s="12">
        <v>37657.86</v>
      </c>
      <c r="P36" s="12">
        <f t="shared" si="2"/>
        <v>451894.32</v>
      </c>
      <c r="Q36" s="13" t="s">
        <v>308</v>
      </c>
    </row>
    <row r="37" spans="1:17" ht="132.75" customHeight="1" thickBot="1">
      <c r="A37" s="5" t="s">
        <v>0</v>
      </c>
      <c r="B37" s="6" t="s">
        <v>299</v>
      </c>
      <c r="C37" s="6" t="s">
        <v>300</v>
      </c>
      <c r="D37" s="6" t="s">
        <v>3</v>
      </c>
      <c r="E37" s="6" t="s">
        <v>301</v>
      </c>
      <c r="F37" s="7"/>
      <c r="G37" s="8"/>
      <c r="H37" s="9" t="s">
        <v>157</v>
      </c>
      <c r="I37" s="7" t="s">
        <v>158</v>
      </c>
      <c r="J37" s="10" t="s">
        <v>7</v>
      </c>
      <c r="K37" s="10" t="s">
        <v>81</v>
      </c>
      <c r="L37" s="25" t="s">
        <v>159</v>
      </c>
      <c r="M37" s="37">
        <v>45143</v>
      </c>
      <c r="N37" s="37">
        <v>45508</v>
      </c>
      <c r="O37" s="12">
        <v>2071</v>
      </c>
      <c r="P37" s="12">
        <f t="shared" si="2"/>
        <v>24852</v>
      </c>
      <c r="Q37" s="24" t="s">
        <v>249</v>
      </c>
    </row>
    <row r="38" spans="1:17" ht="213.75" customHeight="1" thickBot="1">
      <c r="A38" s="5" t="s">
        <v>10</v>
      </c>
      <c r="B38" s="6" t="s">
        <v>153</v>
      </c>
      <c r="C38" s="6" t="s">
        <v>160</v>
      </c>
      <c r="D38" s="6" t="s">
        <v>3</v>
      </c>
      <c r="E38" s="7" t="s">
        <v>161</v>
      </c>
      <c r="F38" s="7"/>
      <c r="G38" s="8"/>
      <c r="H38" s="9" t="s">
        <v>141</v>
      </c>
      <c r="I38" s="7" t="s">
        <v>142</v>
      </c>
      <c r="J38" s="10" t="s">
        <v>7</v>
      </c>
      <c r="K38" s="10" t="s">
        <v>81</v>
      </c>
      <c r="L38" s="25" t="s">
        <v>162</v>
      </c>
      <c r="M38" s="37">
        <v>45078</v>
      </c>
      <c r="N38" s="37">
        <f t="shared" ref="N38" si="4">IF(M38="","",M38+365)</f>
        <v>45443</v>
      </c>
      <c r="O38" s="12">
        <v>19934.73</v>
      </c>
      <c r="P38" s="12">
        <f t="shared" si="2"/>
        <v>239216.76</v>
      </c>
      <c r="Q38" s="85" t="s">
        <v>309</v>
      </c>
    </row>
    <row r="39" spans="1:17" ht="123.75" customHeight="1" thickBot="1">
      <c r="A39" s="5" t="s">
        <v>10</v>
      </c>
      <c r="B39" s="6" t="s">
        <v>163</v>
      </c>
      <c r="C39" s="6" t="s">
        <v>164</v>
      </c>
      <c r="D39" s="6" t="s">
        <v>3</v>
      </c>
      <c r="E39" s="7" t="s">
        <v>165</v>
      </c>
      <c r="F39" s="7"/>
      <c r="G39" s="8"/>
      <c r="H39" s="9" t="s">
        <v>166</v>
      </c>
      <c r="I39" s="7" t="s">
        <v>167</v>
      </c>
      <c r="J39" s="10" t="s">
        <v>7</v>
      </c>
      <c r="K39" s="10" t="s">
        <v>81</v>
      </c>
      <c r="L39" s="25" t="s">
        <v>168</v>
      </c>
      <c r="M39" s="11">
        <v>44774</v>
      </c>
      <c r="N39" s="11">
        <v>45138</v>
      </c>
      <c r="O39" s="12">
        <v>2798.52</v>
      </c>
      <c r="P39" s="12">
        <f t="shared" si="2"/>
        <v>33582.239999999998</v>
      </c>
      <c r="Q39" s="85" t="s">
        <v>257</v>
      </c>
    </row>
    <row r="40" spans="1:17" ht="89.25" customHeight="1" thickBot="1">
      <c r="A40" s="27" t="s">
        <v>10</v>
      </c>
      <c r="B40" s="28" t="s">
        <v>191</v>
      </c>
      <c r="C40" s="28" t="s">
        <v>140</v>
      </c>
      <c r="D40" s="28" t="s">
        <v>192</v>
      </c>
      <c r="E40" s="29" t="s">
        <v>140</v>
      </c>
      <c r="F40" s="29"/>
      <c r="G40" s="30"/>
      <c r="H40" s="31" t="s">
        <v>194</v>
      </c>
      <c r="I40" s="29" t="s">
        <v>195</v>
      </c>
      <c r="J40" s="32" t="s">
        <v>196</v>
      </c>
      <c r="K40" s="32" t="s">
        <v>13</v>
      </c>
      <c r="L40" s="33" t="s">
        <v>193</v>
      </c>
      <c r="M40" s="34">
        <v>45239</v>
      </c>
      <c r="N40" s="34">
        <v>45329</v>
      </c>
      <c r="O40" s="35">
        <f>P40/12</f>
        <v>390057.3125</v>
      </c>
      <c r="P40" s="35">
        <v>4680687.75</v>
      </c>
      <c r="Q40" s="99" t="s">
        <v>312</v>
      </c>
    </row>
    <row r="41" spans="1:17" ht="47.25" customHeight="1" thickBot="1">
      <c r="A41" s="138" t="s">
        <v>0</v>
      </c>
      <c r="B41" s="139" t="s">
        <v>197</v>
      </c>
      <c r="C41" s="139" t="s">
        <v>198</v>
      </c>
      <c r="D41" s="139" t="s">
        <v>3</v>
      </c>
      <c r="E41" s="140" t="s">
        <v>199</v>
      </c>
      <c r="F41" s="140"/>
      <c r="G41" s="141"/>
      <c r="H41" s="142" t="s">
        <v>200</v>
      </c>
      <c r="I41" s="140" t="s">
        <v>201</v>
      </c>
      <c r="J41" s="38" t="s">
        <v>12</v>
      </c>
      <c r="K41" s="38" t="s">
        <v>28</v>
      </c>
      <c r="L41" s="143" t="s">
        <v>202</v>
      </c>
      <c r="M41" s="144">
        <v>44958</v>
      </c>
      <c r="N41" s="144">
        <v>45322</v>
      </c>
      <c r="O41" s="145">
        <v>2887.26</v>
      </c>
      <c r="P41" s="145">
        <f>O41*12</f>
        <v>34647.120000000003</v>
      </c>
      <c r="Q41" s="146" t="s">
        <v>259</v>
      </c>
    </row>
    <row r="42" spans="1:17" ht="90.75" customHeight="1" thickBot="1">
      <c r="A42" s="27" t="s">
        <v>10</v>
      </c>
      <c r="B42" s="28" t="s">
        <v>203</v>
      </c>
      <c r="C42" s="28" t="s">
        <v>204</v>
      </c>
      <c r="D42" s="28" t="s">
        <v>3</v>
      </c>
      <c r="E42" s="29" t="s">
        <v>205</v>
      </c>
      <c r="F42" s="29"/>
      <c r="G42" s="30"/>
      <c r="H42" s="31" t="s">
        <v>206</v>
      </c>
      <c r="I42" s="29" t="s">
        <v>14</v>
      </c>
      <c r="J42" s="10" t="s">
        <v>15</v>
      </c>
      <c r="K42" s="10" t="s">
        <v>13</v>
      </c>
      <c r="L42" s="33" t="s">
        <v>207</v>
      </c>
      <c r="M42" s="37">
        <v>45078</v>
      </c>
      <c r="N42" s="37">
        <f t="shared" ref="N42" si="5">IF(M42="","",M42+365)</f>
        <v>45443</v>
      </c>
      <c r="O42" s="35">
        <v>16099</v>
      </c>
      <c r="P42" s="35">
        <v>193188</v>
      </c>
      <c r="Q42" s="36" t="s">
        <v>259</v>
      </c>
    </row>
    <row r="43" spans="1:17" ht="57" hidden="1" customHeight="1" thickBot="1">
      <c r="A43" s="27" t="s">
        <v>10</v>
      </c>
      <c r="B43" s="28" t="s">
        <v>209</v>
      </c>
      <c r="C43" s="28" t="s">
        <v>210</v>
      </c>
      <c r="D43" s="28" t="s">
        <v>212</v>
      </c>
      <c r="E43" s="29" t="s">
        <v>211</v>
      </c>
      <c r="F43" s="29"/>
      <c r="G43" s="30"/>
      <c r="H43" s="31" t="s">
        <v>213</v>
      </c>
      <c r="I43" s="29" t="s">
        <v>214</v>
      </c>
      <c r="J43" s="10" t="s">
        <v>7</v>
      </c>
      <c r="K43" s="10" t="s">
        <v>81</v>
      </c>
      <c r="L43" s="33" t="s">
        <v>215</v>
      </c>
      <c r="M43" s="34">
        <v>44835</v>
      </c>
      <c r="N43" s="34">
        <v>45016</v>
      </c>
      <c r="O43" s="35">
        <v>7160.4</v>
      </c>
      <c r="P43" s="35">
        <v>42962.400000000001</v>
      </c>
      <c r="Q43" s="36" t="s">
        <v>216</v>
      </c>
    </row>
    <row r="44" spans="1:17" ht="75.75" hidden="1" customHeight="1" thickBot="1">
      <c r="A44" s="27" t="s">
        <v>10</v>
      </c>
      <c r="B44" s="28" t="s">
        <v>217</v>
      </c>
      <c r="C44" s="28" t="s">
        <v>218</v>
      </c>
      <c r="D44" s="28" t="s">
        <v>3</v>
      </c>
      <c r="E44" s="29" t="s">
        <v>219</v>
      </c>
      <c r="F44" s="29"/>
      <c r="G44" s="30"/>
      <c r="H44" s="31" t="s">
        <v>220</v>
      </c>
      <c r="I44" s="29" t="s">
        <v>221</v>
      </c>
      <c r="J44" s="32" t="s">
        <v>15</v>
      </c>
      <c r="K44" s="32" t="s">
        <v>13</v>
      </c>
      <c r="L44" s="33" t="s">
        <v>222</v>
      </c>
      <c r="M44" s="34">
        <v>44844</v>
      </c>
      <c r="N44" s="34">
        <v>44966</v>
      </c>
      <c r="O44" s="35"/>
      <c r="P44" s="35">
        <v>236985.81</v>
      </c>
      <c r="Q44" s="36" t="s">
        <v>223</v>
      </c>
    </row>
    <row r="45" spans="1:17" ht="101.25" customHeight="1" thickBot="1">
      <c r="A45" s="27" t="s">
        <v>10</v>
      </c>
      <c r="B45" s="28" t="s">
        <v>224</v>
      </c>
      <c r="C45" s="28" t="s">
        <v>226</v>
      </c>
      <c r="D45" s="28" t="s">
        <v>3</v>
      </c>
      <c r="E45" s="29" t="s">
        <v>227</v>
      </c>
      <c r="F45" s="29"/>
      <c r="G45" s="30"/>
      <c r="H45" s="31" t="s">
        <v>228</v>
      </c>
      <c r="I45" s="29" t="s">
        <v>229</v>
      </c>
      <c r="J45" s="10" t="s">
        <v>7</v>
      </c>
      <c r="K45" s="10" t="s">
        <v>81</v>
      </c>
      <c r="L45" s="33" t="s">
        <v>230</v>
      </c>
      <c r="M45" s="34">
        <v>45200</v>
      </c>
      <c r="N45" s="34">
        <v>45565</v>
      </c>
      <c r="O45" s="35">
        <v>863.67</v>
      </c>
      <c r="P45" s="35">
        <f>O45*12</f>
        <v>10364.039999999999</v>
      </c>
      <c r="Q45" s="36" t="s">
        <v>259</v>
      </c>
    </row>
    <row r="46" spans="1:17" ht="61.5" customHeight="1" thickBot="1">
      <c r="A46" s="27" t="s">
        <v>10</v>
      </c>
      <c r="B46" s="28" t="s">
        <v>225</v>
      </c>
      <c r="C46" s="28" t="s">
        <v>231</v>
      </c>
      <c r="D46" s="28" t="s">
        <v>3</v>
      </c>
      <c r="E46" s="29" t="s">
        <v>232</v>
      </c>
      <c r="F46" s="29"/>
      <c r="G46" s="30"/>
      <c r="H46" s="31" t="s">
        <v>233</v>
      </c>
      <c r="I46" s="29" t="s">
        <v>11</v>
      </c>
      <c r="J46" s="32" t="s">
        <v>7</v>
      </c>
      <c r="K46" s="32" t="s">
        <v>81</v>
      </c>
      <c r="L46" s="33" t="s">
        <v>234</v>
      </c>
      <c r="M46" s="34">
        <v>45231</v>
      </c>
      <c r="N46" s="34">
        <v>45596</v>
      </c>
      <c r="O46" s="35">
        <v>4682.6000000000004</v>
      </c>
      <c r="P46" s="35">
        <f>O46*12</f>
        <v>56191.200000000004</v>
      </c>
      <c r="Q46" s="36" t="s">
        <v>302</v>
      </c>
    </row>
    <row r="47" spans="1:17" ht="102" customHeight="1" thickBot="1">
      <c r="A47" s="27" t="s">
        <v>10</v>
      </c>
      <c r="B47" s="28" t="s">
        <v>238</v>
      </c>
      <c r="C47" s="28" t="s">
        <v>239</v>
      </c>
      <c r="D47" s="28" t="s">
        <v>3</v>
      </c>
      <c r="E47" s="29" t="s">
        <v>240</v>
      </c>
      <c r="F47" s="29"/>
      <c r="G47" s="30"/>
      <c r="H47" s="62" t="s">
        <v>241</v>
      </c>
      <c r="I47" s="29" t="s">
        <v>242</v>
      </c>
      <c r="J47" s="32" t="s">
        <v>15</v>
      </c>
      <c r="K47" s="147" t="s">
        <v>13</v>
      </c>
      <c r="L47" s="149" t="s">
        <v>243</v>
      </c>
      <c r="M47" s="148">
        <v>45231</v>
      </c>
      <c r="N47" s="34">
        <v>45596</v>
      </c>
      <c r="O47" s="35">
        <v>3981.88</v>
      </c>
      <c r="P47" s="35">
        <v>47782.559999999998</v>
      </c>
      <c r="Q47" s="36" t="s">
        <v>249</v>
      </c>
    </row>
    <row r="48" spans="1:17" ht="192.75" customHeight="1">
      <c r="A48" s="27" t="s">
        <v>10</v>
      </c>
      <c r="B48" s="28" t="s">
        <v>260</v>
      </c>
      <c r="C48" s="28" t="s">
        <v>261</v>
      </c>
      <c r="D48" s="28" t="s">
        <v>3</v>
      </c>
      <c r="E48" s="29" t="s">
        <v>262</v>
      </c>
      <c r="F48" s="29"/>
      <c r="G48" s="59"/>
      <c r="H48" s="65" t="s">
        <v>263</v>
      </c>
      <c r="I48" s="66" t="s">
        <v>264</v>
      </c>
      <c r="J48" s="60" t="s">
        <v>7</v>
      </c>
      <c r="K48" s="32" t="s">
        <v>81</v>
      </c>
      <c r="L48" s="63" t="s">
        <v>265</v>
      </c>
      <c r="M48" s="67">
        <v>45108</v>
      </c>
      <c r="N48" s="67">
        <v>45473</v>
      </c>
      <c r="O48" s="35">
        <v>14872.5</v>
      </c>
      <c r="P48" s="35">
        <f>O48*12</f>
        <v>178470</v>
      </c>
      <c r="Q48" s="36" t="s">
        <v>249</v>
      </c>
    </row>
    <row r="49" spans="1:17" ht="143.25" customHeight="1">
      <c r="A49" s="73" t="s">
        <v>0</v>
      </c>
      <c r="B49" s="37" t="s">
        <v>268</v>
      </c>
      <c r="C49" s="80" t="s">
        <v>269</v>
      </c>
      <c r="D49" s="74" t="s">
        <v>3</v>
      </c>
      <c r="E49" s="75"/>
      <c r="F49" s="75"/>
      <c r="G49" s="82"/>
      <c r="H49" s="84" t="s">
        <v>247</v>
      </c>
      <c r="I49" s="75" t="s">
        <v>20</v>
      </c>
      <c r="J49" s="83" t="s">
        <v>7</v>
      </c>
      <c r="K49" s="77" t="s">
        <v>81</v>
      </c>
      <c r="L49" s="81" t="s">
        <v>270</v>
      </c>
      <c r="M49" s="37">
        <v>45108</v>
      </c>
      <c r="N49" s="37">
        <v>45107</v>
      </c>
      <c r="O49" s="78">
        <v>28919.11</v>
      </c>
      <c r="P49" s="78">
        <f>O49*12</f>
        <v>347029.32</v>
      </c>
      <c r="Q49" s="79" t="s">
        <v>249</v>
      </c>
    </row>
    <row r="50" spans="1:17" s="161" customFormat="1" ht="143.25" customHeight="1">
      <c r="A50" s="151" t="s">
        <v>10</v>
      </c>
      <c r="B50" s="144" t="s">
        <v>280</v>
      </c>
      <c r="C50" s="152" t="s">
        <v>281</v>
      </c>
      <c r="D50" s="108" t="s">
        <v>3</v>
      </c>
      <c r="E50" s="109" t="s">
        <v>282</v>
      </c>
      <c r="F50" s="109"/>
      <c r="G50" s="153"/>
      <c r="H50" s="154" t="s">
        <v>279</v>
      </c>
      <c r="I50" s="109"/>
      <c r="J50" s="155"/>
      <c r="K50" s="156"/>
      <c r="L50" s="157" t="s">
        <v>278</v>
      </c>
      <c r="M50" s="144"/>
      <c r="N50" s="144"/>
      <c r="O50" s="158"/>
      <c r="P50" s="159"/>
      <c r="Q50" s="160"/>
    </row>
    <row r="51" spans="1:17" ht="143.25" customHeight="1">
      <c r="A51" s="73" t="s">
        <v>0</v>
      </c>
      <c r="B51" s="37" t="s">
        <v>271</v>
      </c>
      <c r="C51" s="80" t="s">
        <v>272</v>
      </c>
      <c r="D51" s="74" t="s">
        <v>3</v>
      </c>
      <c r="E51" s="75" t="s">
        <v>273</v>
      </c>
      <c r="F51" s="75"/>
      <c r="G51" s="76"/>
      <c r="H51" s="94" t="s">
        <v>277</v>
      </c>
      <c r="I51" s="74" t="s">
        <v>275</v>
      </c>
      <c r="J51" s="77"/>
      <c r="K51" s="77"/>
      <c r="L51" s="84" t="s">
        <v>274</v>
      </c>
      <c r="M51" s="37">
        <v>45108</v>
      </c>
      <c r="N51" s="37">
        <v>45473</v>
      </c>
      <c r="O51" s="88">
        <v>23534.35</v>
      </c>
      <c r="P51" s="92">
        <f>O51*12</f>
        <v>282412.19999999995</v>
      </c>
      <c r="Q51" s="79" t="s">
        <v>249</v>
      </c>
    </row>
    <row r="52" spans="1:17" ht="115.5" customHeight="1">
      <c r="A52" s="73" t="s">
        <v>0</v>
      </c>
      <c r="B52" s="37" t="s">
        <v>276</v>
      </c>
      <c r="C52" s="80" t="s">
        <v>272</v>
      </c>
      <c r="D52" s="74" t="s">
        <v>3</v>
      </c>
      <c r="E52" s="75" t="s">
        <v>273</v>
      </c>
      <c r="F52" s="75"/>
      <c r="G52" s="76"/>
      <c r="H52" s="94" t="s">
        <v>277</v>
      </c>
      <c r="I52" s="74" t="s">
        <v>275</v>
      </c>
      <c r="J52" s="77"/>
      <c r="K52" s="77"/>
      <c r="L52" s="84" t="s">
        <v>274</v>
      </c>
      <c r="M52" s="37">
        <v>45108</v>
      </c>
      <c r="N52" s="37">
        <v>45473</v>
      </c>
      <c r="O52" s="90">
        <v>10298.6</v>
      </c>
      <c r="P52" s="92">
        <f>O52*12</f>
        <v>123583.20000000001</v>
      </c>
      <c r="Q52" s="79" t="s">
        <v>249</v>
      </c>
    </row>
    <row r="53" spans="1:17" ht="112.5" customHeight="1">
      <c r="A53" s="73" t="s">
        <v>290</v>
      </c>
      <c r="B53" s="37" t="s">
        <v>291</v>
      </c>
      <c r="C53" s="130" t="s">
        <v>292</v>
      </c>
      <c r="D53" s="74" t="s">
        <v>3</v>
      </c>
      <c r="E53" s="75" t="s">
        <v>293</v>
      </c>
      <c r="F53" s="75"/>
      <c r="G53" s="76"/>
      <c r="H53" s="97" t="s">
        <v>294</v>
      </c>
      <c r="I53" s="95" t="s">
        <v>295</v>
      </c>
      <c r="J53" s="77"/>
      <c r="K53" s="77"/>
      <c r="L53" s="98" t="s">
        <v>296</v>
      </c>
      <c r="M53" s="37"/>
      <c r="N53" s="37"/>
      <c r="O53" s="90">
        <v>1531.4</v>
      </c>
      <c r="P53" s="88">
        <v>18376.8</v>
      </c>
      <c r="Q53" s="79" t="s">
        <v>297</v>
      </c>
    </row>
    <row r="54" spans="1:17" ht="93" customHeight="1">
      <c r="A54" s="73" t="s">
        <v>0</v>
      </c>
      <c r="B54" s="74" t="s">
        <v>244</v>
      </c>
      <c r="C54" s="74" t="s">
        <v>245</v>
      </c>
      <c r="D54" s="129" t="s">
        <v>3</v>
      </c>
      <c r="E54" s="68" t="s">
        <v>246</v>
      </c>
      <c r="F54" s="68"/>
      <c r="G54" s="69"/>
      <c r="H54" s="61" t="s">
        <v>247</v>
      </c>
      <c r="I54" s="68" t="s">
        <v>20</v>
      </c>
      <c r="J54" s="70" t="s">
        <v>15</v>
      </c>
      <c r="K54" s="70" t="s">
        <v>13</v>
      </c>
      <c r="L54" s="71" t="s">
        <v>248</v>
      </c>
      <c r="M54" s="72">
        <v>45017</v>
      </c>
      <c r="N54" s="72">
        <v>45382</v>
      </c>
      <c r="O54" s="89">
        <v>54056.04</v>
      </c>
      <c r="P54" s="93">
        <v>648672.48</v>
      </c>
      <c r="Q54" s="96" t="s">
        <v>249</v>
      </c>
    </row>
  </sheetData>
  <autoFilter ref="A10:Q54"/>
  <mergeCells count="12">
    <mergeCell ref="A7:Q7"/>
    <mergeCell ref="A8:A9"/>
    <mergeCell ref="D8:E8"/>
    <mergeCell ref="F8:G8"/>
    <mergeCell ref="H8:H9"/>
    <mergeCell ref="I8:I9"/>
    <mergeCell ref="J8:J9"/>
    <mergeCell ref="K8:K9"/>
    <mergeCell ref="L8:L9"/>
    <mergeCell ref="M8:N8"/>
    <mergeCell ref="O8:P8"/>
    <mergeCell ref="Q8:Q9"/>
  </mergeCells>
  <phoneticPr fontId="8" type="noConversion"/>
  <conditionalFormatting sqref="M14:N14 B52:C53">
    <cfRule type="expression" dxfId="4" priority="6">
      <formula>$H14="OK"</formula>
    </cfRule>
  </conditionalFormatting>
  <conditionalFormatting sqref="M15:N15">
    <cfRule type="expression" dxfId="3" priority="5">
      <formula>$H15="OK"</formula>
    </cfRule>
  </conditionalFormatting>
  <conditionalFormatting sqref="M24:N24">
    <cfRule type="expression" dxfId="2" priority="3">
      <formula>$H24="OK"</formula>
    </cfRule>
  </conditionalFormatting>
  <conditionalFormatting sqref="M23:N23">
    <cfRule type="expression" dxfId="1" priority="4">
      <formula>$H23="OK"</formula>
    </cfRule>
  </conditionalFormatting>
  <conditionalFormatting sqref="B49:C49 B51:C51 B50">
    <cfRule type="expression" dxfId="0" priority="2">
      <formula>$H49="OK"</formula>
    </cfRule>
  </conditionalFormatting>
  <pageMargins left="0.31496062992125984" right="0.31496062992125984" top="0.19685039370078741" bottom="0.19685039370078741" header="0.31496062992125984" footer="0.31496062992125984"/>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Contratos</dc:creator>
  <cp:lastModifiedBy>07803613420</cp:lastModifiedBy>
  <cp:lastPrinted>2023-10-17T18:37:38Z</cp:lastPrinted>
  <dcterms:created xsi:type="dcterms:W3CDTF">2022-01-06T11:46:28Z</dcterms:created>
  <dcterms:modified xsi:type="dcterms:W3CDTF">2024-01-04T20:16:04Z</dcterms:modified>
</cp:coreProperties>
</file>