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240" windowHeight="12435"/>
  </bookViews>
  <sheets>
    <sheet name="Mapa - Passagens e Diária FEV" sheetId="21" r:id="rId1"/>
  </sheets>
  <definedNames>
    <definedName name="_xlnm.Print_Area" localSheetId="0">'Mapa - Passagens e Diária FEV'!$A$1:$X$28</definedName>
  </definedNames>
  <calcPr calcId="125725"/>
</workbook>
</file>

<file path=xl/calcChain.xml><?xml version="1.0" encoding="utf-8"?>
<calcChain xmlns="http://schemas.openxmlformats.org/spreadsheetml/2006/main">
  <c r="W27" i="21"/>
  <c r="P27"/>
  <c r="U28"/>
  <c r="V28"/>
  <c r="V26"/>
  <c r="W26"/>
  <c r="U26"/>
  <c r="V25"/>
  <c r="W25"/>
  <c r="U25"/>
  <c r="V24"/>
  <c r="W24"/>
  <c r="U24"/>
  <c r="U23"/>
  <c r="V23"/>
  <c r="W23"/>
  <c r="V22"/>
  <c r="W22"/>
  <c r="U22"/>
  <c r="V21"/>
  <c r="W21"/>
  <c r="U21"/>
  <c r="W28"/>
  <c r="V20"/>
  <c r="W20"/>
  <c r="U20"/>
  <c r="V19"/>
  <c r="W19"/>
  <c r="V11"/>
  <c r="V10"/>
  <c r="V9"/>
  <c r="V8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<sst xmlns="http://schemas.openxmlformats.org/spreadsheetml/2006/main" count="394" uniqueCount="127">
  <si>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</si>
  <si>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</si>
  <si>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</si>
  <si>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</si>
  <si>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</si>
  <si>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</si>
  <si>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</si>
  <si>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</si>
  <si>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</si>
  <si>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</si>
  <si>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</si>
  <si>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</si>
  <si>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</si>
  <si>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</si>
  <si>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</si>
  <si>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</si>
  <si>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</si>
  <si>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</si>
  <si>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</si>
  <si>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</si>
  <si>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</si>
  <si>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</si>
  <si>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</si>
  <si>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</si>
  <si>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</si>
  <si>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</si>
  <si>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</si>
  <si>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</si>
  <si>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</si>
  <si>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</si>
  <si>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</si>
  <si>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</si>
  <si>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</si>
  <si>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</si>
  <si>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</si>
  <si>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</si>
  <si>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</si>
  <si>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</si>
  <si>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</si>
  <si>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</si>
  <si>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</si>
  <si>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</si>
  <si>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</si>
  <si>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</si>
  <si>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</si>
  <si>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</si>
  <si>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</si>
  <si>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</si>
  <si>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</si>
  <si>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</si>
  <si>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</si>
  <si>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</si>
  <si>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FESP-UPE</t>
  </si>
  <si>
    <t>UPE</t>
  </si>
  <si>
    <t>-</t>
  </si>
  <si>
    <t>–</t>
  </si>
  <si>
    <t>GENILDO SILVA DO NASCIMENTO</t>
  </si>
  <si>
    <t>4384-2</t>
  </si>
  <si>
    <t>ENGENHEIRO</t>
  </si>
  <si>
    <t>NACIONAL</t>
  </si>
  <si>
    <t>PE</t>
  </si>
  <si>
    <t>RECIFE</t>
  </si>
  <si>
    <t>NAZARÉ DA MATA</t>
  </si>
  <si>
    <t>GARANHUNS</t>
  </si>
  <si>
    <t>PROFESSOR</t>
  </si>
  <si>
    <t>MARIA AUXILIADORA LEAL CAMPOS</t>
  </si>
  <si>
    <t>5110-1</t>
  </si>
  <si>
    <t>11126-0</t>
  </si>
  <si>
    <t>PROFESSORA</t>
  </si>
  <si>
    <t>MARIA DO CARMO BARBOSA DE MELO</t>
  </si>
  <si>
    <t>6225-1</t>
  </si>
  <si>
    <t>ADAUTO TRIGUEIRO DE ALMEIDA FILHO</t>
  </si>
  <si>
    <t>12087-1</t>
  </si>
  <si>
    <t>FRANKLIN ANDRADE DE AGUIAR VASCONCELOS</t>
  </si>
  <si>
    <t>13148-2</t>
  </si>
  <si>
    <t>VIAGEM A GARANHUNS/ARCOVERDE, PERÍODO DE 17/02/2020 A 21/02/2020, COM A FINALIDADE DE  FISCALIZAÇÃO DE OBRAS EM GARANHUNS E ARCOVERDE</t>
  </si>
  <si>
    <t>VIAGEM A NAZARÉ DA MATA, PERÍODO DE 13/02/2020 A 14/02/2020, COM A FINALIDADE DE FISCALIZAÇÃO DE OBRAS EM NAZARÉ DA MATA.</t>
  </si>
  <si>
    <t>VIAGEM A NAZARÉ DA MATA, PERÍODO DE 10/02/2020 A 11/02/2019,COM A FINALIDADE DE FISCALIZAÇÃO DE OBRAS EM NAZARÉ DA MATA.</t>
  </si>
  <si>
    <t>VIAGEM A NAZARÉ DA MATA, PERÍODO DE 06/02/2020 A 07/02/2020, COM A FINALIDADE DE FISCALIZAÇÃO DE OBRAS EM NAZARÉ DA MATA.</t>
  </si>
  <si>
    <t>VIAGEM A NAZARÉ DA MATA, PERÍODO DE 03/02/2020 A 04/02/2019, COM A FINALIDADE DE FISCALIZAÇÃO DE OBRAS DA MATA NORTE.</t>
  </si>
  <si>
    <t>VIAGEM A GARANHUNS/ARCOVERDE, PERÍODO DE 10/02/2020 A 14/02/2020, COM A FINALIDADE DE  FISCALIZAÇÃO DE OBRAS EM GARANHUNS E ARCOVERDE</t>
  </si>
  <si>
    <t>VIAGEM A GARANHUNS/ARCOVERDE, PERÍODO DE 03/02/2020 A 07/02/2020, COM A FINALIDADE DE  FISCALIZAÇÃO DE OBRAS EM GARANHUNS E ARCOVERDE</t>
  </si>
  <si>
    <t>VIAGEM A GARANHUNS, PERÍODO DE 26/02/2020 A 29/02/2020, COM A FINALIDADE DE APRESENTAÇÃO DE CONCLUSÃO DE TRABALHO. RECURSO DE CONVÊNIO</t>
  </si>
  <si>
    <t>RECIFE/GARANHUNS</t>
  </si>
  <si>
    <t>VIAGEM A NAZARÉ DA MATA, PERÍODO DE 26/02/2020 A 29/02/2020, COM A FINALIDADE DE APRESENTAÇÃO DE CONCLUSÃO DE TRABALHO. RECURSO DE CONVÊNIO</t>
  </si>
  <si>
    <t>GARANHUNS/NAZARÉ DA MATA</t>
  </si>
  <si>
    <t>ROSÂNGELA ALVES FALCÃO</t>
  </si>
  <si>
    <t>RENATO MEDEIROS DE MORAIS</t>
  </si>
  <si>
    <t>VIAGEM A OURICURIR E FLORESTA , PERÍODO 04/02 A 09/02/2020 , COM A FINALIDADE DE PARTICIPAR DE ENCONTRO EDUCACIONAIS PEDAGÓGICO PARA IMPLANTAÇÃO DE NOVOS CURSOS NO SISTEMA UNIVERSIDADE ABERTA DO BRASIL</t>
  </si>
  <si>
    <t>OURICURI E FLORESTA</t>
  </si>
  <si>
    <t>WALDETE ARANTES COELHO</t>
  </si>
  <si>
    <t>VIAGEM A SURUBIM E SANTA CRUZ DO CAPIBARIBE , PERÍODO 11/02 A 13/02/2020 , COM A FINALIDADE DE PRESTAR APOIO LOGÍSTICO AOS POLOS UAB QUE OFERECEM NOVOS CURSOS NO SISTEMA UNIVERSIDADE ABERTA DO BRASIL.</t>
  </si>
  <si>
    <t>SURUBIM E SANTA CRUZ DO CAPIBARIBE</t>
  </si>
  <si>
    <t>VIAGEM A TABIRA / FLORESTA , PERÍODO 12/02 A 17/02/2020 , COM A FINALIDADE DE PARTICIPAR DE ENCONTRO EDUCACIONAIS PEDAGÓGICO PARA IMPLANTAÇÃO DE NOVOS CURSOS NO SISTEMA UNIVERSIDADE ABERTA DO BRASIL</t>
  </si>
  <si>
    <t>TABIRA E FLORESTA</t>
  </si>
  <si>
    <t>WALMA NOGUEIRA RAMOS GUIMARAES</t>
  </si>
  <si>
    <t>VIAGEM A GARANHUNS , PERÍODO 17/02 A 19/02/20 , COM A FINALIDADE DE PARTICIPAR DE ENCONTRO EDUCACIONAL PEDAGÓGICO.</t>
  </si>
  <si>
    <t>JOSE SOUZA BARROS</t>
  </si>
  <si>
    <t>VIAGEM A GARANHUNS , PERÍODO 27/02 A 28/02/2020 , COM A FINALIDADE DE PARTICIPAR DE ENCONTRO EDUCACIONAIS PEDAGÓGICO PARA IMPLANTAÇÃO DE NOVOS CURSOS NO SISTEMA UNIVERSIDADE ABERTA DO BRASIL.</t>
  </si>
  <si>
    <t>FRANCISCA NUBIA BEZERRA E SILVA</t>
  </si>
  <si>
    <t>VIAGEM A GARANHUNS , PERÍODO 27/02 A 28/02/2020 , COM A FINALIDADE DE PARTICIPAR DE ENCONTRO EDUCACIONAIS PEDAGÓGICO PARA IMPLANTAÇÃO DE NOVOS CURSOS NO SISTEMA UNIVERSIDADE ABERTA DO BRASIL</t>
  </si>
  <si>
    <t>MARIA VITORIA RIBAS DE OLIVEIRA LIMA</t>
  </si>
  <si>
    <t>VIAGEM A CARPINA , PERÍODO 27/02 A 29/02/2020 , COM A FINALIDADE DE PARTICIPAR DE ENCONTRO EDUCACIONAIS PEDAGÓGICO DOS CURSOS.</t>
  </si>
  <si>
    <t>CARPINA</t>
  </si>
  <si>
    <t>VIAGEM A SÃO JOSÉ DO EGITO/OURICURI/SERTÂNIA , PERÍODO 28/02 A 03/03/2020 , COM A FINALIDADE DE PARTICIPAR DE ENCONTRO EDUCACIONAIS PEDAGÓGICO PARA IMPLANTAÇÃO DE NOVOS CURSOS NO SISTEMA UNIVERSIDADE ABERTA DO BRASIL.</t>
  </si>
  <si>
    <t>SÃO JOSÉ DO EGITO / OUTICURI E SERTÂNIA</t>
  </si>
  <si>
    <t>VIAGEM A SÃO JOSÉ DO EGITO E SERTÂNIA , PERÍODO 28/02 A 01/03/2020 , COM A FINALIDADE DE PRESTAR APOIO LOGÍSTICO AOS POLOS UAB QUE OFERECEM NOVOS CURSOS NO SISTEMA UNIVERSIDADE ABERTA DO BRASIL.</t>
  </si>
  <si>
    <t>SÃO JOSÉ DO EGITO E SERTÂNIA</t>
  </si>
  <si>
    <t>7189-7</t>
  </si>
  <si>
    <t>PROFESSOR - COORDENADOR CURSO DE LETRAS EAD</t>
  </si>
  <si>
    <t>11058-0</t>
  </si>
  <si>
    <t>PROFESSOR - NÚCLEO DE EDUCAÇÃO A DISTÂNCIA</t>
  </si>
  <si>
    <t>6919-1</t>
  </si>
  <si>
    <t>DIRETOR NÚCLEO DE EDUCAÇÃO A DISTÂNCIA</t>
  </si>
  <si>
    <t>3004-0</t>
  </si>
  <si>
    <t>05554-9</t>
  </si>
  <si>
    <t>COORDENADOR DE CURSO</t>
  </si>
  <si>
    <t>1444-60</t>
  </si>
  <si>
    <t>RECURSO DO TESOURO ESTADUAL</t>
  </si>
  <si>
    <t>RECURSO DE CONVÊNIO FEDERAL</t>
  </si>
  <si>
    <t>MATRIZ DE GERENCIAMENTO DE DIÁRIAS E PASSAGENS - UG 440702 - FEVEREIRO/2020</t>
  </si>
  <si>
    <t>GARANHUNS/ ARCOVERDE</t>
  </si>
  <si>
    <t>Francis Trombini de Souza</t>
  </si>
  <si>
    <t>Professor</t>
  </si>
  <si>
    <t>Reunião do CONSUN</t>
  </si>
  <si>
    <t>Nacional</t>
  </si>
  <si>
    <t>PETROLINA</t>
  </si>
</sst>
</file>

<file path=xl/styles.xml><?xml version="1.0" encoding="utf-8"?>
<styleSheet xmlns="http://schemas.openxmlformats.org/spreadsheetml/2006/main">
  <numFmts count="5">
    <numFmt numFmtId="164" formatCode="[$R$ ]#,##0.00"/>
    <numFmt numFmtId="165" formatCode="00"/>
    <numFmt numFmtId="166" formatCode="000"/>
    <numFmt numFmtId="167" formatCode="&quot;R$&quot;\ #,##0.00"/>
    <numFmt numFmtId="168" formatCode="dd/mm/yy;@"/>
  </numFmts>
  <fonts count="18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9"/>
      <color indexed="8"/>
      <name val="Arial"/>
      <family val="2"/>
    </font>
    <font>
      <sz val="9"/>
      <color rgb="FFF3F3F3"/>
      <name val="Arial"/>
      <family val="2"/>
    </font>
    <font>
      <sz val="10"/>
      <color rgb="FF222222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2" tint="-0.49998474074526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A9A79F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5" fillId="0" borderId="0"/>
  </cellStyleXfs>
  <cellXfs count="76">
    <xf numFmtId="0" fontId="0" fillId="0" borderId="0" xfId="0" applyFont="1" applyAlignment="1"/>
    <xf numFmtId="0" fontId="0" fillId="2" borderId="0" xfId="0" applyFont="1" applyFill="1" applyAlignment="1"/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14" fontId="6" fillId="7" borderId="1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7" borderId="1" xfId="0" applyNumberFormat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 wrapText="1"/>
    </xf>
    <xf numFmtId="164" fontId="6" fillId="8" borderId="1" xfId="0" applyNumberFormat="1" applyFont="1" applyFill="1" applyBorder="1" applyAlignment="1">
      <alignment horizontal="center" vertical="center"/>
    </xf>
    <xf numFmtId="164" fontId="6" fillId="8" borderId="1" xfId="0" applyNumberFormat="1" applyFont="1" applyFill="1" applyBorder="1" applyAlignment="1">
      <alignment vertical="center"/>
    </xf>
    <xf numFmtId="0" fontId="0" fillId="9" borderId="0" xfId="0" applyFont="1" applyFill="1" applyBorder="1" applyAlignment="1"/>
    <xf numFmtId="0" fontId="0" fillId="2" borderId="0" xfId="0" applyFont="1" applyFill="1" applyAlignment="1">
      <alignment horizontal="right"/>
    </xf>
    <xf numFmtId="0" fontId="12" fillId="3" borderId="11" xfId="0" applyFont="1" applyFill="1" applyBorder="1" applyAlignment="1">
      <alignment horizontal="right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vertical="center"/>
    </xf>
    <xf numFmtId="0" fontId="6" fillId="10" borderId="1" xfId="0" applyNumberFormat="1" applyFont="1" applyFill="1" applyBorder="1" applyAlignment="1">
      <alignment horizontal="center" vertical="center"/>
    </xf>
    <xf numFmtId="165" fontId="6" fillId="10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center" wrapText="1"/>
    </xf>
    <xf numFmtId="164" fontId="6" fillId="10" borderId="1" xfId="0" applyNumberFormat="1" applyFont="1" applyFill="1" applyBorder="1" applyAlignment="1">
      <alignment horizontal="right" vertical="center"/>
    </xf>
    <xf numFmtId="0" fontId="6" fillId="10" borderId="1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14" fontId="6" fillId="10" borderId="1" xfId="0" applyNumberFormat="1" applyFont="1" applyFill="1" applyBorder="1" applyAlignment="1">
      <alignment horizontal="center" vertical="center"/>
    </xf>
    <xf numFmtId="164" fontId="6" fillId="10" borderId="1" xfId="0" applyNumberFormat="1" applyFont="1" applyFill="1" applyBorder="1" applyAlignment="1">
      <alignment horizontal="center" vertical="center"/>
    </xf>
    <xf numFmtId="166" fontId="6" fillId="11" borderId="1" xfId="0" applyNumberFormat="1" applyFont="1" applyFill="1" applyBorder="1" applyAlignment="1">
      <alignment horizontal="center" vertical="center"/>
    </xf>
    <xf numFmtId="164" fontId="6" fillId="11" borderId="1" xfId="0" applyNumberFormat="1" applyFont="1" applyFill="1" applyBorder="1" applyAlignment="1">
      <alignment vertical="center"/>
    </xf>
    <xf numFmtId="0" fontId="6" fillId="10" borderId="1" xfId="0" applyFont="1" applyFill="1" applyBorder="1" applyAlignment="1">
      <alignment horizontal="left" vertical="center" wrapText="1"/>
    </xf>
    <xf numFmtId="164" fontId="6" fillId="11" borderId="4" xfId="0" applyNumberFormat="1" applyFont="1" applyFill="1" applyBorder="1" applyAlignment="1">
      <alignment vertical="center"/>
    </xf>
    <xf numFmtId="0" fontId="6" fillId="10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7" fontId="6" fillId="10" borderId="1" xfId="0" applyNumberFormat="1" applyFont="1" applyFill="1" applyBorder="1" applyAlignment="1">
      <alignment horizontal="right" vertical="center"/>
    </xf>
    <xf numFmtId="0" fontId="6" fillId="7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1" xfId="0" applyFont="1" applyBorder="1" applyAlignment="1">
      <alignment wrapText="1"/>
    </xf>
    <xf numFmtId="49" fontId="11" fillId="0" borderId="1" xfId="1" applyNumberFormat="1" applyFont="1" applyBorder="1" applyAlignment="1">
      <alignment horizontal="left" vertical="center" wrapText="1"/>
    </xf>
    <xf numFmtId="0" fontId="16" fillId="15" borderId="1" xfId="1" applyFont="1" applyFill="1" applyBorder="1" applyAlignment="1">
      <alignment horizontal="left" vertical="center"/>
    </xf>
    <xf numFmtId="49" fontId="11" fillId="0" borderId="1" xfId="1" applyNumberFormat="1" applyFont="1" applyBorder="1" applyAlignment="1">
      <alignment horizontal="center" vertical="center"/>
    </xf>
    <xf numFmtId="168" fontId="17" fillId="9" borderId="1" xfId="1" applyNumberFormat="1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horizontal="center" vertical="center"/>
    </xf>
    <xf numFmtId="49" fontId="11" fillId="13" borderId="1" xfId="1" applyNumberFormat="1" applyFont="1" applyFill="1" applyBorder="1" applyAlignment="1">
      <alignment horizontal="center" vertical="center"/>
    </xf>
    <xf numFmtId="0" fontId="14" fillId="12" borderId="15" xfId="0" applyFont="1" applyFill="1" applyBorder="1" applyAlignment="1">
      <alignment vertical="center" wrapText="1"/>
    </xf>
    <xf numFmtId="0" fontId="3" fillId="13" borderId="16" xfId="0" applyFont="1" applyFill="1" applyBorder="1" applyAlignment="1">
      <alignment vertical="center"/>
    </xf>
    <xf numFmtId="0" fontId="3" fillId="13" borderId="17" xfId="0" applyFont="1" applyFill="1" applyBorder="1" applyAlignment="1">
      <alignment vertical="center"/>
    </xf>
    <xf numFmtId="0" fontId="4" fillId="5" borderId="15" xfId="0" applyFont="1" applyFill="1" applyBorder="1" applyAlignment="1">
      <alignment horizontal="center" vertical="center"/>
    </xf>
    <xf numFmtId="0" fontId="3" fillId="14" borderId="16" xfId="0" applyFont="1" applyFill="1" applyBorder="1" applyAlignment="1">
      <alignment vertical="center"/>
    </xf>
    <xf numFmtId="0" fontId="3" fillId="14" borderId="18" xfId="0" applyFont="1" applyFill="1" applyBorder="1" applyAlignment="1">
      <alignment vertical="center"/>
    </xf>
    <xf numFmtId="0" fontId="3" fillId="14" borderId="17" xfId="0" applyFont="1" applyFill="1" applyBorder="1" applyAlignment="1">
      <alignment vertical="center"/>
    </xf>
    <xf numFmtId="0" fontId="5" fillId="5" borderId="19" xfId="0" applyFont="1" applyFill="1" applyBorder="1" applyAlignment="1">
      <alignment horizontal="center" vertical="center" wrapText="1"/>
    </xf>
    <xf numFmtId="0" fontId="3" fillId="14" borderId="14" xfId="0" applyFont="1" applyFill="1" applyBorder="1" applyAlignment="1">
      <alignment vertical="center"/>
    </xf>
    <xf numFmtId="0" fontId="5" fillId="5" borderId="1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vertical="center"/>
    </xf>
    <xf numFmtId="0" fontId="5" fillId="5" borderId="20" xfId="0" applyFont="1" applyFill="1" applyBorder="1" applyAlignment="1">
      <alignment horizontal="center" vertical="center" wrapText="1"/>
    </xf>
    <xf numFmtId="0" fontId="3" fillId="14" borderId="21" xfId="0" applyFont="1" applyFill="1" applyBorder="1" applyAlignment="1">
      <alignment vertical="center" wrapText="1"/>
    </xf>
    <xf numFmtId="0" fontId="3" fillId="14" borderId="22" xfId="0" applyFont="1" applyFill="1" applyBorder="1" applyAlignment="1">
      <alignment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vertical="center"/>
    </xf>
    <xf numFmtId="0" fontId="5" fillId="5" borderId="24" xfId="0" applyFont="1" applyFill="1" applyBorder="1" applyAlignment="1">
      <alignment horizontal="center" vertical="center" wrapText="1"/>
    </xf>
    <xf numFmtId="0" fontId="3" fillId="14" borderId="25" xfId="0" applyFont="1" applyFill="1" applyBorder="1" applyAlignment="1">
      <alignment vertical="center"/>
    </xf>
    <xf numFmtId="0" fontId="5" fillId="5" borderId="14" xfId="0" applyFont="1" applyFill="1" applyBorder="1" applyAlignment="1">
      <alignment horizontal="center" vertical="center" wrapText="1"/>
    </xf>
    <xf numFmtId="0" fontId="3" fillId="14" borderId="26" xfId="0" applyFont="1" applyFill="1" applyBorder="1" applyAlignment="1">
      <alignment vertical="center"/>
    </xf>
    <xf numFmtId="0" fontId="5" fillId="5" borderId="27" xfId="0" applyFont="1" applyFill="1" applyBorder="1" applyAlignment="1">
      <alignment horizontal="center" vertical="center" wrapText="1"/>
    </xf>
    <xf numFmtId="0" fontId="3" fillId="14" borderId="28" xfId="0" applyFont="1" applyFill="1" applyBorder="1" applyAlignment="1">
      <alignment vertical="center"/>
    </xf>
    <xf numFmtId="0" fontId="3" fillId="14" borderId="29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295275</xdr:rowOff>
    </xdr:from>
    <xdr:to>
      <xdr:col>23</xdr:col>
      <xdr:colOff>1247775</xdr:colOff>
      <xdr:row>0</xdr:row>
      <xdr:rowOff>1704975</xdr:rowOff>
    </xdr:to>
    <xdr:pic>
      <xdr:nvPicPr>
        <xdr:cNvPr id="27141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278975" y="295275"/>
          <a:ext cx="328612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28</xdr:row>
      <xdr:rowOff>0</xdr:rowOff>
    </xdr:to>
    <xdr:sp macro="" textlink="">
      <xdr:nvSpPr>
        <xdr:cNvPr id="27142" name="Rectangle 5" hidden="1"/>
        <xdr:cNvSpPr>
          <a:spLocks noChangeArrowheads="1"/>
        </xdr:cNvSpPr>
      </xdr:nvSpPr>
      <xdr:spPr bwMode="auto">
        <a:xfrm>
          <a:off x="0" y="0"/>
          <a:ext cx="8791575" cy="21393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8"/>
  <sheetViews>
    <sheetView showGridLines="0" tabSelected="1" topLeftCell="G24" zoomScaleNormal="100" workbookViewId="0">
      <selection activeCell="X28" sqref="X28"/>
    </sheetView>
  </sheetViews>
  <sheetFormatPr defaultColWidth="14.42578125" defaultRowHeight="15.75" customHeight="1"/>
  <cols>
    <col min="1" max="1" width="7.7109375" style="1" customWidth="1"/>
    <col min="2" max="2" width="11" style="1" customWidth="1"/>
    <col min="3" max="3" width="39.7109375" style="1" customWidth="1"/>
    <col min="4" max="4" width="14.42578125" style="1"/>
    <col min="5" max="5" width="20.42578125" style="1" customWidth="1"/>
    <col min="6" max="6" width="38.140625" style="1" customWidth="1"/>
    <col min="7" max="7" width="11" style="1" bestFit="1" customWidth="1"/>
    <col min="8" max="8" width="9.7109375" style="1" customWidth="1"/>
    <col min="9" max="9" width="17.7109375" style="1" customWidth="1"/>
    <col min="10" max="10" width="9.7109375" style="1" customWidth="1"/>
    <col min="11" max="11" width="19.140625" style="1" bestFit="1" customWidth="1"/>
    <col min="12" max="13" width="14.140625" style="1" customWidth="1"/>
    <col min="14" max="14" width="16.140625" style="1" customWidth="1"/>
    <col min="15" max="15" width="15" style="1" customWidth="1"/>
    <col min="16" max="16" width="13" style="1" customWidth="1"/>
    <col min="17" max="17" width="14.42578125" style="1"/>
    <col min="18" max="18" width="16.28515625" style="18" customWidth="1"/>
    <col min="19" max="19" width="14.42578125" style="1"/>
    <col min="20" max="20" width="14.42578125" style="18"/>
    <col min="21" max="21" width="14.42578125" style="1"/>
    <col min="22" max="22" width="13" style="1" customWidth="1"/>
    <col min="23" max="23" width="14.42578125" style="1"/>
    <col min="24" max="24" width="10.85546875" style="1" customWidth="1"/>
    <col min="25" max="16384" width="14.42578125" style="1"/>
  </cols>
  <sheetData>
    <row r="1" spans="1:24" ht="159.75" customHeight="1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4"/>
    </row>
    <row r="2" spans="1:24" ht="65.25" customHeight="1">
      <c r="A2" s="52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4"/>
    </row>
    <row r="3" spans="1:24" ht="38.25" customHeight="1">
      <c r="A3" s="55" t="s">
        <v>120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7"/>
      <c r="X3" s="58"/>
    </row>
    <row r="4" spans="1:24" ht="33" customHeight="1">
      <c r="A4" s="59" t="s">
        <v>2</v>
      </c>
      <c r="B4" s="60"/>
      <c r="C4" s="61" t="s">
        <v>3</v>
      </c>
      <c r="D4" s="56"/>
      <c r="E4" s="58"/>
      <c r="F4" s="61" t="s">
        <v>4</v>
      </c>
      <c r="G4" s="56"/>
      <c r="H4" s="56"/>
      <c r="I4" s="56"/>
      <c r="J4" s="56"/>
      <c r="K4" s="56"/>
      <c r="L4" s="56"/>
      <c r="M4" s="58"/>
      <c r="N4" s="61" t="s">
        <v>5</v>
      </c>
      <c r="O4" s="56"/>
      <c r="P4" s="58"/>
      <c r="Q4" s="61" t="s">
        <v>6</v>
      </c>
      <c r="R4" s="56"/>
      <c r="S4" s="56"/>
      <c r="T4" s="56"/>
      <c r="U4" s="56"/>
      <c r="V4" s="56"/>
      <c r="W4" s="62" t="s">
        <v>7</v>
      </c>
      <c r="X4" s="64" t="s">
        <v>8</v>
      </c>
    </row>
    <row r="5" spans="1:24" ht="23.25" customHeight="1">
      <c r="A5" s="67" t="s">
        <v>9</v>
      </c>
      <c r="B5" s="69" t="s">
        <v>10</v>
      </c>
      <c r="C5" s="71" t="s">
        <v>11</v>
      </c>
      <c r="D5" s="73" t="s">
        <v>12</v>
      </c>
      <c r="E5" s="73" t="s">
        <v>13</v>
      </c>
      <c r="F5" s="73" t="s">
        <v>14</v>
      </c>
      <c r="G5" s="73" t="s">
        <v>15</v>
      </c>
      <c r="H5" s="61" t="s">
        <v>16</v>
      </c>
      <c r="I5" s="58"/>
      <c r="J5" s="61" t="s">
        <v>17</v>
      </c>
      <c r="K5" s="58"/>
      <c r="L5" s="73" t="s">
        <v>18</v>
      </c>
      <c r="M5" s="73" t="s">
        <v>19</v>
      </c>
      <c r="N5" s="73" t="s">
        <v>20</v>
      </c>
      <c r="O5" s="73" t="s">
        <v>21</v>
      </c>
      <c r="P5" s="73" t="s">
        <v>22</v>
      </c>
      <c r="Q5" s="61" t="s">
        <v>23</v>
      </c>
      <c r="R5" s="58"/>
      <c r="S5" s="61" t="s">
        <v>24</v>
      </c>
      <c r="T5" s="58"/>
      <c r="U5" s="73" t="s">
        <v>25</v>
      </c>
      <c r="V5" s="59" t="s">
        <v>22</v>
      </c>
      <c r="W5" s="63"/>
      <c r="X5" s="65"/>
    </row>
    <row r="6" spans="1:24" ht="23.25" customHeight="1">
      <c r="A6" s="68"/>
      <c r="B6" s="70"/>
      <c r="C6" s="72"/>
      <c r="D6" s="74"/>
      <c r="E6" s="74"/>
      <c r="F6" s="74"/>
      <c r="G6" s="74"/>
      <c r="H6" s="6" t="s">
        <v>26</v>
      </c>
      <c r="I6" s="6" t="s">
        <v>27</v>
      </c>
      <c r="J6" s="6" t="s">
        <v>26</v>
      </c>
      <c r="K6" s="6" t="s">
        <v>28</v>
      </c>
      <c r="L6" s="74"/>
      <c r="M6" s="74"/>
      <c r="N6" s="74"/>
      <c r="O6" s="74"/>
      <c r="P6" s="74"/>
      <c r="Q6" s="6" t="s">
        <v>29</v>
      </c>
      <c r="R6" s="6" t="s">
        <v>30</v>
      </c>
      <c r="S6" s="6" t="s">
        <v>29</v>
      </c>
      <c r="T6" s="6" t="s">
        <v>30</v>
      </c>
      <c r="U6" s="74"/>
      <c r="V6" s="75"/>
      <c r="W6" s="63"/>
      <c r="X6" s="66"/>
    </row>
    <row r="7" spans="1:24" ht="23.25" hidden="1" customHeight="1">
      <c r="A7" s="2" t="s">
        <v>31</v>
      </c>
      <c r="B7" s="3" t="s">
        <v>32</v>
      </c>
      <c r="C7" s="14" t="s">
        <v>33</v>
      </c>
      <c r="D7" s="7" t="s">
        <v>12</v>
      </c>
      <c r="E7" s="7" t="s">
        <v>34</v>
      </c>
      <c r="F7" s="7" t="s">
        <v>35</v>
      </c>
      <c r="G7" s="7" t="s">
        <v>36</v>
      </c>
      <c r="H7" s="7" t="s">
        <v>37</v>
      </c>
      <c r="I7" s="7" t="s">
        <v>38</v>
      </c>
      <c r="J7" s="7" t="s">
        <v>39</v>
      </c>
      <c r="K7" s="7" t="s">
        <v>40</v>
      </c>
      <c r="L7" s="7" t="s">
        <v>41</v>
      </c>
      <c r="M7" s="7" t="s">
        <v>42</v>
      </c>
      <c r="N7" s="7" t="s">
        <v>43</v>
      </c>
      <c r="O7" s="7" t="s">
        <v>44</v>
      </c>
      <c r="P7" s="7" t="s">
        <v>45</v>
      </c>
      <c r="Q7" s="7" t="s">
        <v>46</v>
      </c>
      <c r="R7" s="19" t="s">
        <v>47</v>
      </c>
      <c r="S7" s="7" t="s">
        <v>48</v>
      </c>
      <c r="T7" s="19" t="s">
        <v>49</v>
      </c>
      <c r="U7" s="8"/>
      <c r="V7" s="20" t="s">
        <v>50</v>
      </c>
      <c r="W7" s="22" t="s">
        <v>51</v>
      </c>
      <c r="X7" s="21"/>
    </row>
    <row r="8" spans="1:24" s="17" customFormat="1" ht="48">
      <c r="A8" s="11" t="s">
        <v>53</v>
      </c>
      <c r="B8" s="29" t="s">
        <v>52</v>
      </c>
      <c r="C8" s="38" t="s">
        <v>56</v>
      </c>
      <c r="D8" s="13" t="s">
        <v>57</v>
      </c>
      <c r="E8" s="38" t="s">
        <v>58</v>
      </c>
      <c r="F8" s="26" t="s">
        <v>79</v>
      </c>
      <c r="G8" s="9" t="s">
        <v>59</v>
      </c>
      <c r="H8" s="11" t="s">
        <v>60</v>
      </c>
      <c r="I8" s="30" t="s">
        <v>61</v>
      </c>
      <c r="J8" s="12" t="s">
        <v>60</v>
      </c>
      <c r="K8" s="9" t="s">
        <v>62</v>
      </c>
      <c r="L8" s="10">
        <v>43864</v>
      </c>
      <c r="M8" s="10">
        <v>43865</v>
      </c>
      <c r="N8" s="32" t="s">
        <v>54</v>
      </c>
      <c r="O8" s="32" t="s">
        <v>54</v>
      </c>
      <c r="P8" s="15">
        <v>0</v>
      </c>
      <c r="Q8" s="25">
        <v>1</v>
      </c>
      <c r="R8" s="27">
        <v>54.01</v>
      </c>
      <c r="S8" s="25" t="s">
        <v>54</v>
      </c>
      <c r="T8" s="27" t="s">
        <v>54</v>
      </c>
      <c r="U8" s="33">
        <v>1</v>
      </c>
      <c r="V8" s="34">
        <f>Q8*R8</f>
        <v>54.01</v>
      </c>
      <c r="W8" s="36">
        <v>54.01</v>
      </c>
      <c r="X8" s="28" t="s">
        <v>118</v>
      </c>
    </row>
    <row r="9" spans="1:24" s="17" customFormat="1" ht="48">
      <c r="A9" s="4" t="s">
        <v>53</v>
      </c>
      <c r="B9" s="5" t="s">
        <v>52</v>
      </c>
      <c r="C9" s="38" t="s">
        <v>56</v>
      </c>
      <c r="D9" s="13" t="s">
        <v>57</v>
      </c>
      <c r="E9" s="38" t="s">
        <v>58</v>
      </c>
      <c r="F9" s="26" t="s">
        <v>78</v>
      </c>
      <c r="G9" s="9" t="s">
        <v>59</v>
      </c>
      <c r="H9" s="11" t="s">
        <v>60</v>
      </c>
      <c r="I9" s="30" t="s">
        <v>61</v>
      </c>
      <c r="J9" s="12" t="s">
        <v>60</v>
      </c>
      <c r="K9" s="9" t="s">
        <v>62</v>
      </c>
      <c r="L9" s="10">
        <v>43867</v>
      </c>
      <c r="M9" s="40">
        <v>43868</v>
      </c>
      <c r="N9" s="32" t="s">
        <v>54</v>
      </c>
      <c r="O9" s="39" t="s">
        <v>55</v>
      </c>
      <c r="P9" s="16">
        <v>0</v>
      </c>
      <c r="Q9" s="25">
        <v>1</v>
      </c>
      <c r="R9" s="42">
        <v>54.01</v>
      </c>
      <c r="S9" s="25" t="s">
        <v>54</v>
      </c>
      <c r="T9" s="25" t="s">
        <v>54</v>
      </c>
      <c r="U9" s="33">
        <v>1</v>
      </c>
      <c r="V9" s="34">
        <f>Q9*R9</f>
        <v>54.01</v>
      </c>
      <c r="W9" s="36">
        <v>54.01</v>
      </c>
      <c r="X9" s="28" t="s">
        <v>118</v>
      </c>
    </row>
    <row r="10" spans="1:24" s="17" customFormat="1" ht="48">
      <c r="A10" s="4" t="s">
        <v>53</v>
      </c>
      <c r="B10" s="5" t="s">
        <v>52</v>
      </c>
      <c r="C10" s="38" t="s">
        <v>56</v>
      </c>
      <c r="D10" s="13" t="s">
        <v>57</v>
      </c>
      <c r="E10" s="38" t="s">
        <v>58</v>
      </c>
      <c r="F10" s="26" t="s">
        <v>77</v>
      </c>
      <c r="G10" s="9" t="s">
        <v>59</v>
      </c>
      <c r="H10" s="11" t="s">
        <v>60</v>
      </c>
      <c r="I10" s="30" t="s">
        <v>61</v>
      </c>
      <c r="J10" s="12" t="s">
        <v>60</v>
      </c>
      <c r="K10" s="9" t="s">
        <v>62</v>
      </c>
      <c r="L10" s="10">
        <v>43871</v>
      </c>
      <c r="M10" s="40">
        <v>43872</v>
      </c>
      <c r="N10" s="41" t="s">
        <v>54</v>
      </c>
      <c r="O10" s="41" t="s">
        <v>54</v>
      </c>
      <c r="P10" s="16">
        <v>0</v>
      </c>
      <c r="Q10" s="25">
        <v>1</v>
      </c>
      <c r="R10" s="42">
        <v>54.01</v>
      </c>
      <c r="S10" s="25" t="s">
        <v>54</v>
      </c>
      <c r="T10" s="25" t="s">
        <v>54</v>
      </c>
      <c r="U10" s="33">
        <v>1</v>
      </c>
      <c r="V10" s="34">
        <f>Q10*R10</f>
        <v>54.01</v>
      </c>
      <c r="W10" s="36">
        <v>54.01</v>
      </c>
      <c r="X10" s="28" t="s">
        <v>118</v>
      </c>
    </row>
    <row r="11" spans="1:24" s="17" customFormat="1" ht="48">
      <c r="A11" s="4" t="s">
        <v>53</v>
      </c>
      <c r="B11" s="5" t="s">
        <v>52</v>
      </c>
      <c r="C11" s="38" t="s">
        <v>56</v>
      </c>
      <c r="D11" s="13" t="s">
        <v>57</v>
      </c>
      <c r="E11" s="38" t="s">
        <v>58</v>
      </c>
      <c r="F11" s="26" t="s">
        <v>76</v>
      </c>
      <c r="G11" s="9" t="s">
        <v>59</v>
      </c>
      <c r="H11" s="11" t="s">
        <v>60</v>
      </c>
      <c r="I11" s="30" t="s">
        <v>61</v>
      </c>
      <c r="J11" s="12" t="s">
        <v>60</v>
      </c>
      <c r="K11" s="9" t="s">
        <v>62</v>
      </c>
      <c r="L11" s="10">
        <v>43874</v>
      </c>
      <c r="M11" s="40">
        <v>43875</v>
      </c>
      <c r="N11" s="41" t="s">
        <v>54</v>
      </c>
      <c r="O11" s="41" t="s">
        <v>54</v>
      </c>
      <c r="P11" s="16">
        <v>0</v>
      </c>
      <c r="Q11" s="25">
        <v>1</v>
      </c>
      <c r="R11" s="42">
        <v>54.01</v>
      </c>
      <c r="S11" s="25" t="s">
        <v>54</v>
      </c>
      <c r="T11" s="25" t="s">
        <v>54</v>
      </c>
      <c r="U11" s="33">
        <v>1</v>
      </c>
      <c r="V11" s="34">
        <f>Q11*R11</f>
        <v>54.01</v>
      </c>
      <c r="W11" s="36">
        <v>54.01</v>
      </c>
      <c r="X11" s="28" t="s">
        <v>118</v>
      </c>
    </row>
    <row r="12" spans="1:24" s="17" customFormat="1" ht="48">
      <c r="A12" s="4" t="s">
        <v>53</v>
      </c>
      <c r="B12" s="5" t="s">
        <v>52</v>
      </c>
      <c r="C12" s="38" t="s">
        <v>73</v>
      </c>
      <c r="D12" s="24" t="s">
        <v>74</v>
      </c>
      <c r="E12" s="23" t="s">
        <v>58</v>
      </c>
      <c r="F12" s="26" t="s">
        <v>75</v>
      </c>
      <c r="G12" s="9" t="s">
        <v>59</v>
      </c>
      <c r="H12" s="11" t="s">
        <v>60</v>
      </c>
      <c r="I12" s="9" t="s">
        <v>61</v>
      </c>
      <c r="J12" s="12" t="s">
        <v>60</v>
      </c>
      <c r="K12" s="43" t="s">
        <v>121</v>
      </c>
      <c r="L12" s="10">
        <v>43878</v>
      </c>
      <c r="M12" s="40">
        <v>43882</v>
      </c>
      <c r="N12" s="41" t="s">
        <v>54</v>
      </c>
      <c r="O12" s="39" t="s">
        <v>54</v>
      </c>
      <c r="P12" s="16">
        <v>0</v>
      </c>
      <c r="Q12" s="25">
        <v>4</v>
      </c>
      <c r="R12" s="42">
        <v>216.04</v>
      </c>
      <c r="S12" s="25" t="s">
        <v>54</v>
      </c>
      <c r="T12" s="25" t="s">
        <v>54</v>
      </c>
      <c r="U12" s="33">
        <v>4</v>
      </c>
      <c r="V12" s="34">
        <v>216.04</v>
      </c>
      <c r="W12" s="36">
        <v>216.04</v>
      </c>
      <c r="X12" s="28" t="s">
        <v>118</v>
      </c>
    </row>
    <row r="13" spans="1:24" s="17" customFormat="1" ht="48">
      <c r="A13" s="4" t="s">
        <v>53</v>
      </c>
      <c r="B13" s="5" t="s">
        <v>52</v>
      </c>
      <c r="C13" s="38" t="s">
        <v>73</v>
      </c>
      <c r="D13" s="24" t="s">
        <v>74</v>
      </c>
      <c r="E13" s="23" t="s">
        <v>58</v>
      </c>
      <c r="F13" s="26" t="s">
        <v>80</v>
      </c>
      <c r="G13" s="9" t="s">
        <v>59</v>
      </c>
      <c r="H13" s="11" t="s">
        <v>60</v>
      </c>
      <c r="I13" s="9" t="s">
        <v>61</v>
      </c>
      <c r="J13" s="12" t="s">
        <v>60</v>
      </c>
      <c r="K13" s="43" t="s">
        <v>121</v>
      </c>
      <c r="L13" s="10">
        <v>43871</v>
      </c>
      <c r="M13" s="40">
        <v>43875</v>
      </c>
      <c r="N13" s="41" t="s">
        <v>54</v>
      </c>
      <c r="O13" s="39" t="s">
        <v>54</v>
      </c>
      <c r="P13" s="16">
        <v>0</v>
      </c>
      <c r="Q13" s="25">
        <v>4</v>
      </c>
      <c r="R13" s="42">
        <v>216.04</v>
      </c>
      <c r="S13" s="25" t="s">
        <v>54</v>
      </c>
      <c r="T13" s="25" t="s">
        <v>54</v>
      </c>
      <c r="U13" s="33">
        <v>4</v>
      </c>
      <c r="V13" s="34">
        <v>216.04</v>
      </c>
      <c r="W13" s="36">
        <v>216.04</v>
      </c>
      <c r="X13" s="28" t="s">
        <v>118</v>
      </c>
    </row>
    <row r="14" spans="1:24" s="17" customFormat="1" ht="48">
      <c r="A14" s="4" t="s">
        <v>53</v>
      </c>
      <c r="B14" s="5" t="s">
        <v>52</v>
      </c>
      <c r="C14" s="38" t="s">
        <v>73</v>
      </c>
      <c r="D14" s="24" t="s">
        <v>74</v>
      </c>
      <c r="E14" s="23" t="s">
        <v>58</v>
      </c>
      <c r="F14" s="26" t="s">
        <v>81</v>
      </c>
      <c r="G14" s="9" t="s">
        <v>59</v>
      </c>
      <c r="H14" s="11" t="s">
        <v>60</v>
      </c>
      <c r="I14" s="9" t="s">
        <v>61</v>
      </c>
      <c r="J14" s="12" t="s">
        <v>60</v>
      </c>
      <c r="K14" s="43" t="s">
        <v>121</v>
      </c>
      <c r="L14" s="10">
        <v>43864</v>
      </c>
      <c r="M14" s="40">
        <v>43868</v>
      </c>
      <c r="N14" s="41" t="s">
        <v>54</v>
      </c>
      <c r="O14" s="39" t="s">
        <v>54</v>
      </c>
      <c r="P14" s="16">
        <v>0</v>
      </c>
      <c r="Q14" s="25">
        <v>4</v>
      </c>
      <c r="R14" s="42">
        <v>216.04</v>
      </c>
      <c r="S14" s="25" t="s">
        <v>54</v>
      </c>
      <c r="T14" s="25" t="s">
        <v>54</v>
      </c>
      <c r="U14" s="33">
        <v>4</v>
      </c>
      <c r="V14" s="34">
        <v>216.04</v>
      </c>
      <c r="W14" s="36">
        <v>216.04</v>
      </c>
      <c r="X14" s="28" t="s">
        <v>118</v>
      </c>
    </row>
    <row r="15" spans="1:24" s="17" customFormat="1" ht="48">
      <c r="A15" s="4" t="s">
        <v>53</v>
      </c>
      <c r="B15" s="5" t="s">
        <v>52</v>
      </c>
      <c r="C15" s="38" t="s">
        <v>65</v>
      </c>
      <c r="D15" s="24" t="s">
        <v>66</v>
      </c>
      <c r="E15" s="23" t="s">
        <v>68</v>
      </c>
      <c r="F15" s="26" t="s">
        <v>82</v>
      </c>
      <c r="G15" s="9" t="s">
        <v>59</v>
      </c>
      <c r="H15" s="11" t="s">
        <v>60</v>
      </c>
      <c r="I15" s="9" t="s">
        <v>61</v>
      </c>
      <c r="J15" s="12" t="s">
        <v>60</v>
      </c>
      <c r="K15" s="43" t="s">
        <v>83</v>
      </c>
      <c r="L15" s="10">
        <v>43887</v>
      </c>
      <c r="M15" s="40">
        <v>43890</v>
      </c>
      <c r="N15" s="41" t="s">
        <v>54</v>
      </c>
      <c r="O15" s="39" t="s">
        <v>54</v>
      </c>
      <c r="P15" s="16">
        <v>0</v>
      </c>
      <c r="Q15" s="25">
        <v>3</v>
      </c>
      <c r="R15" s="42">
        <v>531</v>
      </c>
      <c r="S15" s="25" t="s">
        <v>54</v>
      </c>
      <c r="T15" s="25" t="s">
        <v>54</v>
      </c>
      <c r="U15" s="33">
        <v>3</v>
      </c>
      <c r="V15" s="34">
        <v>177</v>
      </c>
      <c r="W15" s="36">
        <v>531</v>
      </c>
      <c r="X15" s="28" t="s">
        <v>119</v>
      </c>
    </row>
    <row r="16" spans="1:24" s="17" customFormat="1" ht="48">
      <c r="A16" s="4" t="s">
        <v>53</v>
      </c>
      <c r="B16" s="5" t="s">
        <v>52</v>
      </c>
      <c r="C16" s="38" t="s">
        <v>71</v>
      </c>
      <c r="D16" s="24" t="s">
        <v>72</v>
      </c>
      <c r="E16" s="23" t="s">
        <v>64</v>
      </c>
      <c r="F16" s="26" t="s">
        <v>84</v>
      </c>
      <c r="G16" s="9" t="s">
        <v>59</v>
      </c>
      <c r="H16" s="11" t="s">
        <v>60</v>
      </c>
      <c r="I16" s="9" t="s">
        <v>63</v>
      </c>
      <c r="J16" s="12" t="s">
        <v>60</v>
      </c>
      <c r="K16" s="43" t="s">
        <v>85</v>
      </c>
      <c r="L16" s="10">
        <v>43887</v>
      </c>
      <c r="M16" s="40">
        <v>43890</v>
      </c>
      <c r="N16" s="41" t="s">
        <v>54</v>
      </c>
      <c r="O16" s="39" t="s">
        <v>54</v>
      </c>
      <c r="P16" s="16">
        <v>0</v>
      </c>
      <c r="Q16" s="25">
        <v>3</v>
      </c>
      <c r="R16" s="42">
        <v>531</v>
      </c>
      <c r="S16" s="25" t="s">
        <v>54</v>
      </c>
      <c r="T16" s="25" t="s">
        <v>54</v>
      </c>
      <c r="U16" s="33">
        <v>3</v>
      </c>
      <c r="V16" s="34">
        <v>177</v>
      </c>
      <c r="W16" s="36">
        <v>531</v>
      </c>
      <c r="X16" s="28" t="s">
        <v>119</v>
      </c>
    </row>
    <row r="17" spans="1:24" s="17" customFormat="1" ht="48">
      <c r="A17" s="4" t="s">
        <v>53</v>
      </c>
      <c r="B17" s="5" t="s">
        <v>52</v>
      </c>
      <c r="C17" s="38" t="s">
        <v>69</v>
      </c>
      <c r="D17" s="24" t="s">
        <v>70</v>
      </c>
      <c r="E17" s="23" t="s">
        <v>64</v>
      </c>
      <c r="F17" s="26" t="s">
        <v>84</v>
      </c>
      <c r="G17" s="9" t="s">
        <v>59</v>
      </c>
      <c r="H17" s="11" t="s">
        <v>60</v>
      </c>
      <c r="I17" s="9" t="s">
        <v>61</v>
      </c>
      <c r="J17" s="12" t="s">
        <v>60</v>
      </c>
      <c r="K17" s="43" t="s">
        <v>83</v>
      </c>
      <c r="L17" s="10">
        <v>43887</v>
      </c>
      <c r="M17" s="40">
        <v>43890</v>
      </c>
      <c r="N17" s="41" t="s">
        <v>54</v>
      </c>
      <c r="O17" s="39" t="s">
        <v>54</v>
      </c>
      <c r="P17" s="16">
        <v>0</v>
      </c>
      <c r="Q17" s="25">
        <v>3</v>
      </c>
      <c r="R17" s="42">
        <v>531</v>
      </c>
      <c r="S17" s="25" t="s">
        <v>54</v>
      </c>
      <c r="T17" s="25" t="s">
        <v>54</v>
      </c>
      <c r="U17" s="33">
        <v>3</v>
      </c>
      <c r="V17" s="34">
        <v>177</v>
      </c>
      <c r="W17" s="36">
        <v>531</v>
      </c>
      <c r="X17" s="28" t="s">
        <v>119</v>
      </c>
    </row>
    <row r="18" spans="1:24" s="17" customFormat="1" ht="48">
      <c r="A18" s="11" t="s">
        <v>53</v>
      </c>
      <c r="B18" s="29" t="s">
        <v>52</v>
      </c>
      <c r="C18" s="35" t="s">
        <v>86</v>
      </c>
      <c r="D18" s="24" t="s">
        <v>67</v>
      </c>
      <c r="E18" s="28" t="s">
        <v>68</v>
      </c>
      <c r="F18" s="35" t="s">
        <v>84</v>
      </c>
      <c r="G18" s="9" t="s">
        <v>59</v>
      </c>
      <c r="H18" s="11" t="s">
        <v>60</v>
      </c>
      <c r="I18" s="30" t="s">
        <v>63</v>
      </c>
      <c r="J18" s="12" t="s">
        <v>60</v>
      </c>
      <c r="K18" s="43" t="s">
        <v>85</v>
      </c>
      <c r="L18" s="31">
        <v>43887</v>
      </c>
      <c r="M18" s="31">
        <v>43890</v>
      </c>
      <c r="N18" s="32" t="s">
        <v>54</v>
      </c>
      <c r="O18" s="32" t="s">
        <v>54</v>
      </c>
      <c r="P18" s="16">
        <v>0</v>
      </c>
      <c r="Q18" s="25">
        <v>3</v>
      </c>
      <c r="R18" s="42">
        <v>531</v>
      </c>
      <c r="S18" s="25" t="s">
        <v>54</v>
      </c>
      <c r="T18" s="25" t="s">
        <v>54</v>
      </c>
      <c r="U18" s="33">
        <v>3</v>
      </c>
      <c r="V18" s="34">
        <v>177</v>
      </c>
      <c r="W18" s="36">
        <v>531</v>
      </c>
      <c r="X18" s="28" t="s">
        <v>119</v>
      </c>
    </row>
    <row r="19" spans="1:24" s="17" customFormat="1" ht="89.25">
      <c r="A19" s="11" t="s">
        <v>53</v>
      </c>
      <c r="B19" s="29" t="s">
        <v>52</v>
      </c>
      <c r="C19" s="35" t="s">
        <v>87</v>
      </c>
      <c r="D19" s="24" t="s">
        <v>112</v>
      </c>
      <c r="E19" s="28" t="s">
        <v>113</v>
      </c>
      <c r="F19" s="45" t="s">
        <v>88</v>
      </c>
      <c r="G19" s="9" t="s">
        <v>59</v>
      </c>
      <c r="H19" s="11" t="s">
        <v>60</v>
      </c>
      <c r="I19" s="30" t="s">
        <v>61</v>
      </c>
      <c r="J19" s="12" t="s">
        <v>60</v>
      </c>
      <c r="K19" s="37" t="s">
        <v>89</v>
      </c>
      <c r="L19" s="31">
        <v>43865</v>
      </c>
      <c r="M19" s="31">
        <v>43870</v>
      </c>
      <c r="N19" s="32" t="s">
        <v>54</v>
      </c>
      <c r="O19" s="32" t="s">
        <v>54</v>
      </c>
      <c r="P19" s="16">
        <v>0</v>
      </c>
      <c r="Q19" s="25">
        <v>5</v>
      </c>
      <c r="R19" s="42">
        <v>300.33</v>
      </c>
      <c r="S19" s="25" t="s">
        <v>54</v>
      </c>
      <c r="T19" s="25" t="s">
        <v>54</v>
      </c>
      <c r="U19" s="33">
        <v>3</v>
      </c>
      <c r="V19" s="34">
        <f t="shared" ref="V19:V28" si="0">Q19*R19</f>
        <v>1501.6499999999999</v>
      </c>
      <c r="W19" s="36">
        <f>P19+V19</f>
        <v>1501.6499999999999</v>
      </c>
      <c r="X19" s="28" t="s">
        <v>119</v>
      </c>
    </row>
    <row r="20" spans="1:24" s="17" customFormat="1" ht="89.25">
      <c r="A20" s="11" t="s">
        <v>53</v>
      </c>
      <c r="B20" s="29" t="s">
        <v>52</v>
      </c>
      <c r="C20" s="35" t="s">
        <v>90</v>
      </c>
      <c r="D20" s="24" t="s">
        <v>114</v>
      </c>
      <c r="E20" s="28" t="s">
        <v>111</v>
      </c>
      <c r="F20" s="45" t="s">
        <v>91</v>
      </c>
      <c r="G20" s="9" t="s">
        <v>59</v>
      </c>
      <c r="H20" s="11" t="s">
        <v>60</v>
      </c>
      <c r="I20" s="30" t="s">
        <v>61</v>
      </c>
      <c r="J20" s="12" t="s">
        <v>60</v>
      </c>
      <c r="K20" s="37" t="s">
        <v>92</v>
      </c>
      <c r="L20" s="31">
        <v>43872</v>
      </c>
      <c r="M20" s="31">
        <v>43874</v>
      </c>
      <c r="N20" s="32" t="s">
        <v>54</v>
      </c>
      <c r="O20" s="32" t="s">
        <v>54</v>
      </c>
      <c r="P20" s="16">
        <v>0</v>
      </c>
      <c r="Q20" s="25">
        <v>2</v>
      </c>
      <c r="R20" s="42">
        <v>300.33</v>
      </c>
      <c r="S20" s="25" t="s">
        <v>54</v>
      </c>
      <c r="T20" s="25" t="s">
        <v>54</v>
      </c>
      <c r="U20" s="33">
        <f t="shared" ref="U20:U28" si="1">Q20</f>
        <v>2</v>
      </c>
      <c r="V20" s="34">
        <f t="shared" si="0"/>
        <v>600.66</v>
      </c>
      <c r="W20" s="36">
        <f t="shared" ref="W20:W28" si="2">P20+V20</f>
        <v>600.66</v>
      </c>
      <c r="X20" s="28" t="s">
        <v>119</v>
      </c>
    </row>
    <row r="21" spans="1:24" s="17" customFormat="1" ht="89.25">
      <c r="A21" s="11" t="s">
        <v>53</v>
      </c>
      <c r="B21" s="29" t="s">
        <v>52</v>
      </c>
      <c r="C21" s="35" t="s">
        <v>87</v>
      </c>
      <c r="D21" s="24" t="s">
        <v>112</v>
      </c>
      <c r="E21" s="28" t="s">
        <v>113</v>
      </c>
      <c r="F21" s="45" t="s">
        <v>93</v>
      </c>
      <c r="G21" s="9" t="s">
        <v>59</v>
      </c>
      <c r="H21" s="11" t="s">
        <v>60</v>
      </c>
      <c r="I21" s="30" t="s">
        <v>61</v>
      </c>
      <c r="J21" s="12" t="s">
        <v>60</v>
      </c>
      <c r="K21" s="30" t="s">
        <v>94</v>
      </c>
      <c r="L21" s="31">
        <v>43873</v>
      </c>
      <c r="M21" s="31">
        <v>43878</v>
      </c>
      <c r="N21" s="32" t="s">
        <v>54</v>
      </c>
      <c r="O21" s="32" t="s">
        <v>54</v>
      </c>
      <c r="P21" s="16">
        <v>0</v>
      </c>
      <c r="Q21" s="25">
        <v>5</v>
      </c>
      <c r="R21" s="42">
        <v>300.33</v>
      </c>
      <c r="S21" s="25" t="s">
        <v>54</v>
      </c>
      <c r="T21" s="25" t="s">
        <v>54</v>
      </c>
      <c r="U21" s="33">
        <f t="shared" si="1"/>
        <v>5</v>
      </c>
      <c r="V21" s="34">
        <f t="shared" si="0"/>
        <v>1501.6499999999999</v>
      </c>
      <c r="W21" s="36">
        <f t="shared" si="2"/>
        <v>1501.6499999999999</v>
      </c>
      <c r="X21" s="28" t="s">
        <v>119</v>
      </c>
    </row>
    <row r="22" spans="1:24" s="17" customFormat="1" ht="51">
      <c r="A22" s="11" t="s">
        <v>53</v>
      </c>
      <c r="B22" s="29" t="s">
        <v>52</v>
      </c>
      <c r="C22" s="35" t="s">
        <v>95</v>
      </c>
      <c r="D22" s="24" t="s">
        <v>117</v>
      </c>
      <c r="E22" s="28" t="s">
        <v>68</v>
      </c>
      <c r="F22" s="45" t="s">
        <v>96</v>
      </c>
      <c r="G22" s="9" t="s">
        <v>59</v>
      </c>
      <c r="H22" s="11" t="s">
        <v>60</v>
      </c>
      <c r="I22" s="30" t="s">
        <v>61</v>
      </c>
      <c r="J22" s="12" t="s">
        <v>60</v>
      </c>
      <c r="K22" s="30" t="s">
        <v>63</v>
      </c>
      <c r="L22" s="31">
        <v>43878</v>
      </c>
      <c r="M22" s="31">
        <v>43880</v>
      </c>
      <c r="N22" s="32" t="s">
        <v>54</v>
      </c>
      <c r="O22" s="32" t="s">
        <v>54</v>
      </c>
      <c r="P22" s="16">
        <v>0</v>
      </c>
      <c r="Q22" s="25">
        <v>2</v>
      </c>
      <c r="R22" s="42">
        <v>177</v>
      </c>
      <c r="S22" s="25" t="s">
        <v>54</v>
      </c>
      <c r="T22" s="25" t="s">
        <v>54</v>
      </c>
      <c r="U22" s="33">
        <f t="shared" si="1"/>
        <v>2</v>
      </c>
      <c r="V22" s="34">
        <f t="shared" si="0"/>
        <v>354</v>
      </c>
      <c r="W22" s="36">
        <f t="shared" si="2"/>
        <v>354</v>
      </c>
      <c r="X22" s="28" t="s">
        <v>119</v>
      </c>
    </row>
    <row r="23" spans="1:24" s="17" customFormat="1" ht="89.25">
      <c r="A23" s="11" t="s">
        <v>53</v>
      </c>
      <c r="B23" s="29" t="s">
        <v>52</v>
      </c>
      <c r="C23" s="35" t="s">
        <v>97</v>
      </c>
      <c r="D23" s="24" t="s">
        <v>115</v>
      </c>
      <c r="E23" s="28" t="s">
        <v>116</v>
      </c>
      <c r="F23" s="45" t="s">
        <v>98</v>
      </c>
      <c r="G23" s="9" t="s">
        <v>59</v>
      </c>
      <c r="H23" s="11" t="s">
        <v>60</v>
      </c>
      <c r="I23" s="30" t="s">
        <v>61</v>
      </c>
      <c r="J23" s="12" t="s">
        <v>60</v>
      </c>
      <c r="K23" s="30" t="s">
        <v>63</v>
      </c>
      <c r="L23" s="31">
        <v>43888</v>
      </c>
      <c r="M23" s="31">
        <v>43889</v>
      </c>
      <c r="N23" s="32" t="s">
        <v>54</v>
      </c>
      <c r="O23" s="32" t="s">
        <v>54</v>
      </c>
      <c r="P23" s="16">
        <v>0</v>
      </c>
      <c r="Q23" s="25">
        <v>1</v>
      </c>
      <c r="R23" s="42">
        <v>300.33</v>
      </c>
      <c r="S23" s="25" t="s">
        <v>54</v>
      </c>
      <c r="T23" s="25" t="s">
        <v>54</v>
      </c>
      <c r="U23" s="33">
        <f t="shared" si="1"/>
        <v>1</v>
      </c>
      <c r="V23" s="34">
        <f t="shared" si="0"/>
        <v>300.33</v>
      </c>
      <c r="W23" s="36">
        <f t="shared" si="2"/>
        <v>300.33</v>
      </c>
      <c r="X23" s="28" t="s">
        <v>119</v>
      </c>
    </row>
    <row r="24" spans="1:24" s="17" customFormat="1" ht="89.25">
      <c r="A24" s="11" t="s">
        <v>53</v>
      </c>
      <c r="B24" s="29" t="s">
        <v>52</v>
      </c>
      <c r="C24" s="35" t="s">
        <v>99</v>
      </c>
      <c r="D24" s="24" t="s">
        <v>108</v>
      </c>
      <c r="E24" s="28" t="s">
        <v>109</v>
      </c>
      <c r="F24" s="45" t="s">
        <v>100</v>
      </c>
      <c r="G24" s="9" t="s">
        <v>59</v>
      </c>
      <c r="H24" s="11" t="s">
        <v>60</v>
      </c>
      <c r="I24" s="30" t="s">
        <v>61</v>
      </c>
      <c r="J24" s="12" t="s">
        <v>60</v>
      </c>
      <c r="K24" s="37" t="s">
        <v>63</v>
      </c>
      <c r="L24" s="31">
        <v>43888</v>
      </c>
      <c r="M24" s="31">
        <v>43889</v>
      </c>
      <c r="N24" s="32" t="s">
        <v>54</v>
      </c>
      <c r="O24" s="32" t="s">
        <v>54</v>
      </c>
      <c r="P24" s="16">
        <v>0</v>
      </c>
      <c r="Q24" s="25">
        <v>1</v>
      </c>
      <c r="R24" s="42">
        <v>300.33</v>
      </c>
      <c r="S24" s="25" t="s">
        <v>54</v>
      </c>
      <c r="T24" s="25" t="s">
        <v>54</v>
      </c>
      <c r="U24" s="33">
        <f t="shared" si="1"/>
        <v>1</v>
      </c>
      <c r="V24" s="34">
        <f t="shared" si="0"/>
        <v>300.33</v>
      </c>
      <c r="W24" s="36">
        <f t="shared" si="2"/>
        <v>300.33</v>
      </c>
      <c r="X24" s="28" t="s">
        <v>119</v>
      </c>
    </row>
    <row r="25" spans="1:24" s="17" customFormat="1" ht="63.75">
      <c r="A25" s="11" t="s">
        <v>53</v>
      </c>
      <c r="B25" s="29" t="s">
        <v>52</v>
      </c>
      <c r="C25" s="35" t="s">
        <v>101</v>
      </c>
      <c r="D25" s="24" t="s">
        <v>110</v>
      </c>
      <c r="E25" s="28" t="s">
        <v>111</v>
      </c>
      <c r="F25" s="45" t="s">
        <v>102</v>
      </c>
      <c r="G25" s="9" t="s">
        <v>59</v>
      </c>
      <c r="H25" s="11" t="s">
        <v>60</v>
      </c>
      <c r="I25" s="30" t="s">
        <v>61</v>
      </c>
      <c r="J25" s="12" t="s">
        <v>60</v>
      </c>
      <c r="K25" s="30" t="s">
        <v>103</v>
      </c>
      <c r="L25" s="31">
        <v>43888</v>
      </c>
      <c r="M25" s="31">
        <v>43890</v>
      </c>
      <c r="N25" s="32" t="s">
        <v>54</v>
      </c>
      <c r="O25" s="32" t="s">
        <v>54</v>
      </c>
      <c r="P25" s="16">
        <v>0</v>
      </c>
      <c r="Q25" s="25">
        <v>2</v>
      </c>
      <c r="R25" s="42">
        <v>177</v>
      </c>
      <c r="S25" s="25" t="s">
        <v>54</v>
      </c>
      <c r="T25" s="25" t="s">
        <v>54</v>
      </c>
      <c r="U25" s="33">
        <f t="shared" si="1"/>
        <v>2</v>
      </c>
      <c r="V25" s="34">
        <f t="shared" si="0"/>
        <v>354</v>
      </c>
      <c r="W25" s="36">
        <f t="shared" si="2"/>
        <v>354</v>
      </c>
      <c r="X25" s="28" t="s">
        <v>119</v>
      </c>
    </row>
    <row r="26" spans="1:24" s="17" customFormat="1" ht="102">
      <c r="A26" s="11" t="s">
        <v>53</v>
      </c>
      <c r="B26" s="29" t="s">
        <v>52</v>
      </c>
      <c r="C26" s="35" t="s">
        <v>87</v>
      </c>
      <c r="D26" s="24" t="s">
        <v>112</v>
      </c>
      <c r="E26" s="28" t="s">
        <v>113</v>
      </c>
      <c r="F26" s="44" t="s">
        <v>104</v>
      </c>
      <c r="G26" s="9" t="s">
        <v>59</v>
      </c>
      <c r="H26" s="11" t="s">
        <v>60</v>
      </c>
      <c r="I26" s="30" t="s">
        <v>61</v>
      </c>
      <c r="J26" s="12" t="s">
        <v>60</v>
      </c>
      <c r="K26" s="37" t="s">
        <v>105</v>
      </c>
      <c r="L26" s="31">
        <v>43889</v>
      </c>
      <c r="M26" s="31">
        <v>43893</v>
      </c>
      <c r="N26" s="32" t="s">
        <v>54</v>
      </c>
      <c r="O26" s="32" t="s">
        <v>54</v>
      </c>
      <c r="P26" s="16">
        <v>0</v>
      </c>
      <c r="Q26" s="25">
        <v>4</v>
      </c>
      <c r="R26" s="42">
        <v>300.33</v>
      </c>
      <c r="S26" s="25" t="s">
        <v>54</v>
      </c>
      <c r="T26" s="25" t="s">
        <v>54</v>
      </c>
      <c r="U26" s="33">
        <f t="shared" si="1"/>
        <v>4</v>
      </c>
      <c r="V26" s="34">
        <f t="shared" si="0"/>
        <v>1201.32</v>
      </c>
      <c r="W26" s="36">
        <f t="shared" si="2"/>
        <v>1201.32</v>
      </c>
      <c r="X26" s="28" t="s">
        <v>119</v>
      </c>
    </row>
    <row r="27" spans="1:24" s="17" customFormat="1" ht="61.5" customHeight="1">
      <c r="A27" s="12" t="s">
        <v>53</v>
      </c>
      <c r="B27" s="12" t="s">
        <v>52</v>
      </c>
      <c r="C27" s="47" t="s">
        <v>122</v>
      </c>
      <c r="D27" s="13"/>
      <c r="E27" s="38" t="s">
        <v>123</v>
      </c>
      <c r="F27" s="46" t="s">
        <v>124</v>
      </c>
      <c r="G27" s="9" t="s">
        <v>125</v>
      </c>
      <c r="H27" s="12" t="s">
        <v>60</v>
      </c>
      <c r="I27" s="9" t="s">
        <v>126</v>
      </c>
      <c r="J27" s="51" t="s">
        <v>60</v>
      </c>
      <c r="K27" s="48" t="s">
        <v>61</v>
      </c>
      <c r="L27" s="49">
        <v>43889</v>
      </c>
      <c r="M27" s="49">
        <v>43889</v>
      </c>
      <c r="N27" s="50">
        <v>697.96500000000003</v>
      </c>
      <c r="O27" s="50">
        <v>697.96500000000003</v>
      </c>
      <c r="P27" s="16">
        <f>SUM(N27:O27)</f>
        <v>1395.93</v>
      </c>
      <c r="Q27" s="25" t="s">
        <v>54</v>
      </c>
      <c r="R27" s="42" t="s">
        <v>54</v>
      </c>
      <c r="S27" s="25" t="s">
        <v>54</v>
      </c>
      <c r="T27" s="25" t="s">
        <v>54</v>
      </c>
      <c r="U27" s="33" t="s">
        <v>54</v>
      </c>
      <c r="V27" s="34">
        <v>0</v>
      </c>
      <c r="W27" s="36">
        <f>P27+V27</f>
        <v>1395.93</v>
      </c>
      <c r="X27" s="28" t="s">
        <v>118</v>
      </c>
    </row>
    <row r="28" spans="1:24" s="17" customFormat="1" ht="89.25">
      <c r="A28" s="12" t="s">
        <v>53</v>
      </c>
      <c r="B28" s="12" t="s">
        <v>52</v>
      </c>
      <c r="C28" s="35" t="s">
        <v>90</v>
      </c>
      <c r="D28" s="24" t="s">
        <v>114</v>
      </c>
      <c r="E28" s="28" t="s">
        <v>111</v>
      </c>
      <c r="F28" s="45" t="s">
        <v>106</v>
      </c>
      <c r="G28" s="9" t="s">
        <v>59</v>
      </c>
      <c r="H28" s="12" t="s">
        <v>60</v>
      </c>
      <c r="I28" s="30" t="s">
        <v>61</v>
      </c>
      <c r="J28" s="12" t="s">
        <v>60</v>
      </c>
      <c r="K28" s="37" t="s">
        <v>107</v>
      </c>
      <c r="L28" s="31">
        <v>43889</v>
      </c>
      <c r="M28" s="31">
        <v>43891</v>
      </c>
      <c r="N28" s="32" t="s">
        <v>54</v>
      </c>
      <c r="O28" s="32" t="s">
        <v>54</v>
      </c>
      <c r="P28" s="16">
        <v>0</v>
      </c>
      <c r="Q28" s="25">
        <v>2</v>
      </c>
      <c r="R28" s="42">
        <v>300.33</v>
      </c>
      <c r="S28" s="25" t="s">
        <v>54</v>
      </c>
      <c r="T28" s="25" t="s">
        <v>54</v>
      </c>
      <c r="U28" s="33">
        <f t="shared" si="1"/>
        <v>2</v>
      </c>
      <c r="V28" s="34">
        <f t="shared" si="0"/>
        <v>600.66</v>
      </c>
      <c r="W28" s="34">
        <f t="shared" si="2"/>
        <v>600.66</v>
      </c>
      <c r="X28" s="28" t="s">
        <v>119</v>
      </c>
    </row>
  </sheetData>
  <mergeCells count="28">
    <mergeCell ref="U5:U6"/>
    <mergeCell ref="V5:V6"/>
    <mergeCell ref="N5:N6"/>
    <mergeCell ref="O5:O6"/>
    <mergeCell ref="P5:P6"/>
    <mergeCell ref="Q5:R5"/>
    <mergeCell ref="S5:T5"/>
    <mergeCell ref="G5:G6"/>
    <mergeCell ref="H5:I5"/>
    <mergeCell ref="J5:K5"/>
    <mergeCell ref="L5:L6"/>
    <mergeCell ref="M5:M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A5:A6"/>
    <mergeCell ref="B5:B6"/>
    <mergeCell ref="C5:C6"/>
    <mergeCell ref="D5:D6"/>
    <mergeCell ref="E5:E6"/>
    <mergeCell ref="F5:F6"/>
  </mergeCells>
  <conditionalFormatting sqref="P8:P12 P18:P28 U8:X12 U18:X28">
    <cfRule type="expression" dxfId="19" priority="28" stopIfTrue="1">
      <formula>'Mapa - Passagens e Diária FEV'!#REF!&lt;&gt;$U8</formula>
    </cfRule>
  </conditionalFormatting>
  <conditionalFormatting sqref="P13 U13:X13">
    <cfRule type="expression" dxfId="18" priority="20" stopIfTrue="1">
      <formula>'Mapa - Passagens e Diária FEV'!#REF!&lt;&gt;$U13</formula>
    </cfRule>
  </conditionalFormatting>
  <conditionalFormatting sqref="P14 U14:X14">
    <cfRule type="expression" dxfId="17" priority="19" stopIfTrue="1">
      <formula>'Mapa - Passagens e Diária FEV'!#REF!&lt;&gt;$U14</formula>
    </cfRule>
  </conditionalFormatting>
  <conditionalFormatting sqref="P15 U15:X15">
    <cfRule type="expression" dxfId="16" priority="18" stopIfTrue="1">
      <formula>'Mapa - Passagens e Diária FEV'!#REF!&lt;&gt;$U15</formula>
    </cfRule>
  </conditionalFormatting>
  <conditionalFormatting sqref="P17 U17:X17">
    <cfRule type="expression" dxfId="15" priority="16" stopIfTrue="1">
      <formula>'Mapa - Passagens e Diária FEV'!#REF!&lt;&gt;$U17</formula>
    </cfRule>
  </conditionalFormatting>
  <conditionalFormatting sqref="P16 U16:X16">
    <cfRule type="expression" dxfId="14" priority="17" stopIfTrue="1">
      <formula>'Mapa - Passagens e Diária FEV'!#REF!&lt;&gt;$U16</formula>
    </cfRule>
  </conditionalFormatting>
  <conditionalFormatting sqref="X13">
    <cfRule type="expression" dxfId="13" priority="15" stopIfTrue="1">
      <formula>'Mapa - Passagens e Diária FEV'!#REF!&lt;&gt;$U13</formula>
    </cfRule>
  </conditionalFormatting>
  <conditionalFormatting sqref="X14">
    <cfRule type="expression" dxfId="12" priority="14" stopIfTrue="1">
      <formula>'Mapa - Passagens e Diária FEV'!#REF!&lt;&gt;$U14</formula>
    </cfRule>
  </conditionalFormatting>
  <conditionalFormatting sqref="X16">
    <cfRule type="expression" dxfId="11" priority="13" stopIfTrue="1">
      <formula>'Mapa - Passagens e Diária FEV'!#REF!&lt;&gt;$U16</formula>
    </cfRule>
  </conditionalFormatting>
  <conditionalFormatting sqref="X17">
    <cfRule type="expression" dxfId="10" priority="12" stopIfTrue="1">
      <formula>'Mapa - Passagens e Diária FEV'!#REF!&lt;&gt;$U17</formula>
    </cfRule>
  </conditionalFormatting>
  <conditionalFormatting sqref="X18">
    <cfRule type="expression" dxfId="9" priority="11" stopIfTrue="1">
      <formula>'Mapa - Passagens e Diária FEV'!#REF!&lt;&gt;$U18</formula>
    </cfRule>
  </conditionalFormatting>
  <conditionalFormatting sqref="X19">
    <cfRule type="expression" dxfId="8" priority="10" stopIfTrue="1">
      <formula>'Mapa - Passagens e Diária FEV'!#REF!&lt;&gt;$U19</formula>
    </cfRule>
  </conditionalFormatting>
  <conditionalFormatting sqref="X20">
    <cfRule type="expression" dxfId="7" priority="9" stopIfTrue="1">
      <formula>'Mapa - Passagens e Diária FEV'!#REF!&lt;&gt;$U20</formula>
    </cfRule>
  </conditionalFormatting>
  <conditionalFormatting sqref="X21">
    <cfRule type="expression" dxfId="6" priority="8" stopIfTrue="1">
      <formula>'Mapa - Passagens e Diária FEV'!#REF!&lt;&gt;$U21</formula>
    </cfRule>
  </conditionalFormatting>
  <conditionalFormatting sqref="X22">
    <cfRule type="expression" dxfId="5" priority="7" stopIfTrue="1">
      <formula>'Mapa - Passagens e Diária FEV'!#REF!&lt;&gt;$U22</formula>
    </cfRule>
  </conditionalFormatting>
  <conditionalFormatting sqref="X23">
    <cfRule type="expression" dxfId="4" priority="6" stopIfTrue="1">
      <formula>'Mapa - Passagens e Diária FEV'!#REF!&lt;&gt;$U23</formula>
    </cfRule>
  </conditionalFormatting>
  <conditionalFormatting sqref="X24">
    <cfRule type="expression" dxfId="3" priority="5" stopIfTrue="1">
      <formula>'Mapa - Passagens e Diária FEV'!#REF!&lt;&gt;$U24</formula>
    </cfRule>
  </conditionalFormatting>
  <conditionalFormatting sqref="X25">
    <cfRule type="expression" dxfId="2" priority="4" stopIfTrue="1">
      <formula>'Mapa - Passagens e Diária FEV'!#REF!&lt;&gt;$U25</formula>
    </cfRule>
  </conditionalFormatting>
  <conditionalFormatting sqref="X26:X27">
    <cfRule type="expression" dxfId="1" priority="3" stopIfTrue="1">
      <formula>'Mapa - Passagens e Diária FEV'!#REF!&lt;&gt;$U26</formula>
    </cfRule>
  </conditionalFormatting>
  <conditionalFormatting sqref="X28">
    <cfRule type="expression" dxfId="0" priority="2" stopIfTrue="1">
      <formula>'Mapa - Passagens e Diária FEV'!#REF!&lt;&gt;$U28</formula>
    </cfRule>
  </conditionalFormatting>
  <dataValidations count="10">
    <dataValidation type="list" errorStyle="warning" allowBlank="1" showErrorMessage="1" sqref="A8:B8 A28:B28 A18:B26">
      <formula1>#REF!</formula1>
    </dataValidation>
    <dataValidation type="list" allowBlank="1" sqref="O9 J8:J28 H8:H28 O12:O17 M9 M12:M17">
      <formula1>"AL,AP,AM,BA,CE,DF,ES,GO,MA,MT,MS,MG,PA,PB,PR,PE,PI,RJ,RN,RS,RO,RR,SC,SP,SE,TO,–"</formula1>
    </dataValidation>
    <dataValidation type="list" errorStyle="warning" allowBlank="1" showErrorMessage="1" sqref="A9:A17">
      <formula1>$AA$6:$AA$28</formula1>
    </dataValidation>
    <dataValidation type="list" allowBlank="1" sqref="G8:G28">
      <formula1>"Nacional,Internacional"</formula1>
    </dataValidation>
    <dataValidation type="list" errorStyle="warning" allowBlank="1" showErrorMessage="1" sqref="B9">
      <formula1>$AB$6:$AB$62</formula1>
    </dataValidation>
    <dataValidation type="list" errorStyle="warning" allowBlank="1" showErrorMessage="1" sqref="B10">
      <formula1>$AB$6:$AB$61</formula1>
    </dataValidation>
    <dataValidation type="list" errorStyle="warning" allowBlank="1" showErrorMessage="1" sqref="B11">
      <formula1>$AB$6:$AB$60</formula1>
    </dataValidation>
    <dataValidation type="list" errorStyle="warning" allowBlank="1" showErrorMessage="1" sqref="B12:B17">
      <formula1>$AB$6:$AB$59</formula1>
    </dataValidation>
    <dataValidation type="list" errorStyle="warning" allowBlank="1" showErrorMessage="1" sqref="A27">
      <formula1>$AA$6:$AA$92</formula1>
    </dataValidation>
    <dataValidation type="list" errorStyle="warning" allowBlank="1" showErrorMessage="1" sqref="B27">
      <formula1>$AB$6:$AB$146</formula1>
    </dataValidation>
  </dataValidations>
  <pageMargins left="0.27559055118110237" right="0.19685039370078741" top="0.55118110236220474" bottom="0.51181102362204722" header="0.31496062992125984" footer="0.31496062992125984"/>
  <pageSetup paperSize="9" scale="3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Mapa - Passagens e Diária FEV</vt:lpstr>
      <vt:lpstr>'Mapa - Passagens e Diária FEV'!Area_de_impressao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07803613420</cp:lastModifiedBy>
  <cp:revision/>
  <cp:lastPrinted>2019-01-08T18:34:54Z</cp:lastPrinted>
  <dcterms:created xsi:type="dcterms:W3CDTF">2017-05-10T16:21:31Z</dcterms:created>
  <dcterms:modified xsi:type="dcterms:W3CDTF">2022-08-04T13:53:56Z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