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20730" windowHeight="9720"/>
  </bookViews>
  <sheets>
    <sheet name="Plan1" sheetId="1" r:id="rId1"/>
    <sheet name="Plan2" sheetId="2" r:id="rId2"/>
    <sheet name="Plan3" sheetId="3" r:id="rId3"/>
  </sheets>
  <definedNames>
    <definedName name="_xlnm.Print_Area" localSheetId="0">Plan1!$A$1:$M$32</definedName>
    <definedName name="_xlnm.Print_Area" localSheetId="1">Plan2!$A$1:$G$18</definedName>
  </definedNames>
  <calcPr calcId="144525"/>
</workbook>
</file>

<file path=xl/calcChain.xml><?xml version="1.0" encoding="utf-8"?>
<calcChain xmlns="http://schemas.openxmlformats.org/spreadsheetml/2006/main">
  <c r="J18" i="1" l="1"/>
  <c r="I18" i="1"/>
  <c r="J16" i="1"/>
  <c r="I16" i="1"/>
  <c r="G27" i="1"/>
  <c r="J26" i="1"/>
  <c r="I26" i="1"/>
  <c r="F26" i="1"/>
  <c r="E26" i="1"/>
  <c r="G21" i="1"/>
  <c r="F18" i="1"/>
  <c r="E18" i="1"/>
  <c r="E16" i="1"/>
  <c r="G19" i="1"/>
  <c r="F16" i="1"/>
  <c r="G25" i="1"/>
  <c r="J24" i="1"/>
  <c r="I24" i="1"/>
  <c r="F24" i="1"/>
  <c r="E24" i="1"/>
  <c r="E20" i="1"/>
  <c r="G23" i="1" l="1"/>
  <c r="J22" i="1"/>
  <c r="I22" i="1"/>
  <c r="F22" i="1"/>
  <c r="E22" i="1"/>
  <c r="G17" i="1" l="1"/>
  <c r="J20" i="1" l="1"/>
  <c r="I20" i="1"/>
  <c r="F20" i="1"/>
  <c r="J14" i="1"/>
  <c r="I14" i="1"/>
  <c r="F14" i="1"/>
  <c r="E14" i="1"/>
  <c r="L8" i="2"/>
  <c r="K8" i="2"/>
  <c r="G17" i="2" l="1"/>
  <c r="G16" i="2"/>
  <c r="G15" i="2"/>
  <c r="G14" i="2"/>
  <c r="G13" i="2"/>
  <c r="G12" i="2"/>
  <c r="G11" i="2"/>
  <c r="G10" i="2"/>
  <c r="G9" i="2"/>
  <c r="G8" i="2"/>
  <c r="G18" i="2" s="1"/>
  <c r="G7" i="2"/>
  <c r="F18" i="2"/>
  <c r="D18" i="2"/>
  <c r="E18" i="2"/>
  <c r="G15" i="1"/>
</calcChain>
</file>

<file path=xl/sharedStrings.xml><?xml version="1.0" encoding="utf-8"?>
<sst xmlns="http://schemas.openxmlformats.org/spreadsheetml/2006/main" count="107" uniqueCount="101">
  <si>
    <t>ANEXO XIX</t>
  </si>
  <si>
    <t>MODELO 1 – SECRETARIAS DE ESTADO COM ENTIDADES SUPERVISIONADAS</t>
  </si>
  <si>
    <t>Dotação</t>
  </si>
  <si>
    <t>autorizada</t>
  </si>
  <si>
    <t>(B)</t>
  </si>
  <si>
    <t>Despesa</t>
  </si>
  <si>
    <t>liquidada</t>
  </si>
  <si>
    <t>(C)</t>
  </si>
  <si>
    <t>% C/B</t>
  </si>
  <si>
    <t>(D)</t>
  </si>
  <si>
    <t>Produto</t>
  </si>
  <si>
    <t>(E)</t>
  </si>
  <si>
    <t>Meta física</t>
  </si>
  <si>
    <t>prevista (F)</t>
  </si>
  <si>
    <t>realizada (G)</t>
  </si>
  <si>
    <t>Comentários</t>
  </si>
  <si>
    <t>(H)</t>
  </si>
  <si>
    <t>Indicador do</t>
  </si>
  <si>
    <t>programa (I)</t>
  </si>
  <si>
    <t>1. Número e nome do</t>
  </si>
  <si>
    <t>Programa na LOA*</t>
  </si>
  <si>
    <t xml:space="preserve">1.1 </t>
  </si>
  <si>
    <t>2.1</t>
  </si>
  <si>
    <t>Programa/Ações/                       Subação (A)</t>
  </si>
  <si>
    <t>0075</t>
  </si>
  <si>
    <t>0000</t>
  </si>
  <si>
    <t>Aluno Matriculado</t>
  </si>
  <si>
    <t>001</t>
  </si>
  <si>
    <t>ENFERMAGEM</t>
  </si>
  <si>
    <t>002</t>
  </si>
  <si>
    <t>FISIOTERAPIA</t>
  </si>
  <si>
    <t>003</t>
  </si>
  <si>
    <t>LIC LING PORT E LING ESPANHOLA E SUAS RESPECTIVAS LITERATURAS</t>
  </si>
  <si>
    <t>004</t>
  </si>
  <si>
    <t>LIC LING PORT E LING INGLESA E SUAS RESPECTIVAS LITERATURAS</t>
  </si>
  <si>
    <t>005</t>
  </si>
  <si>
    <t>LICENCIATURA EM CIÊNCIAS BIOLÓGICAS</t>
  </si>
  <si>
    <t>006</t>
  </si>
  <si>
    <t>LICENCIATURA EM GEOGRAFIA</t>
  </si>
  <si>
    <t>007</t>
  </si>
  <si>
    <t>LICENCIATURA EM HISTÓRIA</t>
  </si>
  <si>
    <t>008</t>
  </si>
  <si>
    <t>LICENCIATURA EM MATEMÁTICA</t>
  </si>
  <si>
    <t>009</t>
  </si>
  <si>
    <t>LICENCIATURA EM PEDAGOGIA</t>
  </si>
  <si>
    <t>010</t>
  </si>
  <si>
    <t>LÍNGUA INGLESA E SUAS LITERATURAS</t>
  </si>
  <si>
    <t>011</t>
  </si>
  <si>
    <t>LÍNGUA PORTUGUESA E SUAS LITERATURAS</t>
  </si>
  <si>
    <t>012</t>
  </si>
  <si>
    <t>NUTRIÇÃO</t>
  </si>
  <si>
    <t>FORMULÁRIO 7 - PREVISÃO DE ALUNOS 2016</t>
  </si>
  <si>
    <t>UNIDADE: Faculd de Form de Prof de Petrolina</t>
  </si>
  <si>
    <t>Nº</t>
  </si>
  <si>
    <t>NOME DO CURSO</t>
  </si>
  <si>
    <t>TIPO</t>
  </si>
  <si>
    <t>QUANTIDADE DE ALUNOS</t>
  </si>
  <si>
    <t>previsto</t>
  </si>
  <si>
    <t>1 sem</t>
  </si>
  <si>
    <t>2 sem</t>
  </si>
  <si>
    <t>total</t>
  </si>
  <si>
    <t>total ano</t>
  </si>
  <si>
    <t xml:space="preserve"> 2.</t>
  </si>
  <si>
    <t>UPE - UNIVERSIDADE DE PERNAMBUCO</t>
  </si>
  <si>
    <t>FFPP - FACULDADE DE FORMAÇÃO DE PROFESSORES DE PETROLINA</t>
  </si>
  <si>
    <t>Diretora</t>
  </si>
  <si>
    <t>0078</t>
  </si>
  <si>
    <t>Conservação e adap.de Unidades de Ensino</t>
  </si>
  <si>
    <t>0094</t>
  </si>
  <si>
    <t>3.</t>
  </si>
  <si>
    <t>3.1</t>
  </si>
  <si>
    <t>0785</t>
  </si>
  <si>
    <t>Promoção da Extensão</t>
  </si>
  <si>
    <t>projeto desenvolvido</t>
  </si>
  <si>
    <t>4.</t>
  </si>
  <si>
    <t>4.1</t>
  </si>
  <si>
    <t>Promoção e Expansão do Ensino da Graduação</t>
  </si>
  <si>
    <t>aluno matriculado</t>
  </si>
  <si>
    <t>5.</t>
  </si>
  <si>
    <t>5.1</t>
  </si>
  <si>
    <t>6.1</t>
  </si>
  <si>
    <t>7.1</t>
  </si>
  <si>
    <t>4399</t>
  </si>
  <si>
    <t>Outras atividades de gestão</t>
  </si>
  <si>
    <t xml:space="preserve">OBS: </t>
  </si>
  <si>
    <t>Promoção da Pesquisa</t>
  </si>
  <si>
    <t>Pesquisa desenvolvida</t>
  </si>
  <si>
    <t>0095</t>
  </si>
  <si>
    <t>Promoção e Expansão do Ensino de Pós-graduação</t>
  </si>
  <si>
    <t>Unidade mantida</t>
  </si>
  <si>
    <t>Ação executada</t>
  </si>
  <si>
    <t>Meta abaixo da estimada devido não ter havido curso de pós-graduação lato sensu</t>
  </si>
  <si>
    <t>2205</t>
  </si>
  <si>
    <t>0158</t>
  </si>
  <si>
    <t>Operacionalização do acesso à rede digital Corporativa do governo-UPE</t>
  </si>
  <si>
    <t>Rede mantida</t>
  </si>
  <si>
    <t>Indicador de Programa - A SEPLAG, órgão responsável pelo Planejamento do Estado, não trabalha com indicadores por programa de governo e sim por "objetivos estratégicos, dessa forma não temos como informar o indicador do programa</t>
  </si>
  <si>
    <t>RESOLUÇÃO  TC Nº 109, de 09 DE DEZEMBRO DE 2020</t>
  </si>
  <si>
    <t>ITEM 31   -                                                                                                                               RELATÓRIO DE DESEMPENHO DA GESTÃO</t>
  </si>
  <si>
    <t>Leilyane Conceição de Souza Coelho</t>
  </si>
  <si>
    <t>Como não houve curso de pós-graduação lato sensu houve a diminuição das pesquisas previstas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</si>
</sst>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b/>
      <sz val="12"/>
      <name val="Arial"/>
      <family val="2"/>
    </font>
    <font>
      <sz val="8"/>
      <color rgb="FF000000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sz val="15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6" xfId="0" applyFill="1" applyBorder="1"/>
    <xf numFmtId="0" fontId="0" fillId="3" borderId="8" xfId="0" applyFill="1" applyBorder="1"/>
    <xf numFmtId="0" fontId="0" fillId="3" borderId="4" xfId="0" applyFill="1" applyBorder="1"/>
    <xf numFmtId="0" fontId="0" fillId="3" borderId="7" xfId="0" applyFill="1" applyBorder="1"/>
    <xf numFmtId="0" fontId="0" fillId="3" borderId="9" xfId="0" applyFill="1" applyBorder="1"/>
    <xf numFmtId="0" fontId="0" fillId="3" borderId="3" xfId="0" applyFill="1" applyBorder="1"/>
    <xf numFmtId="49" fontId="0" fillId="0" borderId="0" xfId="0" applyNumberFormat="1"/>
    <xf numFmtId="0" fontId="0" fillId="0" borderId="3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4" fillId="0" borderId="12" xfId="0" applyFont="1" applyBorder="1" applyAlignment="1">
      <alignment horizontal="center" vertical="center"/>
    </xf>
    <xf numFmtId="3" fontId="6" fillId="0" borderId="13" xfId="0" applyNumberFormat="1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0" fontId="5" fillId="0" borderId="16" xfId="0" applyFont="1" applyBorder="1" applyAlignment="1">
      <alignment horizontal="left"/>
    </xf>
    <xf numFmtId="0" fontId="4" fillId="0" borderId="17" xfId="0" applyFont="1" applyBorder="1" applyAlignment="1">
      <alignment horizontal="center" vertical="center"/>
    </xf>
    <xf numFmtId="3" fontId="9" fillId="0" borderId="21" xfId="0" applyNumberFormat="1" applyFont="1" applyBorder="1" applyAlignment="1">
      <alignment horizontal="center" vertical="center" wrapText="1"/>
    </xf>
    <xf numFmtId="3" fontId="9" fillId="0" borderId="18" xfId="0" applyNumberFormat="1" applyFont="1" applyBorder="1" applyAlignment="1">
      <alignment horizontal="center" vertical="center" wrapText="1"/>
    </xf>
    <xf numFmtId="3" fontId="9" fillId="0" borderId="20" xfId="0" applyNumberFormat="1" applyFont="1" applyBorder="1" applyAlignment="1">
      <alignment horizontal="center" vertical="center" wrapText="1"/>
    </xf>
    <xf numFmtId="3" fontId="6" fillId="0" borderId="14" xfId="0" applyNumberFormat="1" applyFont="1" applyBorder="1" applyAlignment="1" applyProtection="1">
      <alignment vertical="center"/>
    </xf>
    <xf numFmtId="3" fontId="6" fillId="0" borderId="15" xfId="0" applyNumberFormat="1" applyFont="1" applyBorder="1" applyAlignment="1" applyProtection="1">
      <alignment vertical="center"/>
    </xf>
    <xf numFmtId="49" fontId="4" fillId="0" borderId="22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4" fillId="0" borderId="38" xfId="0" applyFont="1" applyBorder="1" applyAlignment="1">
      <alignment horizontal="center" vertical="center"/>
    </xf>
    <xf numFmtId="3" fontId="6" fillId="0" borderId="39" xfId="0" applyNumberFormat="1" applyFont="1" applyBorder="1" applyAlignment="1">
      <alignment vertical="center"/>
    </xf>
    <xf numFmtId="3" fontId="6" fillId="0" borderId="40" xfId="0" applyNumberFormat="1" applyFont="1" applyBorder="1" applyAlignment="1">
      <alignment vertical="center"/>
    </xf>
    <xf numFmtId="3" fontId="6" fillId="0" borderId="31" xfId="0" applyNumberFormat="1" applyFont="1" applyBorder="1" applyAlignment="1" applyProtection="1">
      <alignment vertical="center"/>
    </xf>
    <xf numFmtId="3" fontId="6" fillId="0" borderId="40" xfId="0" applyNumberFormat="1" applyFont="1" applyBorder="1" applyAlignment="1" applyProtection="1">
      <alignment vertical="center"/>
    </xf>
    <xf numFmtId="0" fontId="2" fillId="0" borderId="42" xfId="0" applyFont="1" applyBorder="1"/>
    <xf numFmtId="3" fontId="2" fillId="0" borderId="42" xfId="0" applyNumberFormat="1" applyFont="1" applyBorder="1"/>
    <xf numFmtId="3" fontId="2" fillId="0" borderId="43" xfId="0" applyNumberFormat="1" applyFont="1" applyBorder="1"/>
    <xf numFmtId="43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1" xfId="0" applyFill="1" applyBorder="1"/>
    <xf numFmtId="0" fontId="0" fillId="0" borderId="0" xfId="0" applyFill="1" applyBorder="1"/>
    <xf numFmtId="43" fontId="1" fillId="0" borderId="3" xfId="1" applyFont="1" applyBorder="1" applyAlignment="1">
      <alignment horizontal="center" vertical="center"/>
    </xf>
    <xf numFmtId="9" fontId="0" fillId="0" borderId="0" xfId="2" applyFont="1"/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3" borderId="8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/>
    <xf numFmtId="9" fontId="0" fillId="4" borderId="0" xfId="2" applyFont="1" applyFill="1"/>
    <xf numFmtId="43" fontId="0" fillId="4" borderId="0" xfId="1" applyFont="1" applyFill="1"/>
    <xf numFmtId="0" fontId="0" fillId="3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43" fontId="2" fillId="3" borderId="3" xfId="0" applyNumberFormat="1" applyFont="1" applyFill="1" applyBorder="1" applyAlignment="1">
      <alignment horizontal="center" vertical="center"/>
    </xf>
    <xf numFmtId="43" fontId="0" fillId="0" borderId="1" xfId="1" applyFont="1" applyFill="1" applyBorder="1" applyAlignment="1">
      <alignment horizontal="center" vertical="center"/>
    </xf>
    <xf numFmtId="43" fontId="0" fillId="4" borderId="1" xfId="1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0" fillId="0" borderId="0" xfId="0"/>
    <xf numFmtId="0" fontId="0" fillId="5" borderId="1" xfId="0" applyFill="1" applyBorder="1" applyAlignment="1">
      <alignment horizontal="center" vertical="center"/>
    </xf>
    <xf numFmtId="49" fontId="0" fillId="5" borderId="2" xfId="0" applyNumberFormat="1" applyFill="1" applyBorder="1" applyAlignment="1">
      <alignment horizontal="center" vertical="center"/>
    </xf>
    <xf numFmtId="0" fontId="0" fillId="5" borderId="2" xfId="0" applyFill="1" applyBorder="1" applyAlignment="1">
      <alignment horizontal="left" vertical="center" wrapText="1"/>
    </xf>
    <xf numFmtId="43" fontId="2" fillId="5" borderId="1" xfId="1" applyFont="1" applyFill="1" applyBorder="1" applyAlignment="1">
      <alignment horizontal="center" vertical="center"/>
    </xf>
    <xf numFmtId="10" fontId="0" fillId="5" borderId="3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/>
    <xf numFmtId="43" fontId="0" fillId="5" borderId="1" xfId="1" applyFont="1" applyFill="1" applyBorder="1" applyAlignment="1">
      <alignment horizontal="center" vertical="center"/>
    </xf>
    <xf numFmtId="10" fontId="0" fillId="5" borderId="1" xfId="0" applyNumberForma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4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9" fontId="9" fillId="0" borderId="35" xfId="0" applyNumberFormat="1" applyFont="1" applyBorder="1" applyAlignment="1">
      <alignment horizontal="center" vertical="center" wrapText="1"/>
    </xf>
    <xf numFmtId="49" fontId="9" fillId="0" borderId="36" xfId="0" applyNumberFormat="1" applyFont="1" applyBorder="1" applyAlignment="1">
      <alignment horizontal="center" vertical="center" wrapText="1"/>
    </xf>
    <xf numFmtId="49" fontId="9" fillId="0" borderId="37" xfId="0" applyNumberFormat="1" applyFont="1" applyBorder="1" applyAlignment="1">
      <alignment horizontal="center" vertical="center" wrapText="1"/>
    </xf>
    <xf numFmtId="49" fontId="9" fillId="0" borderId="19" xfId="0" applyNumberFormat="1" applyFont="1" applyBorder="1" applyAlignment="1">
      <alignment horizontal="center" vertical="center"/>
    </xf>
    <xf numFmtId="49" fontId="9" fillId="0" borderId="22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4" fontId="9" fillId="0" borderId="24" xfId="0" applyNumberFormat="1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 wrapText="1"/>
    </xf>
    <xf numFmtId="3" fontId="9" fillId="0" borderId="27" xfId="0" applyNumberFormat="1" applyFont="1" applyBorder="1" applyAlignment="1">
      <alignment horizontal="center" vertical="center" wrapText="1"/>
    </xf>
    <xf numFmtId="3" fontId="9" fillId="0" borderId="28" xfId="0" applyNumberFormat="1" applyFont="1" applyBorder="1" applyAlignment="1">
      <alignment horizontal="center" vertical="center" wrapText="1"/>
    </xf>
    <xf numFmtId="3" fontId="9" fillId="0" borderId="29" xfId="0" applyNumberFormat="1" applyFont="1" applyBorder="1" applyAlignment="1">
      <alignment horizontal="center" vertical="center" wrapText="1"/>
    </xf>
    <xf numFmtId="3" fontId="9" fillId="0" borderId="3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3" fontId="9" fillId="0" borderId="31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</cellXfs>
  <cellStyles count="7">
    <cellStyle name="Normal" xfId="0" builtinId="0"/>
    <cellStyle name="Normal 2" xfId="3"/>
    <cellStyle name="Porcentagem" xfId="2" builtinId="5"/>
    <cellStyle name="Separador de milhares 2" xfId="4"/>
    <cellStyle name="Separador de milhares 2 2" xfId="5"/>
    <cellStyle name="Separador de milhares 2 2 2" xfId="6"/>
    <cellStyle name="Vírgula" xfId="1" builtinId="3"/>
  </cellStyles>
  <dxfs count="0"/>
  <tableStyles count="1" defaultTableStyle="TableStyleMedium9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57150</xdr:rowOff>
    </xdr:from>
    <xdr:to>
      <xdr:col>1</xdr:col>
      <xdr:colOff>657225</xdr:colOff>
      <xdr:row>5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47650"/>
          <a:ext cx="990600" cy="704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32"/>
  <sheetViews>
    <sheetView tabSelected="1" view="pageBreakPreview" zoomScale="60" workbookViewId="0">
      <selection activeCell="P9" sqref="P9"/>
    </sheetView>
  </sheetViews>
  <sheetFormatPr defaultRowHeight="15" x14ac:dyDescent="0.25"/>
  <cols>
    <col min="1" max="1" width="19.85546875" customWidth="1"/>
    <col min="2" max="2" width="25.7109375" customWidth="1"/>
    <col min="3" max="3" width="28.42578125" customWidth="1"/>
    <col min="4" max="4" width="26.140625" style="59" customWidth="1"/>
    <col min="5" max="5" width="23.85546875" customWidth="1"/>
    <col min="6" max="7" width="25.5703125" customWidth="1"/>
    <col min="8" max="8" width="12.7109375" style="51" customWidth="1"/>
    <col min="9" max="9" width="13.7109375" customWidth="1"/>
    <col min="10" max="10" width="29.42578125" customWidth="1"/>
    <col min="11" max="11" width="42.7109375" customWidth="1"/>
    <col min="12" max="12" width="55.85546875" customWidth="1"/>
    <col min="13" max="13" width="0.28515625" hidden="1" customWidth="1"/>
    <col min="15" max="15" width="10.5703125" bestFit="1" customWidth="1"/>
    <col min="16" max="16" width="13" customWidth="1"/>
    <col min="18" max="18" width="13.140625" customWidth="1"/>
  </cols>
  <sheetData>
    <row r="2" spans="1:18" x14ac:dyDescent="0.25">
      <c r="D2" s="106" t="s">
        <v>63</v>
      </c>
      <c r="E2" s="106"/>
      <c r="F2" s="106"/>
      <c r="G2" s="106"/>
      <c r="H2" s="106"/>
      <c r="I2" s="106"/>
    </row>
    <row r="3" spans="1:18" x14ac:dyDescent="0.25">
      <c r="D3" s="106" t="s">
        <v>64</v>
      </c>
      <c r="E3" s="106"/>
      <c r="F3" s="106"/>
      <c r="G3" s="106"/>
      <c r="H3" s="106"/>
      <c r="I3" s="106"/>
    </row>
    <row r="5" spans="1:18" s="83" customFormat="1" x14ac:dyDescent="0.25">
      <c r="D5" s="96" t="s">
        <v>97</v>
      </c>
      <c r="E5" s="96"/>
      <c r="F5" s="96"/>
      <c r="G5" s="96"/>
      <c r="H5" s="51"/>
    </row>
    <row r="6" spans="1:18" x14ac:dyDescent="0.25">
      <c r="A6" s="107" t="s">
        <v>0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8" x14ac:dyDescent="0.25">
      <c r="A7" s="107" t="s">
        <v>98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</row>
    <row r="8" spans="1:18" x14ac:dyDescent="0.25">
      <c r="A8" s="1"/>
      <c r="B8" s="1"/>
      <c r="C8" s="1"/>
      <c r="E8" s="1"/>
      <c r="F8" s="1"/>
      <c r="G8" s="1"/>
      <c r="I8" s="1"/>
      <c r="J8" s="1"/>
      <c r="K8" s="1"/>
    </row>
    <row r="9" spans="1:18" x14ac:dyDescent="0.25">
      <c r="A9" t="s">
        <v>1</v>
      </c>
    </row>
    <row r="10" spans="1:18" ht="15" customHeight="1" x14ac:dyDescent="0.25">
      <c r="A10" s="97" t="s">
        <v>23</v>
      </c>
      <c r="B10" s="98"/>
      <c r="C10" s="98"/>
      <c r="D10" s="99"/>
      <c r="E10" s="5" t="s">
        <v>2</v>
      </c>
      <c r="F10" s="5" t="s">
        <v>5</v>
      </c>
      <c r="G10" s="5" t="s">
        <v>8</v>
      </c>
      <c r="H10" s="52" t="s">
        <v>10</v>
      </c>
      <c r="I10" s="5" t="s">
        <v>12</v>
      </c>
      <c r="J10" s="5" t="s">
        <v>12</v>
      </c>
      <c r="K10" s="5" t="s">
        <v>15</v>
      </c>
      <c r="L10" s="5" t="s">
        <v>17</v>
      </c>
      <c r="M10" s="2"/>
      <c r="O10" s="48"/>
      <c r="P10" s="48"/>
      <c r="Q10" s="48"/>
      <c r="R10" s="48"/>
    </row>
    <row r="11" spans="1:18" x14ac:dyDescent="0.25">
      <c r="A11" s="100"/>
      <c r="B11" s="101"/>
      <c r="C11" s="101"/>
      <c r="D11" s="102"/>
      <c r="E11" s="6" t="s">
        <v>3</v>
      </c>
      <c r="F11" s="6" t="s">
        <v>6</v>
      </c>
      <c r="G11" s="6" t="s">
        <v>9</v>
      </c>
      <c r="H11" s="53" t="s">
        <v>11</v>
      </c>
      <c r="I11" s="6" t="s">
        <v>13</v>
      </c>
      <c r="J11" s="6" t="s">
        <v>14</v>
      </c>
      <c r="K11" s="6" t="s">
        <v>16</v>
      </c>
      <c r="L11" s="6" t="s">
        <v>18</v>
      </c>
      <c r="M11" s="2"/>
      <c r="O11" s="48"/>
      <c r="P11" s="49"/>
      <c r="Q11" s="48"/>
      <c r="R11" s="50"/>
    </row>
    <row r="12" spans="1:18" x14ac:dyDescent="0.25">
      <c r="A12" s="103"/>
      <c r="B12" s="104"/>
      <c r="C12" s="104"/>
      <c r="D12" s="105"/>
      <c r="E12" s="6" t="s">
        <v>4</v>
      </c>
      <c r="F12" s="6" t="s">
        <v>7</v>
      </c>
      <c r="G12" s="6"/>
      <c r="H12" s="53"/>
      <c r="I12" s="6"/>
      <c r="J12" s="6"/>
      <c r="K12" s="6"/>
      <c r="L12" s="6"/>
      <c r="M12" s="2"/>
      <c r="O12" s="48"/>
      <c r="P12" s="49"/>
      <c r="Q12" s="48"/>
      <c r="R12" s="50"/>
    </row>
    <row r="13" spans="1:18" x14ac:dyDescent="0.25">
      <c r="A13" s="7" t="s">
        <v>19</v>
      </c>
      <c r="B13" s="8"/>
      <c r="C13" s="8"/>
      <c r="D13" s="60"/>
      <c r="E13" s="9"/>
      <c r="F13" s="9"/>
      <c r="G13" s="9"/>
      <c r="H13" s="54"/>
      <c r="I13" s="9"/>
      <c r="J13" s="9"/>
      <c r="K13" s="9"/>
      <c r="L13" s="9"/>
      <c r="O13" s="48"/>
      <c r="P13" s="49"/>
      <c r="Q13" s="48"/>
      <c r="R13" s="50"/>
    </row>
    <row r="14" spans="1:18" x14ac:dyDescent="0.25">
      <c r="A14" s="10" t="s">
        <v>20</v>
      </c>
      <c r="B14" s="11"/>
      <c r="C14" s="11"/>
      <c r="D14" s="61"/>
      <c r="E14" s="78">
        <f>E15</f>
        <v>218436.8</v>
      </c>
      <c r="F14" s="78">
        <f>F15</f>
        <v>195461.98</v>
      </c>
      <c r="G14" s="70"/>
      <c r="H14" s="55"/>
      <c r="I14" s="70">
        <f>I15</f>
        <v>1</v>
      </c>
      <c r="J14" s="70">
        <f>J15</f>
        <v>1</v>
      </c>
      <c r="K14" s="12"/>
      <c r="L14" s="12"/>
    </row>
    <row r="15" spans="1:18" ht="30" x14ac:dyDescent="0.25">
      <c r="A15" s="14" t="s">
        <v>21</v>
      </c>
      <c r="B15" s="15" t="s">
        <v>66</v>
      </c>
      <c r="C15" s="16" t="s">
        <v>25</v>
      </c>
      <c r="D15" s="43" t="s">
        <v>67</v>
      </c>
      <c r="E15" s="46">
        <v>218436.8</v>
      </c>
      <c r="F15" s="46">
        <v>195461.98</v>
      </c>
      <c r="G15" s="17">
        <f>F15/E15</f>
        <v>0.89482166008657893</v>
      </c>
      <c r="H15" s="56" t="s">
        <v>89</v>
      </c>
      <c r="I15" s="71">
        <v>1</v>
      </c>
      <c r="J15" s="71">
        <v>1</v>
      </c>
      <c r="K15" s="14"/>
      <c r="L15" s="14"/>
    </row>
    <row r="16" spans="1:18" x14ac:dyDescent="0.25">
      <c r="A16" s="85" t="s">
        <v>62</v>
      </c>
      <c r="B16" s="86"/>
      <c r="C16" s="86"/>
      <c r="D16" s="87"/>
      <c r="E16" s="88">
        <f>E17</f>
        <v>120950</v>
      </c>
      <c r="F16" s="88">
        <f>F17</f>
        <v>91866.28</v>
      </c>
      <c r="G16" s="89"/>
      <c r="H16" s="90"/>
      <c r="I16" s="85">
        <f>I17</f>
        <v>2250</v>
      </c>
      <c r="J16" s="85">
        <f>J17</f>
        <v>2172</v>
      </c>
      <c r="K16" s="91"/>
      <c r="L16" s="91"/>
    </row>
    <row r="17" spans="1:16" ht="30" x14ac:dyDescent="0.25">
      <c r="A17" s="3" t="s">
        <v>22</v>
      </c>
      <c r="B17" s="76" t="s">
        <v>24</v>
      </c>
      <c r="C17" s="76" t="s">
        <v>25</v>
      </c>
      <c r="D17" s="62" t="s">
        <v>76</v>
      </c>
      <c r="E17" s="79">
        <v>120950</v>
      </c>
      <c r="F17" s="79">
        <v>91866.28</v>
      </c>
      <c r="G17" s="17">
        <f t="shared" ref="G17" si="0">F17/E17</f>
        <v>0.75953931376601902</v>
      </c>
      <c r="H17" s="57" t="s">
        <v>77</v>
      </c>
      <c r="I17" s="72">
        <v>2250</v>
      </c>
      <c r="J17" s="72">
        <v>2172</v>
      </c>
      <c r="K17" s="44"/>
      <c r="L17" s="44"/>
      <c r="O17" s="47"/>
    </row>
    <row r="18" spans="1:16" x14ac:dyDescent="0.25">
      <c r="A18" s="85" t="s">
        <v>69</v>
      </c>
      <c r="B18" s="86"/>
      <c r="C18" s="86"/>
      <c r="D18" s="87"/>
      <c r="E18" s="88">
        <f>E19</f>
        <v>5000</v>
      </c>
      <c r="F18" s="88">
        <f>F19</f>
        <v>5000</v>
      </c>
      <c r="G18" s="85"/>
      <c r="H18" s="90"/>
      <c r="I18" s="85">
        <f>I19</f>
        <v>194</v>
      </c>
      <c r="J18" s="85">
        <f>J19</f>
        <v>131</v>
      </c>
      <c r="K18" s="91"/>
      <c r="L18" s="91"/>
      <c r="O18" s="47"/>
      <c r="P18" s="49"/>
    </row>
    <row r="19" spans="1:16" s="67" customFormat="1" ht="63.75" customHeight="1" x14ac:dyDescent="0.25">
      <c r="A19" s="3" t="s">
        <v>70</v>
      </c>
      <c r="B19" s="77" t="s">
        <v>68</v>
      </c>
      <c r="C19" s="77" t="s">
        <v>25</v>
      </c>
      <c r="D19" s="65" t="s">
        <v>85</v>
      </c>
      <c r="E19" s="80">
        <v>5000</v>
      </c>
      <c r="F19" s="80">
        <v>5000</v>
      </c>
      <c r="G19" s="81">
        <f>F19/E19</f>
        <v>1</v>
      </c>
      <c r="H19" s="66" t="s">
        <v>86</v>
      </c>
      <c r="I19" s="73">
        <v>194</v>
      </c>
      <c r="J19" s="73">
        <v>131</v>
      </c>
      <c r="K19" s="82" t="s">
        <v>100</v>
      </c>
      <c r="L19" s="64"/>
      <c r="O19" s="68"/>
      <c r="P19" s="69"/>
    </row>
    <row r="20" spans="1:16" x14ac:dyDescent="0.25">
      <c r="A20" s="85" t="s">
        <v>74</v>
      </c>
      <c r="B20" s="86"/>
      <c r="C20" s="86"/>
      <c r="D20" s="87"/>
      <c r="E20" s="92">
        <f>E21</f>
        <v>5000</v>
      </c>
      <c r="F20" s="92">
        <f>F21</f>
        <v>5000</v>
      </c>
      <c r="G20" s="93"/>
      <c r="H20" s="90"/>
      <c r="I20" s="85">
        <f>I21</f>
        <v>23</v>
      </c>
      <c r="J20" s="85">
        <f>J21</f>
        <v>26</v>
      </c>
      <c r="K20" s="91"/>
      <c r="L20" s="91"/>
    </row>
    <row r="21" spans="1:16" ht="34.5" customHeight="1" x14ac:dyDescent="0.25">
      <c r="A21" s="3" t="s">
        <v>75</v>
      </c>
      <c r="B21" s="18" t="s">
        <v>71</v>
      </c>
      <c r="C21" s="18" t="s">
        <v>25</v>
      </c>
      <c r="D21" s="63" t="s">
        <v>72</v>
      </c>
      <c r="E21" s="41">
        <v>5000</v>
      </c>
      <c r="F21" s="41">
        <v>5000</v>
      </c>
      <c r="G21" s="81">
        <f t="shared" ref="G21" si="1">F21/E21</f>
        <v>1</v>
      </c>
      <c r="H21" s="58" t="s">
        <v>73</v>
      </c>
      <c r="I21" s="74">
        <v>23</v>
      </c>
      <c r="J21" s="75">
        <v>26</v>
      </c>
      <c r="K21" s="42"/>
      <c r="L21" s="4"/>
    </row>
    <row r="22" spans="1:16" x14ac:dyDescent="0.25">
      <c r="A22" s="85" t="s">
        <v>78</v>
      </c>
      <c r="B22" s="86"/>
      <c r="C22" s="86"/>
      <c r="D22" s="87"/>
      <c r="E22" s="88">
        <f>E23</f>
        <v>958664.81</v>
      </c>
      <c r="F22" s="88">
        <f>F23</f>
        <v>951293.78</v>
      </c>
      <c r="G22" s="85"/>
      <c r="H22" s="90"/>
      <c r="I22" s="85">
        <f>I23</f>
        <v>1</v>
      </c>
      <c r="J22" s="85">
        <f>J23</f>
        <v>1</v>
      </c>
      <c r="K22" s="91"/>
      <c r="L22" s="91"/>
    </row>
    <row r="23" spans="1:16" ht="30" customHeight="1" x14ac:dyDescent="0.25">
      <c r="A23" s="3" t="s">
        <v>79</v>
      </c>
      <c r="B23" s="18" t="s">
        <v>82</v>
      </c>
      <c r="C23" s="18" t="s">
        <v>25</v>
      </c>
      <c r="D23" s="63" t="s">
        <v>83</v>
      </c>
      <c r="E23" s="41">
        <v>958664.81</v>
      </c>
      <c r="F23" s="41">
        <v>951293.78</v>
      </c>
      <c r="G23" s="81">
        <f>F23/E23</f>
        <v>0.99231114992110747</v>
      </c>
      <c r="H23" s="58" t="s">
        <v>90</v>
      </c>
      <c r="I23" s="72">
        <v>1</v>
      </c>
      <c r="J23" s="3">
        <v>1</v>
      </c>
      <c r="K23" s="4"/>
      <c r="L23" s="4"/>
    </row>
    <row r="24" spans="1:16" s="48" customFormat="1" ht="30" customHeight="1" x14ac:dyDescent="0.25">
      <c r="A24" s="85">
        <v>6</v>
      </c>
      <c r="B24" s="86"/>
      <c r="C24" s="86"/>
      <c r="D24" s="87"/>
      <c r="E24" s="88">
        <f>E25</f>
        <v>50000</v>
      </c>
      <c r="F24" s="88">
        <f>F25</f>
        <v>49939</v>
      </c>
      <c r="G24" s="85"/>
      <c r="H24" s="90"/>
      <c r="I24" s="85">
        <f>I25</f>
        <v>204</v>
      </c>
      <c r="J24" s="85">
        <f>J25</f>
        <v>102</v>
      </c>
      <c r="K24" s="91"/>
      <c r="L24" s="91"/>
    </row>
    <row r="25" spans="1:16" s="48" customFormat="1" ht="49.5" customHeight="1" x14ac:dyDescent="0.25">
      <c r="A25" s="3" t="s">
        <v>80</v>
      </c>
      <c r="B25" s="18" t="s">
        <v>87</v>
      </c>
      <c r="C25" s="18" t="s">
        <v>25</v>
      </c>
      <c r="D25" s="63" t="s">
        <v>88</v>
      </c>
      <c r="E25" s="41">
        <v>50000</v>
      </c>
      <c r="F25" s="41">
        <v>49939</v>
      </c>
      <c r="G25" s="81">
        <f>F25/E25</f>
        <v>0.99878</v>
      </c>
      <c r="H25" s="58" t="s">
        <v>26</v>
      </c>
      <c r="I25" s="72">
        <v>204</v>
      </c>
      <c r="J25" s="3">
        <v>102</v>
      </c>
      <c r="K25" s="82" t="s">
        <v>91</v>
      </c>
      <c r="L25" s="4"/>
    </row>
    <row r="26" spans="1:16" s="48" customFormat="1" ht="30" customHeight="1" x14ac:dyDescent="0.25">
      <c r="A26" s="85">
        <v>7</v>
      </c>
      <c r="B26" s="86"/>
      <c r="C26" s="86"/>
      <c r="D26" s="87"/>
      <c r="E26" s="88">
        <f>E27</f>
        <v>18415.77</v>
      </c>
      <c r="F26" s="88">
        <f>F27</f>
        <v>18224.45</v>
      </c>
      <c r="G26" s="85"/>
      <c r="H26" s="90"/>
      <c r="I26" s="85">
        <f>I27</f>
        <v>1</v>
      </c>
      <c r="J26" s="85">
        <f>J27</f>
        <v>1</v>
      </c>
      <c r="K26" s="91"/>
      <c r="L26" s="91"/>
    </row>
    <row r="27" spans="1:16" s="48" customFormat="1" ht="49.5" customHeight="1" x14ac:dyDescent="0.25">
      <c r="A27" s="3" t="s">
        <v>81</v>
      </c>
      <c r="B27" s="18" t="s">
        <v>92</v>
      </c>
      <c r="C27" s="18" t="s">
        <v>93</v>
      </c>
      <c r="D27" s="63" t="s">
        <v>94</v>
      </c>
      <c r="E27" s="41">
        <v>18415.77</v>
      </c>
      <c r="F27" s="41">
        <v>18224.45</v>
      </c>
      <c r="G27" s="81">
        <f>F27/E27</f>
        <v>0.98961107789682434</v>
      </c>
      <c r="H27" s="58" t="s">
        <v>95</v>
      </c>
      <c r="I27" s="72">
        <v>1</v>
      </c>
      <c r="J27" s="3">
        <v>1</v>
      </c>
      <c r="K27" s="82"/>
      <c r="L27" s="4"/>
    </row>
    <row r="28" spans="1:16" x14ac:dyDescent="0.25">
      <c r="A28" s="45" t="s">
        <v>84</v>
      </c>
      <c r="B28" s="95" t="s">
        <v>96</v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P28">
        <v>39</v>
      </c>
    </row>
    <row r="29" spans="1:16" s="48" customFormat="1" x14ac:dyDescent="0.25">
      <c r="A29" s="45"/>
      <c r="B29" s="95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P29" s="48">
        <v>19</v>
      </c>
    </row>
    <row r="30" spans="1:16" ht="21.75" customHeight="1" x14ac:dyDescent="0.25">
      <c r="B30" s="13"/>
      <c r="C30" s="13"/>
      <c r="D30" s="94"/>
      <c r="E30" s="94"/>
    </row>
    <row r="31" spans="1:16" x14ac:dyDescent="0.25">
      <c r="A31" s="84" t="s">
        <v>99</v>
      </c>
    </row>
    <row r="32" spans="1:16" x14ac:dyDescent="0.25">
      <c r="A32" s="84" t="s">
        <v>65</v>
      </c>
    </row>
  </sheetData>
  <mergeCells count="8">
    <mergeCell ref="D30:E30"/>
    <mergeCell ref="B28:M29"/>
    <mergeCell ref="D5:G5"/>
    <mergeCell ref="A10:D12"/>
    <mergeCell ref="D2:I2"/>
    <mergeCell ref="D3:I3"/>
    <mergeCell ref="A6:K6"/>
    <mergeCell ref="A7:K7"/>
  </mergeCells>
  <pageMargins left="0" right="0" top="0" bottom="0" header="0" footer="0"/>
  <pageSetup paperSize="9" scale="79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L5" sqref="L5:L8"/>
    </sheetView>
  </sheetViews>
  <sheetFormatPr defaultRowHeight="15" x14ac:dyDescent="0.25"/>
  <cols>
    <col min="2" max="2" width="54.85546875" customWidth="1"/>
    <col min="4" max="4" width="12.28515625" customWidth="1"/>
    <col min="7" max="7" width="14.5703125" customWidth="1"/>
  </cols>
  <sheetData>
    <row r="1" spans="1:12" ht="20.25" x14ac:dyDescent="0.25">
      <c r="A1" s="108" t="s">
        <v>51</v>
      </c>
      <c r="B1" s="108"/>
      <c r="C1" s="108"/>
      <c r="D1" s="108"/>
      <c r="E1" s="108"/>
      <c r="F1" s="108"/>
      <c r="G1" s="108"/>
    </row>
    <row r="2" spans="1:12" ht="20.25" thickBot="1" x14ac:dyDescent="0.3">
      <c r="A2" s="109" t="s">
        <v>52</v>
      </c>
      <c r="B2" s="109"/>
      <c r="C2" s="109"/>
      <c r="D2" s="109"/>
      <c r="E2" s="109"/>
      <c r="F2" s="109"/>
      <c r="G2" s="109"/>
    </row>
    <row r="3" spans="1:12" ht="15.75" customHeight="1" x14ac:dyDescent="0.25">
      <c r="A3" s="113" t="s">
        <v>53</v>
      </c>
      <c r="B3" s="110" t="s">
        <v>54</v>
      </c>
      <c r="C3" s="127" t="s">
        <v>55</v>
      </c>
      <c r="D3" s="121" t="s">
        <v>56</v>
      </c>
      <c r="E3" s="122"/>
      <c r="F3" s="123"/>
      <c r="G3" s="118" t="s">
        <v>61</v>
      </c>
    </row>
    <row r="4" spans="1:12" ht="15.75" thickBot="1" x14ac:dyDescent="0.3">
      <c r="A4" s="114"/>
      <c r="B4" s="111"/>
      <c r="C4" s="128"/>
      <c r="D4" s="124"/>
      <c r="E4" s="125"/>
      <c r="F4" s="126"/>
      <c r="G4" s="119"/>
    </row>
    <row r="5" spans="1:12" ht="15.75" thickBot="1" x14ac:dyDescent="0.3">
      <c r="A5" s="115"/>
      <c r="B5" s="112"/>
      <c r="C5" s="129"/>
      <c r="D5" s="26" t="s">
        <v>57</v>
      </c>
      <c r="E5" s="27" t="s">
        <v>58</v>
      </c>
      <c r="F5" s="28" t="s">
        <v>59</v>
      </c>
      <c r="G5" s="120"/>
      <c r="K5">
        <v>200</v>
      </c>
      <c r="L5">
        <v>205</v>
      </c>
    </row>
    <row r="6" spans="1:12" ht="15.75" x14ac:dyDescent="0.25">
      <c r="A6" s="19" t="s">
        <v>27</v>
      </c>
      <c r="B6" s="20" t="s">
        <v>28</v>
      </c>
      <c r="C6" s="21">
        <v>4</v>
      </c>
      <c r="D6" s="22">
        <v>200</v>
      </c>
      <c r="E6" s="23">
        <v>175</v>
      </c>
      <c r="F6" s="30">
        <v>205</v>
      </c>
      <c r="G6" s="29">
        <v>205</v>
      </c>
      <c r="K6">
        <v>170</v>
      </c>
      <c r="L6">
        <v>179</v>
      </c>
    </row>
    <row r="7" spans="1:12" ht="15.75" x14ac:dyDescent="0.25">
      <c r="A7" s="19" t="s">
        <v>29</v>
      </c>
      <c r="B7" s="24" t="s">
        <v>30</v>
      </c>
      <c r="C7" s="25">
        <v>4</v>
      </c>
      <c r="D7" s="22">
        <v>170</v>
      </c>
      <c r="E7" s="23">
        <v>201</v>
      </c>
      <c r="F7" s="30">
        <v>179</v>
      </c>
      <c r="G7" s="29">
        <f>E7</f>
        <v>201</v>
      </c>
      <c r="K7">
        <v>200</v>
      </c>
      <c r="L7">
        <v>194</v>
      </c>
    </row>
    <row r="8" spans="1:12" ht="15.75" x14ac:dyDescent="0.25">
      <c r="A8" s="19" t="s">
        <v>31</v>
      </c>
      <c r="B8" s="24" t="s">
        <v>32</v>
      </c>
      <c r="C8" s="25">
        <v>4</v>
      </c>
      <c r="D8" s="22">
        <v>117</v>
      </c>
      <c r="E8" s="23">
        <v>54</v>
      </c>
      <c r="F8" s="30">
        <v>75</v>
      </c>
      <c r="G8" s="29">
        <f>F8</f>
        <v>75</v>
      </c>
      <c r="K8">
        <f>SUM(K5:K7)</f>
        <v>570</v>
      </c>
      <c r="L8">
        <f>SUM(L5:L7)</f>
        <v>578</v>
      </c>
    </row>
    <row r="9" spans="1:12" ht="15.75" x14ac:dyDescent="0.25">
      <c r="A9" s="19" t="s">
        <v>33</v>
      </c>
      <c r="B9" s="24" t="s">
        <v>34</v>
      </c>
      <c r="C9" s="25">
        <v>4</v>
      </c>
      <c r="D9" s="22">
        <v>40</v>
      </c>
      <c r="E9" s="23">
        <v>64</v>
      </c>
      <c r="F9" s="30">
        <v>86</v>
      </c>
      <c r="G9" s="29">
        <f>F9</f>
        <v>86</v>
      </c>
    </row>
    <row r="10" spans="1:12" ht="15.75" x14ac:dyDescent="0.25">
      <c r="A10" s="19" t="s">
        <v>35</v>
      </c>
      <c r="B10" s="24" t="s">
        <v>36</v>
      </c>
      <c r="C10" s="25">
        <v>4</v>
      </c>
      <c r="D10" s="22">
        <v>500</v>
      </c>
      <c r="E10" s="23">
        <v>508</v>
      </c>
      <c r="F10" s="30">
        <v>450</v>
      </c>
      <c r="G10" s="29">
        <f>E10</f>
        <v>508</v>
      </c>
    </row>
    <row r="11" spans="1:12" ht="15.75" x14ac:dyDescent="0.25">
      <c r="A11" s="19" t="s">
        <v>37</v>
      </c>
      <c r="B11" s="24" t="s">
        <v>38</v>
      </c>
      <c r="C11" s="25">
        <v>4</v>
      </c>
      <c r="D11" s="22">
        <v>300</v>
      </c>
      <c r="E11" s="23">
        <v>298</v>
      </c>
      <c r="F11" s="30">
        <v>256</v>
      </c>
      <c r="G11" s="29">
        <f>E11</f>
        <v>298</v>
      </c>
    </row>
    <row r="12" spans="1:12" ht="15.75" x14ac:dyDescent="0.25">
      <c r="A12" s="19" t="s">
        <v>39</v>
      </c>
      <c r="B12" s="24" t="s">
        <v>40</v>
      </c>
      <c r="C12" s="25">
        <v>4</v>
      </c>
      <c r="D12" s="22">
        <v>340</v>
      </c>
      <c r="E12" s="23">
        <v>308</v>
      </c>
      <c r="F12" s="30">
        <v>328</v>
      </c>
      <c r="G12" s="29">
        <f>F12</f>
        <v>328</v>
      </c>
    </row>
    <row r="13" spans="1:12" ht="15.75" x14ac:dyDescent="0.25">
      <c r="A13" s="19" t="s">
        <v>41</v>
      </c>
      <c r="B13" s="24" t="s">
        <v>42</v>
      </c>
      <c r="C13" s="25">
        <v>4</v>
      </c>
      <c r="D13" s="22">
        <v>370</v>
      </c>
      <c r="E13" s="23">
        <v>331</v>
      </c>
      <c r="F13" s="30">
        <v>322</v>
      </c>
      <c r="G13" s="29">
        <f>E13</f>
        <v>331</v>
      </c>
    </row>
    <row r="14" spans="1:12" ht="15.75" x14ac:dyDescent="0.25">
      <c r="A14" s="19" t="s">
        <v>43</v>
      </c>
      <c r="B14" s="24" t="s">
        <v>44</v>
      </c>
      <c r="C14" s="25">
        <v>4</v>
      </c>
      <c r="D14" s="22">
        <v>430</v>
      </c>
      <c r="E14" s="23">
        <v>425</v>
      </c>
      <c r="F14" s="30">
        <v>432</v>
      </c>
      <c r="G14" s="29">
        <f>F14</f>
        <v>432</v>
      </c>
    </row>
    <row r="15" spans="1:12" ht="15.75" x14ac:dyDescent="0.25">
      <c r="A15" s="19" t="s">
        <v>45</v>
      </c>
      <c r="B15" s="24" t="s">
        <v>46</v>
      </c>
      <c r="C15" s="25">
        <v>4</v>
      </c>
      <c r="D15" s="22">
        <v>100</v>
      </c>
      <c r="E15" s="23">
        <v>83</v>
      </c>
      <c r="F15" s="30">
        <v>84</v>
      </c>
      <c r="G15" s="29">
        <f>F15</f>
        <v>84</v>
      </c>
    </row>
    <row r="16" spans="1:12" ht="15.75" x14ac:dyDescent="0.25">
      <c r="A16" s="19" t="s">
        <v>47</v>
      </c>
      <c r="B16" s="24" t="s">
        <v>48</v>
      </c>
      <c r="C16" s="25">
        <v>4</v>
      </c>
      <c r="D16" s="22">
        <v>300</v>
      </c>
      <c r="E16" s="23">
        <v>216</v>
      </c>
      <c r="F16" s="30">
        <v>204</v>
      </c>
      <c r="G16" s="29">
        <f>E16</f>
        <v>216</v>
      </c>
    </row>
    <row r="17" spans="1:7" ht="16.5" thickBot="1" x14ac:dyDescent="0.3">
      <c r="A17" s="31" t="s">
        <v>49</v>
      </c>
      <c r="B17" s="32" t="s">
        <v>50</v>
      </c>
      <c r="C17" s="33">
        <v>4</v>
      </c>
      <c r="D17" s="34">
        <v>200</v>
      </c>
      <c r="E17" s="35">
        <v>194</v>
      </c>
      <c r="F17" s="36">
        <v>190</v>
      </c>
      <c r="G17" s="37">
        <f>E17</f>
        <v>194</v>
      </c>
    </row>
    <row r="18" spans="1:7" ht="27" customHeight="1" thickBot="1" x14ac:dyDescent="0.3">
      <c r="A18" s="116" t="s">
        <v>60</v>
      </c>
      <c r="B18" s="117"/>
      <c r="C18" s="38"/>
      <c r="D18" s="39">
        <f>SUM(D6:D17)</f>
        <v>3067</v>
      </c>
      <c r="E18" s="39">
        <f>SUM(E6:E17)</f>
        <v>2857</v>
      </c>
      <c r="F18" s="39">
        <f>SUM(F6:F17)</f>
        <v>2811</v>
      </c>
      <c r="G18" s="40">
        <f>SUM(G6:G17)</f>
        <v>2958</v>
      </c>
    </row>
  </sheetData>
  <mergeCells count="8">
    <mergeCell ref="A1:G1"/>
    <mergeCell ref="A2:G2"/>
    <mergeCell ref="B3:B5"/>
    <mergeCell ref="A3:A5"/>
    <mergeCell ref="A18:B18"/>
    <mergeCell ref="G3:G5"/>
    <mergeCell ref="D3:F4"/>
    <mergeCell ref="C3:C5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Plan1</vt:lpstr>
      <vt:lpstr>Plan2</vt:lpstr>
      <vt:lpstr>Plan3</vt:lpstr>
      <vt:lpstr>Plan1!Area_de_impressao</vt:lpstr>
      <vt:lpstr>Plan2!Area_de_impressao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Gecilvane Rocha</dc:creator>
  <cp:lastModifiedBy>Ednaldo Vasconcelos</cp:lastModifiedBy>
  <cp:lastPrinted>2021-03-29T15:08:06Z</cp:lastPrinted>
  <dcterms:created xsi:type="dcterms:W3CDTF">2017-03-03T16:22:00Z</dcterms:created>
  <dcterms:modified xsi:type="dcterms:W3CDTF">2021-03-29T19:59:50Z</dcterms:modified>
</cp:coreProperties>
</file>