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11760"/>
  </bookViews>
  <sheets>
    <sheet name="Mapa - Passagens e Diária MAR" sheetId="21" r:id="rId1"/>
  </sheets>
  <definedNames>
    <definedName name="_xlnm.Print_Area" localSheetId="0">'Mapa - Passagens e Diária MAR'!$A$1:$X$23</definedName>
  </definedNames>
  <calcPr calcId="144525"/>
</workbook>
</file>

<file path=xl/calcChain.xml><?xml version="1.0" encoding="utf-8"?>
<calcChain xmlns="http://schemas.openxmlformats.org/spreadsheetml/2006/main">
  <c r="P19" i="21" l="1"/>
  <c r="W19" i="21"/>
  <c r="V19" i="21"/>
  <c r="V17" i="21"/>
  <c r="P17" i="21"/>
  <c r="V16" i="21"/>
  <c r="P16" i="21"/>
  <c r="W16" i="21"/>
  <c r="V23" i="21"/>
  <c r="V22" i="21"/>
  <c r="V21" i="21"/>
  <c r="V20" i="21"/>
  <c r="V18" i="21"/>
  <c r="V15" i="21"/>
  <c r="V14" i="21"/>
  <c r="V13" i="21"/>
  <c r="V12" i="21"/>
  <c r="V11" i="21"/>
  <c r="V9" i="21"/>
  <c r="V8" i="21"/>
  <c r="V10" i="21"/>
  <c r="W10" i="21"/>
  <c r="P9" i="21"/>
  <c r="P11" i="21"/>
  <c r="P12" i="21"/>
  <c r="W12" i="21"/>
  <c r="P13" i="21"/>
  <c r="P14" i="21"/>
  <c r="P15" i="21"/>
  <c r="P18" i="21"/>
  <c r="W18" i="21"/>
  <c r="P20" i="21"/>
  <c r="P21" i="21"/>
  <c r="W21" i="21"/>
  <c r="P22" i="21"/>
  <c r="P23" i="21"/>
  <c r="W23" i="21"/>
  <c r="P8" i="21"/>
  <c r="W17" i="21"/>
  <c r="W11" i="21"/>
  <c r="W22" i="21"/>
  <c r="W15" i="21"/>
  <c r="W14" i="21"/>
  <c r="W9" i="21"/>
  <c r="W8" i="21"/>
  <c r="W20" i="21"/>
  <c r="W13" i="21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<sst xmlns="http://schemas.openxmlformats.org/spreadsheetml/2006/main" count="253" uniqueCount="100">
  <si>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</si>
  <si>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</si>
  <si>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</si>
  <si>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</si>
  <si>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</si>
  <si>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</si>
  <si>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</si>
  <si>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</si>
  <si>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</si>
  <si>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</si>
  <si>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</si>
  <si>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</si>
  <si>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</si>
  <si>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</si>
  <si>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</si>
  <si>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</si>
  <si>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</si>
  <si>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</si>
  <si>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</si>
  <si>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</si>
  <si>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</si>
  <si>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</si>
  <si>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</si>
  <si>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</si>
  <si>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</si>
  <si>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</si>
  <si>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</si>
  <si>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</si>
  <si>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</si>
  <si>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</si>
  <si>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</si>
  <si>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</si>
  <si>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</si>
  <si>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</si>
  <si>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</si>
  <si>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</si>
  <si>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</si>
  <si>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</si>
  <si>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</si>
  <si>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</si>
  <si>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</si>
  <si>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</si>
  <si>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</si>
  <si>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</si>
  <si>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</si>
  <si>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</si>
  <si>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</si>
  <si>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</si>
  <si>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</si>
  <si>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</si>
  <si>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</si>
  <si>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</si>
  <si>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FESP-UPE</t>
  </si>
  <si>
    <t>UPE</t>
  </si>
  <si>
    <t>-</t>
  </si>
  <si>
    <t>–</t>
  </si>
  <si>
    <t>PE</t>
  </si>
  <si>
    <t>GENILDO SILVA DO NASCIMENTO</t>
  </si>
  <si>
    <t>13147-4</t>
  </si>
  <si>
    <t>ENGENHEIRO CIVIL</t>
  </si>
  <si>
    <t>RECIFE</t>
  </si>
  <si>
    <t>NAZARÉ DA MATA</t>
  </si>
  <si>
    <t>RECURSO DO TESOURO ESTADUAL</t>
  </si>
  <si>
    <t>NACIONAL</t>
  </si>
  <si>
    <t>FRANKLIN ANDRADE DE AGUIAR VASCONCELOS</t>
  </si>
  <si>
    <t>13148-2</t>
  </si>
  <si>
    <t>FISCALIZAR OBRAS NO POLO DA UPE EM GARANHUNS</t>
  </si>
  <si>
    <t>GARANHUNS</t>
  </si>
  <si>
    <t>PEDRO HENRIQUE DE BARROS FALCÃO</t>
  </si>
  <si>
    <t>7152-8</t>
  </si>
  <si>
    <t>PROFESSOR</t>
  </si>
  <si>
    <t>PROFESSOR E REITOR</t>
  </si>
  <si>
    <t>VIAGEM À BRASÍLIA PERÍODO DE 24 À 25/03/2020,PARTICIPAÇÃO NA REUNIÃO MENSAL DA ABRUEM E DA CAPES</t>
  </si>
  <si>
    <t>DF</t>
  </si>
  <si>
    <t>BRASÍLIA</t>
  </si>
  <si>
    <t>EMANUEL SAVIO DE SOUZA ANDRADE</t>
  </si>
  <si>
    <t xml:space="preserve">PROFESSOR </t>
  </si>
  <si>
    <t>VIAGEM A BRASILIA , PERÍODO 23/03 A 25/03/2020 , COM A FINALIDADE DE PARTICIPAR DA REUNIÃO DOS COORDENADORES DOS PROGRAMAS DE ODONTOLOGIA COM A COORDENAÇÃO DA ÁREA DE ODONTOLOGIA DA CAPES.</t>
  </si>
  <si>
    <t>RECURSO DE CONVÊNIO FEDERAL - SERÁ DEVOLVIDO CONFORME DECRETO 48.809</t>
  </si>
  <si>
    <t>VIAGEM A NAZARÉ DA MATA, GARANHUNS E PETROLINA. PERÍODO DE 03 A 06/03/2020, ENCONTRO EDUCACIONAIS PEDAGÓGICO PARA IMPLANTAÇÃO DE NOVOS CURSOS NO SISTEMA UNIVERSIDADE ABERTA DO BRASIL.</t>
  </si>
  <si>
    <t>RECURSO DE CONVÊNIO FEDERAL.</t>
  </si>
  <si>
    <t>LYEDJA SYMEA FERREIRA BARROS CARVALHO</t>
  </si>
  <si>
    <t>VIAGEM A TABIRA. PERÍODO DE 04 A 06/03/2020, ENCONTRO EDUCACIONAIS PEDAGÓGICO PARA IMPLANTAÇÃO DE NOVOS CURSOS NO SISTEMA UNIVERSIDADE ABERTA DO BRASIL.</t>
  </si>
  <si>
    <t>TABIRA</t>
  </si>
  <si>
    <t>IGOR LAPSKY DA COSTA FRANCISCO</t>
  </si>
  <si>
    <t>VIAGEM A GARANHUS/GRAVATÁ , PERÍODO 09/03 A 11/03/2020 , COM A FINALIDADE DE PRESTAR APOIO LOGÍSTICO AOS POLOS UAB QUE OFERECEM NOVOS CURSOS NO SISTEMA UNIVERSIDADE ABERTA DO BRASIL.</t>
  </si>
  <si>
    <t>GARANHUNS / GRAVATÁ</t>
  </si>
  <si>
    <t>VIAGEM A SANTA CRUZ CAPIBARIBE E SURUBIM, PERÍODO DE 12 A 14/03/2020, ENCONTRO EDUCACIONAL PEDAGÓGICO.</t>
  </si>
  <si>
    <t>SANTA CRUZ DO CAPIBARIBE E SURUBIM</t>
  </si>
  <si>
    <t>PAULO ROCHA CAVALCANTE</t>
  </si>
  <si>
    <t>ASSISTENTE TÉCNICO</t>
  </si>
  <si>
    <t>VIAGEM A SURUBIM/ PALMARES / GRAVATÁ , PERÍODO 17/03 A 20/03/20 , COM A FINALIDADE DE PRESTAR APOIO LOGÍSTICO AOS POLOS UAB QUE OFERECEM NOVOS CURSOS NO SISTEMA UNIVERSIDADE ABERTA DO BRASIL.</t>
  </si>
  <si>
    <t>SURUBIM / PALMARES E GRAVATÁ</t>
  </si>
  <si>
    <t>13305-1</t>
  </si>
  <si>
    <t>6967-1</t>
  </si>
  <si>
    <t>174539-5</t>
  </si>
  <si>
    <t>PROFESSORA / COORD.POLO</t>
  </si>
  <si>
    <t>10857-0</t>
  </si>
  <si>
    <t>RECURSO DO TESOURO ESTADUAL - DIÁRIA DEVOLVIDA AOS COFRES PÚBLICOS EM 07/04/2020</t>
  </si>
  <si>
    <t>MATRIZ DE GERENCIAMENTO DE DIÁRIAS E PASSAGENS - UG 440702 - jUNHO/2020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</si>
</sst>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000"/>
    <numFmt numFmtId="167" formatCode="&quot;R$&quot;\ #,##0.00"/>
  </numFmts>
  <fonts count="15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sz val="11"/>
      <color rgb="FF000000"/>
      <name val="Calibri"/>
      <family val="2"/>
    </font>
    <font>
      <sz val="10"/>
      <color rgb="FF222222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A9A79F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2" borderId="0" xfId="0" applyFont="1" applyFill="1" applyAlignment="1"/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vertical="center"/>
    </xf>
    <xf numFmtId="0" fontId="0" fillId="9" borderId="0" xfId="0" applyFont="1" applyFill="1" applyBorder="1" applyAlignment="1"/>
    <xf numFmtId="0" fontId="0" fillId="2" borderId="0" xfId="0" applyFont="1" applyFill="1" applyAlignment="1">
      <alignment horizontal="right"/>
    </xf>
    <xf numFmtId="0" fontId="11" fillId="3" borderId="11" xfId="0" applyFont="1" applyFill="1" applyBorder="1" applyAlignment="1">
      <alignment horizontal="right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164" fontId="6" fillId="10" borderId="1" xfId="0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6" fontId="6" fillId="11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164" fontId="6" fillId="11" borderId="4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7" fontId="6" fillId="10" borderId="1" xfId="0" applyNumberFormat="1" applyFont="1" applyFill="1" applyBorder="1" applyAlignment="1">
      <alignment horizontal="right" vertical="center"/>
    </xf>
    <xf numFmtId="2" fontId="6" fillId="1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vertical="center"/>
    </xf>
    <xf numFmtId="0" fontId="5" fillId="5" borderId="19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vertical="center"/>
    </xf>
    <xf numFmtId="0" fontId="14" fillId="12" borderId="15" xfId="0" applyFont="1" applyFill="1" applyBorder="1" applyAlignment="1">
      <alignment vertical="center" wrapText="1"/>
    </xf>
    <xf numFmtId="0" fontId="3" fillId="13" borderId="16" xfId="0" applyFont="1" applyFill="1" applyBorder="1" applyAlignment="1">
      <alignment vertical="center"/>
    </xf>
    <xf numFmtId="0" fontId="3" fillId="13" borderId="17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vertical="center"/>
    </xf>
    <xf numFmtId="0" fontId="3" fillId="14" borderId="18" xfId="0" applyFont="1" applyFill="1" applyBorder="1" applyAlignment="1">
      <alignment vertical="center"/>
    </xf>
    <xf numFmtId="0" fontId="3" fillId="14" borderId="14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vertical="center" wrapText="1"/>
    </xf>
    <xf numFmtId="0" fontId="3" fillId="14" borderId="22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vertical="center"/>
    </xf>
    <xf numFmtId="0" fontId="5" fillId="5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2722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23</xdr:row>
      <xdr:rowOff>0</xdr:rowOff>
    </xdr:to>
    <xdr:sp macro="" textlink="">
      <xdr:nvSpPr>
        <xdr:cNvPr id="27221" name="Rectangle 5" hidden="1"/>
        <xdr:cNvSpPr>
          <a:spLocks noChangeArrowheads="1"/>
        </xdr:cNvSpPr>
      </xdr:nvSpPr>
      <xdr:spPr bwMode="auto">
        <a:xfrm>
          <a:off x="0" y="0"/>
          <a:ext cx="8686800" cy="18011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3"/>
  <sheetViews>
    <sheetView showGridLines="0" tabSelected="1" zoomScaleNormal="100" workbookViewId="0">
      <selection activeCell="A3" sqref="A3:X3"/>
    </sheetView>
  </sheetViews>
  <sheetFormatPr defaultColWidth="14.42578125" defaultRowHeight="15.75" customHeight="1" x14ac:dyDescent="0.2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7" customWidth="1"/>
    <col min="19" max="19" width="14.42578125" style="1"/>
    <col min="20" max="20" width="14.42578125" style="17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4" ht="65.25" customHeight="1" x14ac:dyDescent="0.2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</row>
    <row r="3" spans="1:24" ht="38.25" customHeight="1" x14ac:dyDescent="0.2">
      <c r="A3" s="56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2"/>
    </row>
    <row r="4" spans="1:24" ht="33" customHeight="1" x14ac:dyDescent="0.2">
      <c r="A4" s="49" t="s">
        <v>2</v>
      </c>
      <c r="B4" s="59"/>
      <c r="C4" s="51" t="s">
        <v>3</v>
      </c>
      <c r="D4" s="57"/>
      <c r="E4" s="52"/>
      <c r="F4" s="51" t="s">
        <v>4</v>
      </c>
      <c r="G4" s="57"/>
      <c r="H4" s="57"/>
      <c r="I4" s="57"/>
      <c r="J4" s="57"/>
      <c r="K4" s="57"/>
      <c r="L4" s="57"/>
      <c r="M4" s="52"/>
      <c r="N4" s="51" t="s">
        <v>5</v>
      </c>
      <c r="O4" s="57"/>
      <c r="P4" s="52"/>
      <c r="Q4" s="51" t="s">
        <v>6</v>
      </c>
      <c r="R4" s="57"/>
      <c r="S4" s="57"/>
      <c r="T4" s="57"/>
      <c r="U4" s="57"/>
      <c r="V4" s="57"/>
      <c r="W4" s="60" t="s">
        <v>7</v>
      </c>
      <c r="X4" s="62" t="s">
        <v>8</v>
      </c>
    </row>
    <row r="5" spans="1:24" ht="23.25" customHeight="1" x14ac:dyDescent="0.2">
      <c r="A5" s="65" t="s">
        <v>9</v>
      </c>
      <c r="B5" s="67" t="s">
        <v>10</v>
      </c>
      <c r="C5" s="69" t="s">
        <v>11</v>
      </c>
      <c r="D5" s="47" t="s">
        <v>12</v>
      </c>
      <c r="E5" s="47" t="s">
        <v>13</v>
      </c>
      <c r="F5" s="47" t="s">
        <v>14</v>
      </c>
      <c r="G5" s="47" t="s">
        <v>15</v>
      </c>
      <c r="H5" s="51" t="s">
        <v>16</v>
      </c>
      <c r="I5" s="52"/>
      <c r="J5" s="51" t="s">
        <v>17</v>
      </c>
      <c r="K5" s="52"/>
      <c r="L5" s="47" t="s">
        <v>18</v>
      </c>
      <c r="M5" s="47" t="s">
        <v>19</v>
      </c>
      <c r="N5" s="47" t="s">
        <v>20</v>
      </c>
      <c r="O5" s="47" t="s">
        <v>21</v>
      </c>
      <c r="P5" s="47" t="s">
        <v>22</v>
      </c>
      <c r="Q5" s="51" t="s">
        <v>23</v>
      </c>
      <c r="R5" s="52"/>
      <c r="S5" s="51" t="s">
        <v>24</v>
      </c>
      <c r="T5" s="52"/>
      <c r="U5" s="47" t="s">
        <v>25</v>
      </c>
      <c r="V5" s="49" t="s">
        <v>22</v>
      </c>
      <c r="W5" s="61"/>
      <c r="X5" s="63"/>
    </row>
    <row r="6" spans="1:24" ht="23.25" customHeight="1" x14ac:dyDescent="0.2">
      <c r="A6" s="66"/>
      <c r="B6" s="68"/>
      <c r="C6" s="70"/>
      <c r="D6" s="48"/>
      <c r="E6" s="48"/>
      <c r="F6" s="48"/>
      <c r="G6" s="48"/>
      <c r="H6" s="6" t="s">
        <v>26</v>
      </c>
      <c r="I6" s="6" t="s">
        <v>27</v>
      </c>
      <c r="J6" s="6" t="s">
        <v>26</v>
      </c>
      <c r="K6" s="6" t="s">
        <v>28</v>
      </c>
      <c r="L6" s="48"/>
      <c r="M6" s="48"/>
      <c r="N6" s="48"/>
      <c r="O6" s="48"/>
      <c r="P6" s="48"/>
      <c r="Q6" s="6" t="s">
        <v>29</v>
      </c>
      <c r="R6" s="6" t="s">
        <v>30</v>
      </c>
      <c r="S6" s="6" t="s">
        <v>29</v>
      </c>
      <c r="T6" s="6" t="s">
        <v>30</v>
      </c>
      <c r="U6" s="48"/>
      <c r="V6" s="50"/>
      <c r="W6" s="61"/>
      <c r="X6" s="64"/>
    </row>
    <row r="7" spans="1:24" ht="23.25" hidden="1" customHeight="1" x14ac:dyDescent="0.2">
      <c r="A7" s="2" t="s">
        <v>31</v>
      </c>
      <c r="B7" s="3" t="s">
        <v>32</v>
      </c>
      <c r="C7" s="13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18" t="s">
        <v>47</v>
      </c>
      <c r="S7" s="7" t="s">
        <v>48</v>
      </c>
      <c r="T7" s="18" t="s">
        <v>49</v>
      </c>
      <c r="U7" s="8"/>
      <c r="V7" s="19" t="s">
        <v>50</v>
      </c>
      <c r="W7" s="21" t="s">
        <v>51</v>
      </c>
      <c r="X7" s="20"/>
    </row>
    <row r="8" spans="1:24" s="16" customFormat="1" ht="48" x14ac:dyDescent="0.2">
      <c r="A8" s="4" t="s">
        <v>53</v>
      </c>
      <c r="B8" s="5" t="s">
        <v>52</v>
      </c>
      <c r="C8" s="41" t="s">
        <v>57</v>
      </c>
      <c r="D8" s="23" t="s">
        <v>58</v>
      </c>
      <c r="E8" s="22"/>
      <c r="F8" s="25"/>
      <c r="G8" s="9"/>
      <c r="H8" s="11"/>
      <c r="I8" s="9"/>
      <c r="J8" s="12"/>
      <c r="K8" s="9"/>
      <c r="L8" s="10"/>
      <c r="M8" s="39"/>
      <c r="N8" s="31" t="s">
        <v>54</v>
      </c>
      <c r="O8" s="38" t="s">
        <v>55</v>
      </c>
      <c r="P8" s="15">
        <f>SUM(N8:O8)</f>
        <v>0</v>
      </c>
      <c r="Q8" s="24">
        <v>1</v>
      </c>
      <c r="R8" s="42">
        <v>54.01</v>
      </c>
      <c r="S8" s="24" t="s">
        <v>54</v>
      </c>
      <c r="T8" s="24" t="s">
        <v>54</v>
      </c>
      <c r="U8" s="32"/>
      <c r="V8" s="33">
        <f t="shared" ref="V8:V23" si="0">Q8*R8</f>
        <v>54.01</v>
      </c>
      <c r="W8" s="35">
        <f>P8+V8</f>
        <v>54.01</v>
      </c>
      <c r="X8" s="27" t="s">
        <v>62</v>
      </c>
    </row>
    <row r="9" spans="1:24" s="16" customFormat="1" ht="48" x14ac:dyDescent="0.2">
      <c r="A9" s="4" t="s">
        <v>53</v>
      </c>
      <c r="B9" s="5" t="s">
        <v>52</v>
      </c>
      <c r="C9" s="41" t="s">
        <v>57</v>
      </c>
      <c r="D9" s="23" t="s">
        <v>58</v>
      </c>
      <c r="E9" s="22"/>
      <c r="F9" s="25"/>
      <c r="G9" s="9"/>
      <c r="H9" s="11"/>
      <c r="I9" s="9"/>
      <c r="J9" s="12"/>
      <c r="K9" s="9"/>
      <c r="L9" s="10"/>
      <c r="M9" s="39"/>
      <c r="N9" s="40" t="s">
        <v>54</v>
      </c>
      <c r="O9" s="40" t="s">
        <v>54</v>
      </c>
      <c r="P9" s="15">
        <f>SUM(N9:O9)</f>
        <v>0</v>
      </c>
      <c r="Q9" s="24">
        <v>1</v>
      </c>
      <c r="R9" s="42">
        <v>54.01</v>
      </c>
      <c r="S9" s="24" t="s">
        <v>54</v>
      </c>
      <c r="T9" s="24" t="s">
        <v>54</v>
      </c>
      <c r="U9" s="32"/>
      <c r="V9" s="33">
        <f t="shared" si="0"/>
        <v>54.01</v>
      </c>
      <c r="W9" s="35">
        <f>P9+V9</f>
        <v>54.01</v>
      </c>
      <c r="X9" s="27" t="s">
        <v>62</v>
      </c>
    </row>
    <row r="10" spans="1:24" s="16" customFormat="1" ht="48" x14ac:dyDescent="0.2">
      <c r="A10" s="11" t="s">
        <v>53</v>
      </c>
      <c r="B10" s="28" t="s">
        <v>52</v>
      </c>
      <c r="C10" s="41" t="s">
        <v>57</v>
      </c>
      <c r="D10" s="23" t="s">
        <v>58</v>
      </c>
      <c r="E10" s="22"/>
      <c r="F10" s="25"/>
      <c r="G10" s="9"/>
      <c r="H10" s="11"/>
      <c r="I10" s="9"/>
      <c r="J10" s="12"/>
      <c r="K10" s="9"/>
      <c r="L10" s="30"/>
      <c r="M10" s="30"/>
      <c r="N10" s="31" t="s">
        <v>54</v>
      </c>
      <c r="O10" s="31" t="s">
        <v>54</v>
      </c>
      <c r="P10" s="14">
        <v>0</v>
      </c>
      <c r="Q10" s="24">
        <v>1</v>
      </c>
      <c r="R10" s="42">
        <v>54.01</v>
      </c>
      <c r="S10" s="24" t="s">
        <v>54</v>
      </c>
      <c r="T10" s="26" t="s">
        <v>54</v>
      </c>
      <c r="U10" s="32"/>
      <c r="V10" s="33">
        <f t="shared" si="0"/>
        <v>54.01</v>
      </c>
      <c r="W10" s="35">
        <f>P10+V10</f>
        <v>54.01</v>
      </c>
      <c r="X10" s="27" t="s">
        <v>62</v>
      </c>
    </row>
    <row r="11" spans="1:24" s="16" customFormat="1" ht="48" x14ac:dyDescent="0.2">
      <c r="A11" s="11" t="s">
        <v>53</v>
      </c>
      <c r="B11" s="28" t="s">
        <v>52</v>
      </c>
      <c r="C11" s="41" t="s">
        <v>57</v>
      </c>
      <c r="D11" s="23" t="s">
        <v>58</v>
      </c>
      <c r="E11" s="22"/>
      <c r="F11" s="25"/>
      <c r="G11" s="9"/>
      <c r="H11" s="11"/>
      <c r="I11" s="9"/>
      <c r="J11" s="12"/>
      <c r="K11" s="9"/>
      <c r="L11" s="30"/>
      <c r="M11" s="30"/>
      <c r="N11" s="31" t="s">
        <v>54</v>
      </c>
      <c r="O11" s="31" t="s">
        <v>54</v>
      </c>
      <c r="P11" s="15">
        <f t="shared" ref="P11:P23" si="1">SUM(N11:O11)</f>
        <v>0</v>
      </c>
      <c r="Q11" s="24">
        <v>1</v>
      </c>
      <c r="R11" s="42">
        <v>54.01</v>
      </c>
      <c r="S11" s="24" t="s">
        <v>54</v>
      </c>
      <c r="T11" s="24"/>
      <c r="U11" s="32"/>
      <c r="V11" s="33">
        <f t="shared" si="0"/>
        <v>54.01</v>
      </c>
      <c r="W11" s="35">
        <f t="shared" ref="W11:W23" si="2">P11+V11</f>
        <v>54.01</v>
      </c>
      <c r="X11" s="27" t="s">
        <v>62</v>
      </c>
    </row>
    <row r="12" spans="1:24" s="16" customFormat="1" ht="48" x14ac:dyDescent="0.2">
      <c r="A12" s="11" t="s">
        <v>53</v>
      </c>
      <c r="B12" s="28" t="s">
        <v>52</v>
      </c>
      <c r="C12" s="37" t="s">
        <v>64</v>
      </c>
      <c r="D12" s="29" t="s">
        <v>65</v>
      </c>
      <c r="E12" s="22"/>
      <c r="F12" s="34"/>
      <c r="G12" s="9"/>
      <c r="H12" s="11"/>
      <c r="I12" s="9"/>
      <c r="J12" s="12"/>
      <c r="K12" s="29"/>
      <c r="L12" s="30"/>
      <c r="M12" s="30"/>
      <c r="N12" s="31" t="s">
        <v>54</v>
      </c>
      <c r="O12" s="31" t="s">
        <v>54</v>
      </c>
      <c r="P12" s="15">
        <f t="shared" si="1"/>
        <v>0</v>
      </c>
      <c r="Q12" s="24">
        <v>4</v>
      </c>
      <c r="R12" s="26">
        <v>54.01</v>
      </c>
      <c r="S12" s="24"/>
      <c r="T12" s="24"/>
      <c r="U12" s="32"/>
      <c r="V12" s="33">
        <f t="shared" si="0"/>
        <v>216.04</v>
      </c>
      <c r="W12" s="35">
        <f t="shared" si="2"/>
        <v>216.04</v>
      </c>
      <c r="X12" s="27" t="s">
        <v>62</v>
      </c>
    </row>
    <row r="13" spans="1:24" s="16" customFormat="1" ht="48" x14ac:dyDescent="0.2">
      <c r="A13" s="11" t="s">
        <v>53</v>
      </c>
      <c r="B13" s="28" t="s">
        <v>52</v>
      </c>
      <c r="C13" s="37" t="s">
        <v>64</v>
      </c>
      <c r="D13" s="29" t="s">
        <v>65</v>
      </c>
      <c r="E13" s="22"/>
      <c r="F13" s="34"/>
      <c r="G13" s="9"/>
      <c r="H13" s="11"/>
      <c r="I13" s="9"/>
      <c r="J13" s="12"/>
      <c r="K13" s="29"/>
      <c r="L13" s="30"/>
      <c r="M13" s="30"/>
      <c r="N13" s="31" t="s">
        <v>54</v>
      </c>
      <c r="O13" s="31" t="s">
        <v>54</v>
      </c>
      <c r="P13" s="15">
        <f t="shared" si="1"/>
        <v>0</v>
      </c>
      <c r="Q13" s="24">
        <v>4</v>
      </c>
      <c r="R13" s="26">
        <v>54.01</v>
      </c>
      <c r="S13" s="24" t="s">
        <v>54</v>
      </c>
      <c r="T13" s="24" t="s">
        <v>54</v>
      </c>
      <c r="U13" s="32"/>
      <c r="V13" s="33">
        <f t="shared" si="0"/>
        <v>216.04</v>
      </c>
      <c r="W13" s="35">
        <f t="shared" si="2"/>
        <v>216.04</v>
      </c>
      <c r="X13" s="27" t="s">
        <v>62</v>
      </c>
    </row>
    <row r="14" spans="1:24" s="16" customFormat="1" ht="48" x14ac:dyDescent="0.2">
      <c r="A14" s="11" t="s">
        <v>53</v>
      </c>
      <c r="B14" s="28" t="s">
        <v>52</v>
      </c>
      <c r="C14" s="37" t="s">
        <v>64</v>
      </c>
      <c r="D14" s="29" t="s">
        <v>65</v>
      </c>
      <c r="E14" s="22"/>
      <c r="F14" s="34"/>
      <c r="G14" s="9"/>
      <c r="H14" s="11"/>
      <c r="I14" s="9"/>
      <c r="J14" s="12"/>
      <c r="K14" s="29"/>
      <c r="L14" s="30"/>
      <c r="M14" s="30"/>
      <c r="N14" s="31" t="s">
        <v>54</v>
      </c>
      <c r="O14" s="31" t="s">
        <v>54</v>
      </c>
      <c r="P14" s="15">
        <f t="shared" si="1"/>
        <v>0</v>
      </c>
      <c r="Q14" s="24">
        <v>4</v>
      </c>
      <c r="R14" s="26">
        <v>54.01</v>
      </c>
      <c r="S14" s="24" t="s">
        <v>54</v>
      </c>
      <c r="T14" s="24" t="s">
        <v>54</v>
      </c>
      <c r="U14" s="32"/>
      <c r="V14" s="33">
        <f t="shared" si="0"/>
        <v>216.04</v>
      </c>
      <c r="W14" s="35">
        <f t="shared" si="2"/>
        <v>216.04</v>
      </c>
      <c r="X14" s="27" t="s">
        <v>62</v>
      </c>
    </row>
    <row r="15" spans="1:24" s="16" customFormat="1" ht="48" x14ac:dyDescent="0.2">
      <c r="A15" s="11" t="s">
        <v>53</v>
      </c>
      <c r="B15" s="28" t="s">
        <v>52</v>
      </c>
      <c r="C15" s="37" t="s">
        <v>64</v>
      </c>
      <c r="D15" s="29" t="s">
        <v>65</v>
      </c>
      <c r="E15" s="22"/>
      <c r="F15" s="34"/>
      <c r="G15" s="9"/>
      <c r="H15" s="11"/>
      <c r="I15" s="9"/>
      <c r="J15" s="12"/>
      <c r="K15" s="29"/>
      <c r="L15" s="30"/>
      <c r="M15" s="30"/>
      <c r="N15" s="31" t="s">
        <v>54</v>
      </c>
      <c r="O15" s="31" t="s">
        <v>54</v>
      </c>
      <c r="P15" s="15">
        <f t="shared" si="1"/>
        <v>0</v>
      </c>
      <c r="Q15" s="24">
        <v>4</v>
      </c>
      <c r="R15" s="26">
        <v>54.01</v>
      </c>
      <c r="S15" s="24" t="s">
        <v>54</v>
      </c>
      <c r="T15" s="24" t="s">
        <v>54</v>
      </c>
      <c r="U15" s="32"/>
      <c r="V15" s="33">
        <f t="shared" si="0"/>
        <v>216.04</v>
      </c>
      <c r="W15" s="35">
        <f t="shared" si="2"/>
        <v>216.04</v>
      </c>
      <c r="X15" s="27" t="s">
        <v>62</v>
      </c>
    </row>
    <row r="16" spans="1:24" s="16" customFormat="1" ht="94.5" customHeight="1" x14ac:dyDescent="0.2">
      <c r="A16" s="11" t="s">
        <v>53</v>
      </c>
      <c r="B16" s="28" t="s">
        <v>52</v>
      </c>
      <c r="C16" s="34" t="s">
        <v>68</v>
      </c>
      <c r="D16" s="29" t="s">
        <v>69</v>
      </c>
      <c r="E16" s="27" t="s">
        <v>71</v>
      </c>
      <c r="F16" s="45" t="s">
        <v>79</v>
      </c>
      <c r="G16" s="9" t="s">
        <v>63</v>
      </c>
      <c r="H16" s="11" t="s">
        <v>56</v>
      </c>
      <c r="I16" s="9" t="s">
        <v>60</v>
      </c>
      <c r="J16" s="12" t="s">
        <v>56</v>
      </c>
      <c r="K16" s="29" t="s">
        <v>61</v>
      </c>
      <c r="L16" s="30">
        <v>43893</v>
      </c>
      <c r="M16" s="30">
        <v>43896</v>
      </c>
      <c r="N16" s="31" t="s">
        <v>54</v>
      </c>
      <c r="O16" s="31" t="s">
        <v>54</v>
      </c>
      <c r="P16" s="15">
        <f t="shared" si="1"/>
        <v>0</v>
      </c>
      <c r="Q16" s="24">
        <v>3</v>
      </c>
      <c r="R16" s="26">
        <v>300.33</v>
      </c>
      <c r="S16" s="24" t="s">
        <v>54</v>
      </c>
      <c r="T16" s="24" t="s">
        <v>54</v>
      </c>
      <c r="U16" s="32"/>
      <c r="V16" s="33">
        <f t="shared" si="0"/>
        <v>900.99</v>
      </c>
      <c r="W16" s="35">
        <f t="shared" si="2"/>
        <v>900.99</v>
      </c>
      <c r="X16" s="27" t="s">
        <v>80</v>
      </c>
    </row>
    <row r="17" spans="1:24" s="16" customFormat="1" ht="63.75" x14ac:dyDescent="0.2">
      <c r="A17" s="11" t="s">
        <v>53</v>
      </c>
      <c r="B17" s="28" t="s">
        <v>52</v>
      </c>
      <c r="C17" s="34" t="s">
        <v>81</v>
      </c>
      <c r="D17" s="29" t="s">
        <v>95</v>
      </c>
      <c r="E17" s="27" t="s">
        <v>96</v>
      </c>
      <c r="F17" s="46" t="s">
        <v>82</v>
      </c>
      <c r="G17" s="9" t="s">
        <v>63</v>
      </c>
      <c r="H17" s="11" t="s">
        <v>56</v>
      </c>
      <c r="I17" s="9" t="s">
        <v>60</v>
      </c>
      <c r="J17" s="12" t="s">
        <v>56</v>
      </c>
      <c r="K17" s="29" t="s">
        <v>83</v>
      </c>
      <c r="L17" s="30">
        <v>43894</v>
      </c>
      <c r="M17" s="30">
        <v>43896</v>
      </c>
      <c r="N17" s="31" t="s">
        <v>54</v>
      </c>
      <c r="O17" s="31" t="s">
        <v>54</v>
      </c>
      <c r="P17" s="15">
        <f t="shared" si="1"/>
        <v>0</v>
      </c>
      <c r="Q17" s="24">
        <v>2</v>
      </c>
      <c r="R17" s="26">
        <v>300.33</v>
      </c>
      <c r="S17" s="24" t="s">
        <v>54</v>
      </c>
      <c r="T17" s="24" t="s">
        <v>54</v>
      </c>
      <c r="U17" s="32"/>
      <c r="V17" s="33">
        <f t="shared" si="0"/>
        <v>600.66</v>
      </c>
      <c r="W17" s="35">
        <f t="shared" si="2"/>
        <v>600.66</v>
      </c>
      <c r="X17" s="27" t="s">
        <v>80</v>
      </c>
    </row>
    <row r="18" spans="1:24" s="16" customFormat="1" ht="48" x14ac:dyDescent="0.2">
      <c r="A18" s="11" t="s">
        <v>53</v>
      </c>
      <c r="B18" s="28" t="s">
        <v>52</v>
      </c>
      <c r="C18" s="37" t="s">
        <v>64</v>
      </c>
      <c r="D18" s="29" t="s">
        <v>65</v>
      </c>
      <c r="E18" s="22" t="s">
        <v>59</v>
      </c>
      <c r="F18" s="34" t="s">
        <v>66</v>
      </c>
      <c r="G18" s="9" t="s">
        <v>63</v>
      </c>
      <c r="H18" s="11" t="s">
        <v>56</v>
      </c>
      <c r="I18" s="9" t="s">
        <v>60</v>
      </c>
      <c r="J18" s="12" t="s">
        <v>56</v>
      </c>
      <c r="K18" s="29" t="s">
        <v>67</v>
      </c>
      <c r="L18" s="30">
        <v>43920</v>
      </c>
      <c r="M18" s="30">
        <v>43924</v>
      </c>
      <c r="N18" s="31" t="s">
        <v>54</v>
      </c>
      <c r="O18" s="31" t="s">
        <v>54</v>
      </c>
      <c r="P18" s="15">
        <f t="shared" si="1"/>
        <v>0</v>
      </c>
      <c r="Q18" s="24">
        <v>4</v>
      </c>
      <c r="R18" s="26">
        <v>54.01</v>
      </c>
      <c r="S18" s="24" t="s">
        <v>54</v>
      </c>
      <c r="T18" s="24" t="s">
        <v>54</v>
      </c>
      <c r="U18" s="32"/>
      <c r="V18" s="33">
        <f t="shared" si="0"/>
        <v>216.04</v>
      </c>
      <c r="W18" s="35">
        <f t="shared" si="2"/>
        <v>216.04</v>
      </c>
      <c r="X18" s="27" t="s">
        <v>62</v>
      </c>
    </row>
    <row r="19" spans="1:24" s="16" customFormat="1" ht="132" x14ac:dyDescent="0.2">
      <c r="A19" s="11" t="s">
        <v>53</v>
      </c>
      <c r="B19" s="28" t="s">
        <v>52</v>
      </c>
      <c r="C19" s="34" t="s">
        <v>68</v>
      </c>
      <c r="D19" s="29" t="s">
        <v>69</v>
      </c>
      <c r="E19" s="27" t="s">
        <v>71</v>
      </c>
      <c r="F19" s="34" t="s">
        <v>72</v>
      </c>
      <c r="G19" s="9" t="s">
        <v>63</v>
      </c>
      <c r="H19" s="11" t="s">
        <v>56</v>
      </c>
      <c r="I19" s="9" t="s">
        <v>60</v>
      </c>
      <c r="J19" s="12" t="s">
        <v>73</v>
      </c>
      <c r="K19" s="29" t="s">
        <v>74</v>
      </c>
      <c r="L19" s="30">
        <v>43914</v>
      </c>
      <c r="M19" s="30">
        <v>43915</v>
      </c>
      <c r="N19" s="31" t="s">
        <v>54</v>
      </c>
      <c r="O19" s="31" t="s">
        <v>54</v>
      </c>
      <c r="P19" s="15">
        <f t="shared" si="1"/>
        <v>0</v>
      </c>
      <c r="Q19" s="24">
        <v>1</v>
      </c>
      <c r="R19" s="26">
        <v>175.44</v>
      </c>
      <c r="S19" s="24">
        <v>1</v>
      </c>
      <c r="T19" s="43">
        <v>52.64</v>
      </c>
      <c r="U19" s="32">
        <v>1</v>
      </c>
      <c r="V19" s="33">
        <f>R19+T19</f>
        <v>228.07999999999998</v>
      </c>
      <c r="W19" s="35">
        <f t="shared" si="2"/>
        <v>228.07999999999998</v>
      </c>
      <c r="X19" s="27" t="s">
        <v>98</v>
      </c>
    </row>
    <row r="20" spans="1:24" s="16" customFormat="1" ht="105" customHeight="1" x14ac:dyDescent="0.2">
      <c r="A20" s="11" t="s">
        <v>53</v>
      </c>
      <c r="B20" s="28" t="s">
        <v>52</v>
      </c>
      <c r="C20" s="34" t="s">
        <v>75</v>
      </c>
      <c r="D20" s="23" t="s">
        <v>94</v>
      </c>
      <c r="E20" s="27" t="s">
        <v>76</v>
      </c>
      <c r="F20" s="45" t="s">
        <v>77</v>
      </c>
      <c r="G20" s="9" t="s">
        <v>63</v>
      </c>
      <c r="H20" s="11" t="s">
        <v>56</v>
      </c>
      <c r="I20" s="9" t="s">
        <v>60</v>
      </c>
      <c r="J20" s="12" t="s">
        <v>56</v>
      </c>
      <c r="K20" s="29" t="s">
        <v>74</v>
      </c>
      <c r="L20" s="30">
        <v>43913</v>
      </c>
      <c r="M20" s="30">
        <v>43915</v>
      </c>
      <c r="N20" s="31" t="s">
        <v>54</v>
      </c>
      <c r="O20" s="31" t="s">
        <v>54</v>
      </c>
      <c r="P20" s="15">
        <f t="shared" si="1"/>
        <v>0</v>
      </c>
      <c r="Q20" s="24">
        <v>2</v>
      </c>
      <c r="R20" s="26">
        <v>222.95</v>
      </c>
      <c r="S20" s="24" t="s">
        <v>54</v>
      </c>
      <c r="T20" s="24" t="s">
        <v>54</v>
      </c>
      <c r="U20" s="32"/>
      <c r="V20" s="33">
        <f t="shared" si="0"/>
        <v>445.9</v>
      </c>
      <c r="W20" s="35">
        <f t="shared" si="2"/>
        <v>445.9</v>
      </c>
      <c r="X20" s="27" t="s">
        <v>78</v>
      </c>
    </row>
    <row r="21" spans="1:24" s="16" customFormat="1" ht="89.25" x14ac:dyDescent="0.2">
      <c r="A21" s="11" t="s">
        <v>53</v>
      </c>
      <c r="B21" s="28" t="s">
        <v>52</v>
      </c>
      <c r="C21" s="34" t="s">
        <v>84</v>
      </c>
      <c r="D21" s="23" t="s">
        <v>93</v>
      </c>
      <c r="E21" s="27" t="s">
        <v>70</v>
      </c>
      <c r="F21" s="45" t="s">
        <v>85</v>
      </c>
      <c r="G21" s="9" t="s">
        <v>63</v>
      </c>
      <c r="H21" s="11" t="s">
        <v>56</v>
      </c>
      <c r="I21" s="9" t="s">
        <v>60</v>
      </c>
      <c r="J21" s="12" t="s">
        <v>56</v>
      </c>
      <c r="K21" s="36" t="s">
        <v>86</v>
      </c>
      <c r="L21" s="30">
        <v>43899</v>
      </c>
      <c r="M21" s="30">
        <v>43901</v>
      </c>
      <c r="N21" s="31" t="s">
        <v>54</v>
      </c>
      <c r="O21" s="31" t="s">
        <v>54</v>
      </c>
      <c r="P21" s="15">
        <f t="shared" si="1"/>
        <v>0</v>
      </c>
      <c r="Q21" s="24">
        <v>2</v>
      </c>
      <c r="R21" s="26">
        <v>300.33</v>
      </c>
      <c r="S21" s="24" t="s">
        <v>54</v>
      </c>
      <c r="T21" s="24" t="s">
        <v>54</v>
      </c>
      <c r="U21" s="32"/>
      <c r="V21" s="33">
        <f t="shared" si="0"/>
        <v>600.66</v>
      </c>
      <c r="W21" s="35">
        <f t="shared" si="2"/>
        <v>600.66</v>
      </c>
      <c r="X21" s="27" t="s">
        <v>80</v>
      </c>
    </row>
    <row r="22" spans="1:24" s="16" customFormat="1" ht="51" x14ac:dyDescent="0.2">
      <c r="A22" s="11" t="s">
        <v>53</v>
      </c>
      <c r="B22" s="28" t="s">
        <v>52</v>
      </c>
      <c r="C22" s="34" t="s">
        <v>68</v>
      </c>
      <c r="D22" s="29" t="s">
        <v>69</v>
      </c>
      <c r="E22" s="27" t="s">
        <v>71</v>
      </c>
      <c r="F22" s="44" t="s">
        <v>87</v>
      </c>
      <c r="G22" s="9" t="s">
        <v>63</v>
      </c>
      <c r="H22" s="11" t="s">
        <v>56</v>
      </c>
      <c r="I22" s="9" t="s">
        <v>60</v>
      </c>
      <c r="J22" s="12" t="s">
        <v>56</v>
      </c>
      <c r="K22" s="36" t="s">
        <v>88</v>
      </c>
      <c r="L22" s="30">
        <v>43902</v>
      </c>
      <c r="M22" s="30">
        <v>43904</v>
      </c>
      <c r="N22" s="31" t="s">
        <v>54</v>
      </c>
      <c r="O22" s="31" t="s">
        <v>54</v>
      </c>
      <c r="P22" s="15">
        <f t="shared" si="1"/>
        <v>0</v>
      </c>
      <c r="Q22" s="24">
        <v>2</v>
      </c>
      <c r="R22" s="26">
        <v>300.33</v>
      </c>
      <c r="S22" s="24" t="s">
        <v>54</v>
      </c>
      <c r="T22" s="24" t="s">
        <v>54</v>
      </c>
      <c r="U22" s="32"/>
      <c r="V22" s="33">
        <f t="shared" si="0"/>
        <v>600.66</v>
      </c>
      <c r="W22" s="35">
        <f t="shared" si="2"/>
        <v>600.66</v>
      </c>
      <c r="X22" s="27" t="s">
        <v>80</v>
      </c>
    </row>
    <row r="23" spans="1:24" s="16" customFormat="1" ht="108" x14ac:dyDescent="0.2">
      <c r="A23" s="12" t="s">
        <v>53</v>
      </c>
      <c r="B23" s="12" t="s">
        <v>52</v>
      </c>
      <c r="C23" s="34" t="s">
        <v>89</v>
      </c>
      <c r="D23" s="29" t="s">
        <v>97</v>
      </c>
      <c r="E23" s="27" t="s">
        <v>90</v>
      </c>
      <c r="F23" s="44" t="s">
        <v>91</v>
      </c>
      <c r="G23" s="9" t="s">
        <v>63</v>
      </c>
      <c r="H23" s="12" t="s">
        <v>56</v>
      </c>
      <c r="I23" s="9" t="s">
        <v>60</v>
      </c>
      <c r="J23" s="12" t="s">
        <v>56</v>
      </c>
      <c r="K23" s="36" t="s">
        <v>92</v>
      </c>
      <c r="L23" s="30">
        <v>43907</v>
      </c>
      <c r="M23" s="30">
        <v>43910</v>
      </c>
      <c r="N23" s="31" t="s">
        <v>54</v>
      </c>
      <c r="O23" s="31" t="s">
        <v>54</v>
      </c>
      <c r="P23" s="15">
        <f t="shared" si="1"/>
        <v>0</v>
      </c>
      <c r="Q23" s="24">
        <v>3</v>
      </c>
      <c r="R23" s="26">
        <v>300.33</v>
      </c>
      <c r="S23" s="24" t="s">
        <v>54</v>
      </c>
      <c r="T23" s="24" t="s">
        <v>54</v>
      </c>
      <c r="U23" s="32"/>
      <c r="V23" s="33">
        <f t="shared" si="0"/>
        <v>900.99</v>
      </c>
      <c r="W23" s="33">
        <f t="shared" si="2"/>
        <v>900.99</v>
      </c>
      <c r="X23" s="27" t="s">
        <v>78</v>
      </c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P8:P23 U8:X23">
    <cfRule type="expression" dxfId="0" priority="6" stopIfTrue="1">
      <formula>#REF!&lt;&gt;$U8</formula>
    </cfRule>
  </conditionalFormatting>
  <dataValidations count="6">
    <dataValidation type="list" allowBlank="1" sqref="O8 M8:M9 J8:J23 H8:H23">
      <formula1>"AL,AP,AM,BA,CE,DF,ES,GO,MA,MT,MS,MG,PA,PB,PR,PE,PI,RJ,RN,RS,RO,RR,SC,SP,SE,TO,–"</formula1>
    </dataValidation>
    <dataValidation type="list" errorStyle="warning" allowBlank="1" showErrorMessage="1" sqref="A10:B23">
      <formula1>#REF!</formula1>
    </dataValidation>
    <dataValidation type="list" allowBlank="1" sqref="G8:G23">
      <formula1>"Nacional,Internacional"</formula1>
    </dataValidation>
    <dataValidation type="list" errorStyle="warning" allowBlank="1" showErrorMessage="1" sqref="A8:A9">
      <formula1>$AA$6:$AA$23</formula1>
    </dataValidation>
    <dataValidation type="list" errorStyle="warning" allowBlank="1" showErrorMessage="1" sqref="B8">
      <formula1>$AB$6:$AB$59</formula1>
    </dataValidation>
    <dataValidation type="list" errorStyle="warning" allowBlank="1" showErrorMessage="1" sqref="B9">
      <formula1>$AB$6:$AB$58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- Passagens e Diária MAR</vt:lpstr>
      <vt:lpstr>'Mapa - Passagens e Diária MAR'!Area_de_impressao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Ednaldo Vasconcelos</cp:lastModifiedBy>
  <cp:revision/>
  <cp:lastPrinted>2019-01-08T18:34:54Z</cp:lastPrinted>
  <dcterms:created xsi:type="dcterms:W3CDTF">2017-05-10T16:21:31Z</dcterms:created>
  <dcterms:modified xsi:type="dcterms:W3CDTF">2020-09-18T12:56:20Z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