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4240" windowHeight="12435"/>
  </bookViews>
  <sheets>
    <sheet name="Mapa - Passagens e Diária OUT" sheetId="21" r:id="rId1"/>
  </sheets>
  <definedNames>
    <definedName name="_xlnm.Print_Area" localSheetId="0">'Mapa - Passagens e Diária OUT'!$A$1:$X$61</definedName>
  </definedNames>
  <calcPr calcId="181029"/>
</workbook>
</file>

<file path=xl/calcChain.xml><?xml version="1.0" encoding="utf-8"?>
<calcChain xmlns="http://schemas.openxmlformats.org/spreadsheetml/2006/main">
  <c r="V8" i="21"/>
  <c r="W8"/>
  <c r="P9"/>
  <c r="W9"/>
  <c r="V9"/>
  <c r="P10"/>
  <c r="V10"/>
  <c r="W10"/>
  <c r="P11"/>
  <c r="V11"/>
  <c r="W11"/>
  <c r="P12"/>
  <c r="W12"/>
  <c r="V12"/>
  <c r="P13"/>
  <c r="V13"/>
  <c r="P14"/>
  <c r="W14"/>
  <c r="V14"/>
  <c r="P15"/>
  <c r="W15"/>
  <c r="V15"/>
  <c r="P16"/>
  <c r="V16"/>
  <c r="P17"/>
  <c r="W17"/>
  <c r="V17"/>
  <c r="P18"/>
  <c r="V18"/>
  <c r="W18"/>
  <c r="P19"/>
  <c r="V19"/>
  <c r="W19"/>
  <c r="P20"/>
  <c r="W20"/>
  <c r="V20"/>
  <c r="P21"/>
  <c r="V21"/>
  <c r="P22"/>
  <c r="W22"/>
  <c r="V22"/>
  <c r="P23"/>
  <c r="W23"/>
  <c r="V23"/>
  <c r="P24"/>
  <c r="V24"/>
  <c r="P25"/>
  <c r="W25"/>
  <c r="V25"/>
  <c r="P26"/>
  <c r="V26"/>
  <c r="W26"/>
  <c r="P27"/>
  <c r="V27"/>
  <c r="W27"/>
  <c r="P28"/>
  <c r="W28"/>
  <c r="V28"/>
  <c r="P29"/>
  <c r="V29"/>
  <c r="P30"/>
  <c r="W30"/>
  <c r="V30"/>
  <c r="P31"/>
  <c r="W31"/>
  <c r="V31"/>
  <c r="P32"/>
  <c r="V32"/>
  <c r="P33"/>
  <c r="W33"/>
  <c r="V33"/>
  <c r="P34"/>
  <c r="V34"/>
  <c r="W34"/>
  <c r="P35"/>
  <c r="V35"/>
  <c r="W35"/>
  <c r="P36"/>
  <c r="W36"/>
  <c r="V36"/>
  <c r="P37"/>
  <c r="V37"/>
  <c r="P38"/>
  <c r="W38"/>
  <c r="V38"/>
  <c r="P39"/>
  <c r="W39"/>
  <c r="V39"/>
  <c r="P40"/>
  <c r="V40"/>
  <c r="P41"/>
  <c r="W41"/>
  <c r="V41"/>
  <c r="P42"/>
  <c r="V42"/>
  <c r="W42"/>
  <c r="P43"/>
  <c r="V43"/>
  <c r="W43"/>
  <c r="P44"/>
  <c r="W44"/>
  <c r="V44"/>
  <c r="P45"/>
  <c r="V45"/>
  <c r="P46"/>
  <c r="W46"/>
  <c r="V46"/>
  <c r="P47"/>
  <c r="W47"/>
  <c r="V47"/>
  <c r="P48"/>
  <c r="V48"/>
  <c r="P49"/>
  <c r="W49"/>
  <c r="V49"/>
  <c r="P50"/>
  <c r="V50"/>
  <c r="W50"/>
  <c r="P51"/>
  <c r="V51"/>
  <c r="W51"/>
  <c r="P52"/>
  <c r="W52"/>
  <c r="V52"/>
  <c r="P53"/>
  <c r="V53"/>
  <c r="P54"/>
  <c r="W54"/>
  <c r="V54"/>
  <c r="P55"/>
  <c r="W55"/>
  <c r="V55"/>
  <c r="P56"/>
  <c r="V56"/>
  <c r="P57"/>
  <c r="W57"/>
  <c r="V57"/>
  <c r="P58"/>
  <c r="V58"/>
  <c r="W58"/>
  <c r="P59"/>
  <c r="V59"/>
  <c r="W59"/>
  <c r="P60"/>
  <c r="W60"/>
  <c r="V60"/>
  <c r="P61"/>
  <c r="V61"/>
  <c r="W61"/>
  <c r="W56"/>
  <c r="W53"/>
  <c r="W48"/>
  <c r="W45"/>
  <c r="W40"/>
  <c r="W37"/>
  <c r="W32"/>
  <c r="W29"/>
  <c r="W24"/>
  <c r="W21"/>
  <c r="W16"/>
  <c r="W13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<sst xmlns="http://schemas.openxmlformats.org/spreadsheetml/2006/main" count="906" uniqueCount="253">
  <si>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</si>
  <si>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</si>
  <si>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</si>
  <si>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</si>
  <si>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</si>
  <si>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</si>
  <si>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</si>
  <si>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</si>
  <si>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</si>
  <si>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</si>
  <si>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</si>
  <si>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</si>
  <si>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</si>
  <si>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</si>
  <si>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</si>
  <si>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</si>
  <si>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</si>
  <si>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</si>
  <si>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</si>
  <si>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</si>
  <si>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</si>
  <si>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</si>
  <si>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</si>
  <si>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</si>
  <si>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</si>
  <si>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</si>
  <si>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</si>
  <si>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</si>
  <si>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</si>
  <si>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</si>
  <si>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</si>
  <si>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</si>
  <si>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</si>
  <si>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</si>
  <si>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</si>
  <si>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</si>
  <si>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</si>
  <si>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</si>
  <si>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</si>
  <si>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</si>
  <si>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</si>
  <si>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</si>
  <si>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</si>
  <si>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</si>
  <si>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</si>
  <si>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</si>
  <si>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</si>
  <si>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</si>
  <si>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</si>
  <si>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</si>
  <si>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</si>
  <si>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</si>
  <si>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FESP-UPE</t>
  </si>
  <si>
    <t>UPE</t>
  </si>
  <si>
    <t>-</t>
  </si>
  <si>
    <t>–</t>
  </si>
  <si>
    <t>MATRIZ DE GERENCIAMENTO DE DIÁRIAS E PASSAGENS - UG 440702 - OUTUBRO/2019</t>
  </si>
  <si>
    <t>KARL SCHURSTER VERISSIMO DE SOUSA LEAO</t>
  </si>
  <si>
    <t>VIAGEM A SÃO LUÍS - MA , PERÍODO 23/10 A 27/10/2019 , COM A FINALIDADE DE PARTICIPAR DO 65º FÓRUM NACIONAL DE REITORES DA ABRUEM .</t>
  </si>
  <si>
    <t>NACIONAL</t>
  </si>
  <si>
    <t>PE</t>
  </si>
  <si>
    <t>RECIFE</t>
  </si>
  <si>
    <t>SÃO LUÍS - MA</t>
  </si>
  <si>
    <t>PEDRO HENRIQUE DE BARROS FALCAO</t>
  </si>
  <si>
    <t>12065-0</t>
  </si>
  <si>
    <t>ASSESOR DE RELAÇÕES INTERNACIONAIS</t>
  </si>
  <si>
    <t>PROFESSOR ADJUNTO/REITOR</t>
  </si>
  <si>
    <t>7152-8</t>
  </si>
  <si>
    <t>ADEMIR MACEDO NASCIMENTO</t>
  </si>
  <si>
    <t>VIAGEM A SALVADOR , PERÍODO 10/10 Á 13/10/2019 , COM A FINALIDADE DE PARTICIPAÇÃO NO 4º SIMPOSIO AVALIAÇÃO DE EDUCAÇÃO SUPERIOR - AVALIES 2019.</t>
  </si>
  <si>
    <t xml:space="preserve">SALVADOR </t>
  </si>
  <si>
    <t>ALCIANE AMORIM DE OLIVEIRA</t>
  </si>
  <si>
    <t>LUIZ ALBERTO RIBEIRO RODRIGUES</t>
  </si>
  <si>
    <t>VIAGEM A SÃO LUÍS -MA , PERÍODO 23/10 A 26/10/2019 , COM A FINALIDADE DE PARTICIPAÇÃO NO 65º FÓRUM NACIONAL DE REITORES DA ABRUEM .</t>
  </si>
  <si>
    <t>SÃO LUÍS</t>
  </si>
  <si>
    <t>7273-7</t>
  </si>
  <si>
    <t>PRÓ - REITOR DE EXTENSÃO E CULTURA</t>
  </si>
  <si>
    <t>12244-0</t>
  </si>
  <si>
    <t>PROFESSOR ADJUNTO</t>
  </si>
  <si>
    <t>14144-5</t>
  </si>
  <si>
    <t>PROFESSOR III D</t>
  </si>
  <si>
    <t>MAURO VIRGILIO GOMES DE BARROS</t>
  </si>
  <si>
    <t>7372-5</t>
  </si>
  <si>
    <t>PROFESSOR ASSOCIADO</t>
  </si>
  <si>
    <t>CAMPO GRANDE/MS</t>
  </si>
  <si>
    <t>VIAGEM A CAMPO GRANDE - MS NO PERÍODO 22/10/201 A 27/10/2019, COM FINALIDADE PARTICIPA DO XXI CONGRESSO BRASILEIRO DE ATIVIDADE FÍSICA, CAMPO GRANDE/MS.</t>
  </si>
  <si>
    <t>WANESSA DA SILVA GOMES</t>
  </si>
  <si>
    <t>12202-5</t>
  </si>
  <si>
    <t>PROFESSORA ASSISTENTE</t>
  </si>
  <si>
    <t>VIAGEM A PALMEIRA DOS ÍNDIOS / AL , PERÍODO 07/10 A 11/10/2019 , COM A FINALIDADE DE ORIENTAÇÃO E APRESENTAÇÃO DE RESULTADOS DO PROJETO DE DOUTORADO .</t>
  </si>
  <si>
    <t>PALMEIRA DOS ÍNDIOS/ AL</t>
  </si>
  <si>
    <t>VIAGEM A CHINA , PERÍODO 11/10 A 21/10/2019 , COM A FINALIDADE DE PARTICIPAÇÃO NA CELEBRAÇÃO DO 70º ANIVERSÁRIO DA FUNDAÇÃO DA CUFE E VISITAS OFICIAIS ÁS INSTITUIÇÕES PÚBLICAS.</t>
  </si>
  <si>
    <t>CHINA</t>
  </si>
  <si>
    <t>PROF. ADJUNTO/REITOR</t>
  </si>
  <si>
    <t>STELA FUCALE SUKAR</t>
  </si>
  <si>
    <t>9248-7</t>
  </si>
  <si>
    <t>VIAGEM A CAGLIARI / ITÁLIA , PERÍODO 03/10 A 04/10/2019 , COM A FINALLIDADE DE PARTICIPAÇÃO NO 17TH INTERNATIONAL WASTE MANAGEMENT AND LANDFILL SYMPOSIUM .</t>
  </si>
  <si>
    <t>CAGLIARI / ITÁLIA</t>
  </si>
  <si>
    <t>ELIANA CRISTINA BARRETO MONTEIRO</t>
  </si>
  <si>
    <t>PROFESSOR ASSOCIADA</t>
  </si>
  <si>
    <t>VIAGEM A CHIAPAS/ MÉXICO , PERÍODO 09/10 A 10/10/2019 , COM A FINALIDADE DE PARTICIPAR DO XVII CONGRESSO DE CONTROL DE CALIDAD EN LA CONSTRUCCIÓN ( CONPAT ) .</t>
  </si>
  <si>
    <t>CHIAPAS/ MÉXICO</t>
  </si>
  <si>
    <t>9246-0</t>
  </si>
  <si>
    <t>ALBERTO CASADO LORDSLEEM JUNIOR</t>
  </si>
  <si>
    <t>VIAGEM A CHIAPAS / MÉXICO , PERÍODO 09/10 A 10/10/2019 , COM A FINALIDADE DE PARTICIPAR DO XVII CONGRESSO DE CONTROL DE CALIDAD EN LA CONSTRUCCIÓN ( CONPAT ) .</t>
  </si>
  <si>
    <t>8915-0</t>
  </si>
  <si>
    <t>VIRGINIA PEREIRA DA SILVA DE AVILA</t>
  </si>
  <si>
    <t>12241-6</t>
  </si>
  <si>
    <t>PROFESSORA ADJUNTA</t>
  </si>
  <si>
    <t>VIAGEM A LISBOA / PORTUGAL , PERÍODO 23/10 A 25/10/2019 , COM A FINALIDADE DE PARTICIPAR DE ATIVIDADES DE ESTUDO COM O GRUPO DE HISTÓRIA DA EDUCAÇÃO DO INSTITUTO DE EDUCAÇÃO DA UNIVERSIDADE DE LISBOA.</t>
  </si>
  <si>
    <t>PETROLINA</t>
  </si>
  <si>
    <t>LISBOA / PORTUGAL</t>
  </si>
  <si>
    <t>FRANKLIN ANDRADE DE AGUIAR VASCONCELOS</t>
  </si>
  <si>
    <t>13148-2</t>
  </si>
  <si>
    <t>ENGENHEIRO</t>
  </si>
  <si>
    <t>VIAGEM A GARANHUNS , PERÍODO07/10 A 11/10/19, COM A FINALIDADE DE FISCALIZAÇÃO DE OBRAS DO BLOCO "B" , SALAS DE AULA E LABORATÓRIO.</t>
  </si>
  <si>
    <t>GARANHUNS</t>
  </si>
  <si>
    <t>VIAGEM A GARANHUNS , PERÍODO 14/10 A 18/10/19 , COM A FINALIDADE DE FISCALIZAÇÃO DE OBRAS DO BLOCO "B" , SALAS DE AULA E LABORATÓRIO.</t>
  </si>
  <si>
    <t>VIAGEM A GARANHUNS , PERÍODO 21/10 A 25/10/19 , COM A FINALIDADE DE FISCALIZAÇÃO DE OBRAS DO BLOCO "B" , SALAS DE AULA E LABORATÓRIO.</t>
  </si>
  <si>
    <t>VIAGEM A GARANHUNS , PERÍODO28/10 A 01/11/19 , COM A FINALIDADE DE FISCALIZAÇÃO DE OBRAS DO BLOCO "B" , SALAS DE AULA E LABORATÓRIO.</t>
  </si>
  <si>
    <t>MARCILIO BARBOSA MENDONCA DE SOUZA JUNIOR</t>
  </si>
  <si>
    <t>6913-2</t>
  </si>
  <si>
    <t>VIAGEM A SÃO PAULO / SP , PERÍODO 22/10 A 27/10/19 , COM A FINALIDADE DE REALIZAR VISITA TÉCNICA NA UNIVERSIDADE DE SÃO PAULO ( USP ) .</t>
  </si>
  <si>
    <t>SÃO PAULO</t>
  </si>
  <si>
    <t>MANOEL DA CUNHA COSTA</t>
  </si>
  <si>
    <t>5559-0</t>
  </si>
  <si>
    <t>VIAGEM A PORTO / PORTUGAL , PERÍODO 13/10 A 16/10/19 , COM A FINALIDADE DE REALIZAR VISITA TÉCNICA NA UNIVERSIDADE DE TRÁS-OS-MONTES E AUTODOURO (UTAD).</t>
  </si>
  <si>
    <t>PORTO / PORTUGAL</t>
  </si>
  <si>
    <t>JOSE SOUZA BARROS</t>
  </si>
  <si>
    <t>05554-9</t>
  </si>
  <si>
    <t>PROFESSOR COORD. CURSO BIOLOGIA - EAD</t>
  </si>
  <si>
    <t>VIAGEM A RECIFE , PERÍODO 01/10 A 03/10/2019 , COM A FINALIDADE DE PARTICIPAR DE ENCONTRO EDUCACIONAL PEDAGÓGICO.</t>
  </si>
  <si>
    <t>VIAGEM A TABIRA , PERÍODO 05/10 A 08/10/2019 , COM A FINALIDADE DE PARTICIPAR DE ENCONTRO EDUCACIONAL PEDAGÓGICO .</t>
  </si>
  <si>
    <t>TABIRA</t>
  </si>
  <si>
    <t>GIOVANNA JOSEFA DE MIRANDA COELHO</t>
  </si>
  <si>
    <t>4365-6</t>
  </si>
  <si>
    <t>VIAGEM A RECIFE , PERÍODO DE 01/10 A 03/10/2019 , COM A FINALIDADE DE PARTICIPAR DE ENCONTRO EDUCACIONAL PEDAGÓGICO.</t>
  </si>
  <si>
    <t>MANOEL JOSE TERTO FILHO</t>
  </si>
  <si>
    <t>13067-2</t>
  </si>
  <si>
    <t>MOTORISTA</t>
  </si>
  <si>
    <t>VIAGEM A TABIRA , PERÍODO 05/10 A 08/10/2019 , COM A FINALIDADE DE PRESTAR APOIO LOGÍSTICO NOS POLOS UAB.</t>
  </si>
  <si>
    <t>VERA LUCIA SAMICO ROCHA</t>
  </si>
  <si>
    <t>VIAGEM A SANTIAGO / CHILE , PERÍODO 16/10 A 19/10/19 , COM FINALIDADE DE PARTICIPAR DA 3ª CONFERENCIA MUNDIAL DE GESTÃO DESPORTIVA .</t>
  </si>
  <si>
    <t>SANTIAGO / CHILE</t>
  </si>
  <si>
    <t>ERNANI MARTINS DOS SANTOS</t>
  </si>
  <si>
    <t>VIAGEM A CAMPINA GRANDE /PB, PERÍODO 06/10 A 09/10/19 , COM A FINALIDADE DE PARTICIPAÇÃO NO FORGRAD NORDESTE 2019</t>
  </si>
  <si>
    <t xml:space="preserve">CAMPINA GRANDE/PB </t>
  </si>
  <si>
    <t>ANA REGINA MARINHO DANTAS BARBOZA DA ROCHA</t>
  </si>
  <si>
    <t>VIAGEM A BRASÍLIA , PERÍODO 14/10 A 16/10/19 , COM A FINALIDADE DE PARTICIPAR DO SEMINÁRIO " PROFESSOR, PROFESSORA , POLÍTICAS E FORMAÇÃO : RESISTÊNCIAS E DESAFIOS</t>
  </si>
  <si>
    <t>BRASILIA</t>
  </si>
  <si>
    <t>VIAGEM A BRASÍLIA, PERÍODO 02/10/2019, REUNIÃO PARA ARTICULAÇÃO DE EMENDAS PARLAMENTARES REFERENTES A UPE. DIÁRIA PARCIAL</t>
  </si>
  <si>
    <t>LYEDJA SYMEA FERREIRA BARROS CARVALHO</t>
  </si>
  <si>
    <t>174539-5</t>
  </si>
  <si>
    <t>PROFESSORA/COORD.POLO</t>
  </si>
  <si>
    <t>PROFESSORA/COORD. CURSO PEDAGOGIA -EAD</t>
  </si>
  <si>
    <t>VIAGEM A RECIFE, PERÍODO DE 03 A 04/10/2019, ENCONTRO EDUCACIONAL PEDAGÓGICO.</t>
  </si>
  <si>
    <t>6921-3</t>
  </si>
  <si>
    <t>PROFESSORA ASSISTENTE/PRÓ-REITORA ADMINISTRATIVA</t>
  </si>
  <si>
    <t>8922-2</t>
  </si>
  <si>
    <t>PRÓ - REITOR</t>
  </si>
  <si>
    <t>12159-2</t>
  </si>
  <si>
    <t>COORDENADOR INSTITUCIONAL DO PIBID</t>
  </si>
  <si>
    <t>SEBASTIAO SILVA DE LIMA</t>
  </si>
  <si>
    <t>0764</t>
  </si>
  <si>
    <t>VIAGEM A BELO HORIZONTE/MG , PERÍODO 11/10 A 21/10/2019 , COM A FINALIDADE DE DE CONDUZIR OS ESTUDANTES DO CURSO DE DIREITO, PARA O XII CONGRESSO BRASILEIRO DAS FAMÍLIAS E SUCESSÕES DO IBDGAM.</t>
  </si>
  <si>
    <t>BELO HORIZONTE/MG</t>
  </si>
  <si>
    <t>BARTIRA PEREIRA AMORIM</t>
  </si>
  <si>
    <t>13445-7</t>
  </si>
  <si>
    <t>PROFESSORA</t>
  </si>
  <si>
    <t>VIAGEM A JOÃO PESSOA / PB , PERÍODO 04/10 A 06/10/2019 , COM A FINALIDADE DE PARTICIPAR DE ENCONTRO EDUCACIONAL PEDAGÓGICO.</t>
  </si>
  <si>
    <t xml:space="preserve">JOÃO PESSOA </t>
  </si>
  <si>
    <t>JOSE ADEILTON DOS SANTOS MACHADO</t>
  </si>
  <si>
    <t>VIAGEM A BELO HORIZONTE/ MG , PERÍODO 11/10 A 21/10/2019 , COM A FINALIDADE DE CONDUZIR OS ESTUDANTES DO CURSO DE DIREITO PARA XII CONGRESSO BRASILEIRO DAS FAMILIAS E SUCESSÕES DO IBDGAM.</t>
  </si>
  <si>
    <t>09808-6</t>
  </si>
  <si>
    <t>VIAGEM A RECIFE , PERÍODO 08/10 A 10/10/2019 , COM A FINALIDADE DE PRESTAR APOIO LOGÍSTICO NOS POLOS UAB.</t>
  </si>
  <si>
    <t>VIAGEM A GARANHUNS , PERÍODO 09/10 A 10/10/2019 , COM A FINALIDADE DE PARTICIPAR DE ENCONTRO EDUCACIONAL PEDAGÓGICO.</t>
  </si>
  <si>
    <t>VIAGEM A RECIFE , PERÍODO 09/10 A 10/10/2019 , COM A FINALIDADE DE PRESTAR APOIO LOGÍSTICO NOS POLOS UAB</t>
  </si>
  <si>
    <t>ALINE FREITAS DE BRITO</t>
  </si>
  <si>
    <t>VIAGEM A PORTO / PORTUGAL , PERÍODO 13/10 A 16/10/2019 , COM A FINALIDADE DE REALIZAR VISITA TÉCNICA NA UNIVERSIDADE DE TRÁS-OS-MONTES E AUTODOURO ( UTAD) .</t>
  </si>
  <si>
    <t xml:space="preserve"> PORTO / PORTUGAL</t>
  </si>
  <si>
    <t>WALMA NOGUEIRA RAMOS GUIMARAES</t>
  </si>
  <si>
    <t>VIAGEM A OURICURI , PERÍODO 15/10 A 18/10/2019 , COM A FINALIDADE DE PARTICIPAR DE ENCONTRO EDUCACIONAL PEDAGÓGICO.</t>
  </si>
  <si>
    <t>OURICURI</t>
  </si>
  <si>
    <t>JOSE JACINTO DOS SANTOS FILHO</t>
  </si>
  <si>
    <t>VIAGEM A BRASÍLIA , PERÍODO 18/10/2019 , COM A FINALIDADE DE PARTICIPAÇÃO EM REUNIÃO DE COORDENADORES NACIONAL E LOCAL DO MESTRADO PROFISSIONAL EM LETRAS JUNTO À CAPES.</t>
  </si>
  <si>
    <t>ROSANGELA ALVES FALCAO</t>
  </si>
  <si>
    <t>11126-0</t>
  </si>
  <si>
    <t>VIAGEM A RECIFE , PERÍODO 16/10 A 18/10/2019 , COM A FINALIDADE DE PARTICIPAR DO VI SEMINÁRIO DE PESQUISA : PESQUISA , INTERVIR , FORMAR - DESAFIOS NA FORMAÇÃO DOCENTE EM ÉPOCAS DE CRISE .</t>
  </si>
  <si>
    <t>MARIA AUXILIADORA LEAL CAMPOS</t>
  </si>
  <si>
    <t>VIAGEM A NAZARÉ DA MATA , PERÍODO 16/10 A 18/10/2019 , COM A FINALIDADE DE PARTICIPAR DO VI SEMINÁRIO DE PESQUISA : PESQUISA , INTERVIR , FORMAR - DESAFIOS NA FORMAÇÃO DOCENTE EM ÉPOCAS DE CRISE .</t>
  </si>
  <si>
    <t>NAZARÉ DA MATA</t>
  </si>
  <si>
    <t>MARIA DO CARMO BARBOSA DE MELO</t>
  </si>
  <si>
    <t>6225-1</t>
  </si>
  <si>
    <t>PROFESSOR/COORD. CURSO BIOLOGIA EAD</t>
  </si>
  <si>
    <t>VIAGEM A PALMARES , PERÍODO 16/10 A 19/10/2019 , COM A FINALIDADE DE PARTICIPAR DE ENCONTRO EDUCACIONAL PEDAGÓGICO DOS CURSOS EM EAD.</t>
  </si>
  <si>
    <t>PALMARES</t>
  </si>
  <si>
    <t>JOSE ALEXANDRO VIANA FONSECA</t>
  </si>
  <si>
    <t>5330-9</t>
  </si>
  <si>
    <t>TÉCNICO ADMINISTRATIVO</t>
  </si>
  <si>
    <t>VIAGEM A CABROBÓ , PERÍODO 18/10 A 20/10/2019 , COM A FINALIDADE DE PRESTAR APOIO LOGÍSTICO AO POLO UAB.</t>
  </si>
  <si>
    <t xml:space="preserve">CABROBÓ </t>
  </si>
  <si>
    <t>AMANDA CAVALCANTE DE OLIVEIRA LEDO</t>
  </si>
  <si>
    <t>14080-5</t>
  </si>
  <si>
    <t>MARIA DO ROSARIO DA SILVA ALBUQUERQUE BARBOSA</t>
  </si>
  <si>
    <t>10562-7</t>
  </si>
  <si>
    <t>DOCENTE PERMANENTE</t>
  </si>
  <si>
    <t>VIAGEM A BRASÍLIA , PERÍODO 18/10/2019 , COM A FINALIDADE DE PARTICIPAÇÃO EM REUNIÃO DE COORDENADORES DO PROFLETRAS JUNTO À CAPES.</t>
  </si>
  <si>
    <t>PROFESSOR</t>
  </si>
  <si>
    <t>VIAGEM A PALMARES , PERÍODO 22/10 A 24/10/2019 , COM A FINALIDADE DE PARTICIPAR DO ENCONTRO EDUCACIONAL PEDAGÓGICO.</t>
  </si>
  <si>
    <t>14107-0</t>
  </si>
  <si>
    <t>1444-60</t>
  </si>
  <si>
    <t>13442-2</t>
  </si>
  <si>
    <t>RENATO MEDEIROS DE MORAIS</t>
  </si>
  <si>
    <t>6919-1</t>
  </si>
  <si>
    <t>PROFESSOR/COORD. UAB/UPE</t>
  </si>
  <si>
    <t>VIAGEM A FLORESTA , PERÍODO 22/10 A 24/10/2019 , COM A FINALIDADE DE PARTICIPAR DE ENCONTRO EDUCACIONAL PEDAGÓGICO.</t>
  </si>
  <si>
    <t>FLORESTA</t>
  </si>
  <si>
    <t>MARIA VITORIA RIBAS DE OLIVEIRA LIMA</t>
  </si>
  <si>
    <t>11059-0</t>
  </si>
  <si>
    <t>PROFESSORA/COORD. ADJUNTA CAPES/UPE</t>
  </si>
  <si>
    <t>LEDA CRISTINA DA SILVA</t>
  </si>
  <si>
    <t>VIAGEM A OURICURI E PETROLINA , PERÍODO 29/10 A 02/11/2019 , COM A FINALIDADE DE PARTICIPAR DE ENCONTRO EDUCACIONAL PEDAGÓGICO.</t>
  </si>
  <si>
    <t>OURICURI E PETROLINA</t>
  </si>
  <si>
    <t>REGIVANE MARIA GONCALVES DA SILVA</t>
  </si>
  <si>
    <t>12.122-3</t>
  </si>
  <si>
    <t>ADMINISTRADORA</t>
  </si>
  <si>
    <t>VIAGEM A RECIFE , PERÍODO 31/10 A 01/11/2019 , COM A FINALIDADE DE PARTICIPAÇÃO NO FÓRUM DE GESTÃO DE PESSOAS DA UPE.</t>
  </si>
  <si>
    <t>SALGUEIRO</t>
  </si>
  <si>
    <t>RAIMUNDO LUIZ PRAXEDES FEITOSA</t>
  </si>
  <si>
    <t>12971-2</t>
  </si>
  <si>
    <t>COORDENADOR ADMINISTRADOR</t>
  </si>
  <si>
    <t>CARUARU</t>
  </si>
  <si>
    <t>MARJONY BARROS CAMELO</t>
  </si>
  <si>
    <t>11030-2</t>
  </si>
  <si>
    <t>PROFESSOR ASSISTENTE</t>
  </si>
  <si>
    <t>GLEISE MEURY DE ANDRADE MOURA</t>
  </si>
  <si>
    <t>12128-2</t>
  </si>
  <si>
    <t>ASSISTENTE TÉCNICO EM GESTÃO UNIVERSITÁRIA</t>
  </si>
  <si>
    <t>VIAGEM A TABIRA , PERÍODO 30/10/ A 01/11/2019 , COM A FINALIDADE DE PARTICIPAR DE ENCONTRO EDUCACIONAL PEDAGÓGICO.</t>
  </si>
  <si>
    <t>PROFESSORA/COORD. ADJUNTA UAB/UPE</t>
  </si>
  <si>
    <t>VIAGEM A RECIFE , PERÍODO 31/10 A 01/11/19 , COM A FINALIDADE DE PARTICIPAÇÃO NO FÓRUM DE GESTÃO DE PESSOAS DA UPE.</t>
  </si>
  <si>
    <t>VIAGEM A TABIRA , PERÍODO 30/10 A 01/11/2019 , COM A FINALIDADE DE PARTICIPAR DE ENCONTRO EDUCACIONAL PEDAGÓGICO.</t>
  </si>
  <si>
    <t>7279-6</t>
  </si>
  <si>
    <t>MA</t>
  </si>
  <si>
    <t>BA</t>
  </si>
  <si>
    <t>MS</t>
  </si>
  <si>
    <t>AL</t>
  </si>
  <si>
    <t>SP</t>
  </si>
  <si>
    <t>PB</t>
  </si>
  <si>
    <t>DF</t>
  </si>
  <si>
    <t>MG</t>
  </si>
  <si>
    <t>RECURSO DE CONVÊNIO FEDERAL</t>
  </si>
  <si>
    <t>RECURSO DO TESOURO ESTADUAL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</si>
</sst>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[$R$ ]#,##0.00"/>
    <numFmt numFmtId="177" formatCode="00"/>
    <numFmt numFmtId="178" formatCode="000"/>
    <numFmt numFmtId="181" formatCode="&quot;R$&quot;\ #,##0.00"/>
  </numFmts>
  <fonts count="17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F3F3F3"/>
      <name val="Arial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A9A79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0" fillId="2" borderId="0" xfId="0" applyFont="1" applyFill="1" applyAlignment="1"/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176" fontId="6" fillId="8" borderId="1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176" fontId="6" fillId="7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13" fillId="3" borderId="11" xfId="0" applyFont="1" applyFill="1" applyBorder="1" applyAlignment="1">
      <alignment horizontal="righ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NumberFormat="1" applyFont="1" applyFill="1" applyBorder="1" applyAlignment="1">
      <alignment horizontal="center" vertical="center"/>
    </xf>
    <xf numFmtId="177" fontId="6" fillId="1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176" fontId="6" fillId="10" borderId="1" xfId="0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/>
    </xf>
    <xf numFmtId="176" fontId="6" fillId="10" borderId="1" xfId="0" applyNumberFormat="1" applyFont="1" applyFill="1" applyBorder="1" applyAlignment="1">
      <alignment horizontal="center" vertical="center"/>
    </xf>
    <xf numFmtId="178" fontId="6" fillId="11" borderId="1" xfId="0" applyNumberFormat="1" applyFont="1" applyFill="1" applyBorder="1" applyAlignment="1">
      <alignment horizontal="center" vertical="center"/>
    </xf>
    <xf numFmtId="176" fontId="6" fillId="11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 wrapText="1"/>
    </xf>
    <xf numFmtId="176" fontId="6" fillId="11" borderId="4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176" fontId="6" fillId="7" borderId="5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7" borderId="5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right" vertical="center"/>
    </xf>
    <xf numFmtId="181" fontId="6" fillId="10" borderId="1" xfId="1" applyNumberFormat="1" applyFont="1" applyFill="1" applyBorder="1" applyAlignment="1">
      <alignment horizontal="right" vertical="center"/>
    </xf>
    <xf numFmtId="0" fontId="6" fillId="11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10" borderId="1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13" borderId="17" xfId="0" applyFont="1" applyFill="1" applyBorder="1" applyAlignment="1">
      <alignment vertical="center" wrapText="1"/>
    </xf>
    <xf numFmtId="0" fontId="3" fillId="14" borderId="26" xfId="0" applyFont="1" applyFill="1" applyBorder="1" applyAlignment="1">
      <alignment vertical="center"/>
    </xf>
    <xf numFmtId="0" fontId="3" fillId="14" borderId="18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vertical="center"/>
    </xf>
    <xf numFmtId="0" fontId="3" fillId="12" borderId="27" xfId="0" applyFont="1" applyFill="1" applyBorder="1" applyAlignment="1">
      <alignment vertical="center"/>
    </xf>
    <xf numFmtId="0" fontId="3" fillId="12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vertical="center" wrapText="1"/>
    </xf>
    <xf numFmtId="0" fontId="3" fillId="12" borderId="22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vertical="center"/>
    </xf>
    <xf numFmtId="0" fontId="3" fillId="12" borderId="20" xfId="0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27246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61</xdr:row>
      <xdr:rowOff>0</xdr:rowOff>
    </xdr:to>
    <xdr:sp macro="" textlink="">
      <xdr:nvSpPr>
        <xdr:cNvPr id="27247" name="Rectangle 5" hidden="1"/>
        <xdr:cNvSpPr>
          <a:spLocks noChangeArrowheads="1"/>
        </xdr:cNvSpPr>
      </xdr:nvSpPr>
      <xdr:spPr bwMode="auto">
        <a:xfrm>
          <a:off x="0" y="0"/>
          <a:ext cx="8686800" cy="41309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Normal="100" workbookViewId="0">
      <selection activeCell="A47" sqref="A47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8.140625" style="1" customWidth="1"/>
    <col min="4" max="4" width="14.42578125" style="1"/>
    <col min="5" max="5" width="20.42578125" style="1" customWidth="1"/>
    <col min="6" max="6" width="38.140625" style="1" customWidth="1"/>
    <col min="7" max="7" width="11" style="1" bestFit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8" customWidth="1"/>
    <col min="19" max="19" width="14.42578125" style="1"/>
    <col min="20" max="20" width="14.42578125" style="18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4" ht="65.2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</row>
    <row r="3" spans="1:24" ht="38.25" customHeight="1">
      <c r="A3" s="56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9"/>
    </row>
    <row r="4" spans="1:24" ht="33" customHeight="1">
      <c r="A4" s="60" t="s">
        <v>2</v>
      </c>
      <c r="B4" s="61"/>
      <c r="C4" s="62" t="s">
        <v>3</v>
      </c>
      <c r="D4" s="57"/>
      <c r="E4" s="59"/>
      <c r="F4" s="62" t="s">
        <v>4</v>
      </c>
      <c r="G4" s="57"/>
      <c r="H4" s="57"/>
      <c r="I4" s="57"/>
      <c r="J4" s="57"/>
      <c r="K4" s="57"/>
      <c r="L4" s="57"/>
      <c r="M4" s="59"/>
      <c r="N4" s="62" t="s">
        <v>5</v>
      </c>
      <c r="O4" s="57"/>
      <c r="P4" s="59"/>
      <c r="Q4" s="62" t="s">
        <v>6</v>
      </c>
      <c r="R4" s="57"/>
      <c r="S4" s="57"/>
      <c r="T4" s="57"/>
      <c r="U4" s="57"/>
      <c r="V4" s="57"/>
      <c r="W4" s="63" t="s">
        <v>7</v>
      </c>
      <c r="X4" s="65" t="s">
        <v>8</v>
      </c>
    </row>
    <row r="5" spans="1:24" ht="23.25" customHeight="1">
      <c r="A5" s="68" t="s">
        <v>9</v>
      </c>
      <c r="B5" s="70" t="s">
        <v>10</v>
      </c>
      <c r="C5" s="72" t="s">
        <v>11</v>
      </c>
      <c r="D5" s="74" t="s">
        <v>12</v>
      </c>
      <c r="E5" s="74" t="s">
        <v>13</v>
      </c>
      <c r="F5" s="74" t="s">
        <v>14</v>
      </c>
      <c r="G5" s="74" t="s">
        <v>15</v>
      </c>
      <c r="H5" s="62" t="s">
        <v>16</v>
      </c>
      <c r="I5" s="59"/>
      <c r="J5" s="62" t="s">
        <v>17</v>
      </c>
      <c r="K5" s="59"/>
      <c r="L5" s="74" t="s">
        <v>18</v>
      </c>
      <c r="M5" s="74" t="s">
        <v>19</v>
      </c>
      <c r="N5" s="74" t="s">
        <v>20</v>
      </c>
      <c r="O5" s="74" t="s">
        <v>21</v>
      </c>
      <c r="P5" s="74" t="s">
        <v>22</v>
      </c>
      <c r="Q5" s="62" t="s">
        <v>23</v>
      </c>
      <c r="R5" s="59"/>
      <c r="S5" s="62" t="s">
        <v>24</v>
      </c>
      <c r="T5" s="59"/>
      <c r="U5" s="74" t="s">
        <v>25</v>
      </c>
      <c r="V5" s="60" t="s">
        <v>22</v>
      </c>
      <c r="W5" s="64"/>
      <c r="X5" s="66"/>
    </row>
    <row r="6" spans="1:24" ht="23.25" customHeight="1">
      <c r="A6" s="69"/>
      <c r="B6" s="71"/>
      <c r="C6" s="73"/>
      <c r="D6" s="75"/>
      <c r="E6" s="75"/>
      <c r="F6" s="75"/>
      <c r="G6" s="75"/>
      <c r="H6" s="6" t="s">
        <v>26</v>
      </c>
      <c r="I6" s="6" t="s">
        <v>27</v>
      </c>
      <c r="J6" s="6" t="s">
        <v>26</v>
      </c>
      <c r="K6" s="6" t="s">
        <v>28</v>
      </c>
      <c r="L6" s="75"/>
      <c r="M6" s="75"/>
      <c r="N6" s="75"/>
      <c r="O6" s="75"/>
      <c r="P6" s="75"/>
      <c r="Q6" s="6" t="s">
        <v>29</v>
      </c>
      <c r="R6" s="6" t="s">
        <v>30</v>
      </c>
      <c r="S6" s="6" t="s">
        <v>29</v>
      </c>
      <c r="T6" s="6" t="s">
        <v>30</v>
      </c>
      <c r="U6" s="75"/>
      <c r="V6" s="76"/>
      <c r="W6" s="64"/>
      <c r="X6" s="67"/>
    </row>
    <row r="7" spans="1:24" ht="23.25" hidden="1" customHeight="1">
      <c r="A7" s="2" t="s">
        <v>31</v>
      </c>
      <c r="B7" s="3" t="s">
        <v>32</v>
      </c>
      <c r="C7" s="14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19" t="s">
        <v>47</v>
      </c>
      <c r="S7" s="7" t="s">
        <v>48</v>
      </c>
      <c r="T7" s="19" t="s">
        <v>49</v>
      </c>
      <c r="U7" s="8"/>
      <c r="V7" s="20" t="s">
        <v>50</v>
      </c>
      <c r="W7" s="22" t="s">
        <v>51</v>
      </c>
      <c r="X7" s="21"/>
    </row>
    <row r="8" spans="1:24" s="16" customFormat="1" ht="48">
      <c r="A8" s="11" t="s">
        <v>53</v>
      </c>
      <c r="B8" s="29" t="s">
        <v>52</v>
      </c>
      <c r="C8" s="35" t="s">
        <v>57</v>
      </c>
      <c r="D8" s="24" t="s">
        <v>64</v>
      </c>
      <c r="E8" s="28" t="s">
        <v>65</v>
      </c>
      <c r="F8" s="35" t="s">
        <v>58</v>
      </c>
      <c r="G8" s="9" t="s">
        <v>59</v>
      </c>
      <c r="H8" s="11" t="s">
        <v>60</v>
      </c>
      <c r="I8" s="30" t="s">
        <v>61</v>
      </c>
      <c r="J8" s="12" t="s">
        <v>243</v>
      </c>
      <c r="K8" s="30" t="s">
        <v>62</v>
      </c>
      <c r="L8" s="31">
        <v>43761</v>
      </c>
      <c r="M8" s="31">
        <v>43765</v>
      </c>
      <c r="N8" s="32" t="s">
        <v>54</v>
      </c>
      <c r="O8" s="32" t="s">
        <v>54</v>
      </c>
      <c r="P8" s="45">
        <v>0</v>
      </c>
      <c r="Q8" s="25">
        <v>4</v>
      </c>
      <c r="R8" s="27">
        <v>156.63999999999999</v>
      </c>
      <c r="S8" s="25" t="s">
        <v>54</v>
      </c>
      <c r="T8" s="27" t="s">
        <v>54</v>
      </c>
      <c r="U8" s="33">
        <v>4</v>
      </c>
      <c r="V8" s="34">
        <f t="shared" ref="V8:V13" si="0">Q8*R8</f>
        <v>626.55999999999995</v>
      </c>
      <c r="W8" s="36">
        <f>P8+V8</f>
        <v>626.55999999999995</v>
      </c>
      <c r="X8" s="28" t="s">
        <v>252</v>
      </c>
    </row>
    <row r="9" spans="1:24" s="16" customFormat="1" ht="48">
      <c r="A9" s="4" t="s">
        <v>53</v>
      </c>
      <c r="B9" s="5" t="s">
        <v>52</v>
      </c>
      <c r="C9" s="39" t="s">
        <v>63</v>
      </c>
      <c r="D9" s="24" t="s">
        <v>67</v>
      </c>
      <c r="E9" s="28" t="s">
        <v>66</v>
      </c>
      <c r="F9" s="26" t="s">
        <v>58</v>
      </c>
      <c r="G9" s="9" t="s">
        <v>59</v>
      </c>
      <c r="H9" s="11" t="s">
        <v>60</v>
      </c>
      <c r="I9" s="9" t="s">
        <v>61</v>
      </c>
      <c r="J9" s="12" t="s">
        <v>243</v>
      </c>
      <c r="K9" s="30" t="s">
        <v>62</v>
      </c>
      <c r="L9" s="31">
        <v>43761</v>
      </c>
      <c r="M9" s="31">
        <v>43765</v>
      </c>
      <c r="N9" s="41"/>
      <c r="O9" s="40" t="s">
        <v>55</v>
      </c>
      <c r="P9" s="15">
        <f>SUM(N9:O9)</f>
        <v>0</v>
      </c>
      <c r="Q9" s="25">
        <v>4</v>
      </c>
      <c r="R9" s="46">
        <v>156.63999999999999</v>
      </c>
      <c r="S9" s="25" t="s">
        <v>54</v>
      </c>
      <c r="T9" s="25" t="s">
        <v>54</v>
      </c>
      <c r="U9" s="33">
        <v>4</v>
      </c>
      <c r="V9" s="34">
        <f t="shared" si="0"/>
        <v>626.55999999999995</v>
      </c>
      <c r="W9" s="36">
        <f t="shared" ref="W9:W47" si="1">P9+V9</f>
        <v>626.55999999999995</v>
      </c>
      <c r="X9" s="28" t="s">
        <v>252</v>
      </c>
    </row>
    <row r="10" spans="1:24" s="16" customFormat="1" ht="48">
      <c r="A10" s="4" t="s">
        <v>53</v>
      </c>
      <c r="B10" s="5" t="s">
        <v>52</v>
      </c>
      <c r="C10" s="39" t="s">
        <v>68</v>
      </c>
      <c r="D10" s="24" t="s">
        <v>77</v>
      </c>
      <c r="E10" s="23" t="s">
        <v>78</v>
      </c>
      <c r="F10" s="26" t="s">
        <v>69</v>
      </c>
      <c r="G10" s="9" t="s">
        <v>59</v>
      </c>
      <c r="H10" s="11" t="s">
        <v>60</v>
      </c>
      <c r="I10" s="9" t="s">
        <v>61</v>
      </c>
      <c r="J10" s="12" t="s">
        <v>244</v>
      </c>
      <c r="K10" s="9" t="s">
        <v>70</v>
      </c>
      <c r="L10" s="10">
        <v>43748</v>
      </c>
      <c r="M10" s="42">
        <v>43751</v>
      </c>
      <c r="N10" s="43" t="s">
        <v>54</v>
      </c>
      <c r="O10" s="43" t="s">
        <v>54</v>
      </c>
      <c r="P10" s="15">
        <f t="shared" ref="P10:P47" si="2">SUM(N10:O10)</f>
        <v>0</v>
      </c>
      <c r="Q10" s="25">
        <v>2</v>
      </c>
      <c r="R10" s="46">
        <v>166.04</v>
      </c>
      <c r="S10" s="25" t="s">
        <v>54</v>
      </c>
      <c r="T10" s="25" t="s">
        <v>54</v>
      </c>
      <c r="U10" s="33">
        <v>2</v>
      </c>
      <c r="V10" s="34">
        <f t="shared" si="0"/>
        <v>332.08</v>
      </c>
      <c r="W10" s="36">
        <f t="shared" si="1"/>
        <v>332.08</v>
      </c>
      <c r="X10" s="28" t="s">
        <v>252</v>
      </c>
    </row>
    <row r="11" spans="1:24" s="16" customFormat="1" ht="48">
      <c r="A11" s="4" t="s">
        <v>53</v>
      </c>
      <c r="B11" s="5" t="s">
        <v>52</v>
      </c>
      <c r="C11" s="39" t="s">
        <v>71</v>
      </c>
      <c r="D11" s="24" t="s">
        <v>79</v>
      </c>
      <c r="E11" s="23" t="s">
        <v>80</v>
      </c>
      <c r="F11" s="26" t="s">
        <v>69</v>
      </c>
      <c r="G11" s="9" t="s">
        <v>59</v>
      </c>
      <c r="H11" s="11" t="s">
        <v>60</v>
      </c>
      <c r="I11" s="9" t="s">
        <v>61</v>
      </c>
      <c r="J11" s="12" t="s">
        <v>244</v>
      </c>
      <c r="K11" s="9" t="s">
        <v>70</v>
      </c>
      <c r="L11" s="10">
        <v>43748</v>
      </c>
      <c r="M11" s="42">
        <v>43751</v>
      </c>
      <c r="N11" s="43" t="s">
        <v>54</v>
      </c>
      <c r="O11" s="43" t="s">
        <v>54</v>
      </c>
      <c r="P11" s="15">
        <f t="shared" si="2"/>
        <v>0</v>
      </c>
      <c r="Q11" s="25">
        <v>2</v>
      </c>
      <c r="R11" s="46">
        <v>166.04</v>
      </c>
      <c r="S11" s="25" t="s">
        <v>54</v>
      </c>
      <c r="T11" s="25" t="s">
        <v>54</v>
      </c>
      <c r="U11" s="33">
        <v>2</v>
      </c>
      <c r="V11" s="34">
        <f t="shared" si="0"/>
        <v>332.08</v>
      </c>
      <c r="W11" s="36">
        <f t="shared" si="1"/>
        <v>332.08</v>
      </c>
      <c r="X11" s="28" t="s">
        <v>252</v>
      </c>
    </row>
    <row r="12" spans="1:24" s="16" customFormat="1" ht="48">
      <c r="A12" s="4" t="s">
        <v>53</v>
      </c>
      <c r="B12" s="5" t="s">
        <v>52</v>
      </c>
      <c r="C12" s="39" t="s">
        <v>72</v>
      </c>
      <c r="D12" s="13" t="s">
        <v>75</v>
      </c>
      <c r="E12" s="48" t="s">
        <v>76</v>
      </c>
      <c r="F12" s="26" t="s">
        <v>73</v>
      </c>
      <c r="G12" s="9" t="s">
        <v>59</v>
      </c>
      <c r="H12" s="11" t="s">
        <v>60</v>
      </c>
      <c r="I12" s="9" t="s">
        <v>61</v>
      </c>
      <c r="J12" s="12" t="s">
        <v>243</v>
      </c>
      <c r="K12" s="9" t="s">
        <v>74</v>
      </c>
      <c r="L12" s="10">
        <v>43761</v>
      </c>
      <c r="M12" s="42">
        <v>43764</v>
      </c>
      <c r="N12" s="43" t="s">
        <v>54</v>
      </c>
      <c r="O12" s="40" t="s">
        <v>55</v>
      </c>
      <c r="P12" s="15">
        <f t="shared" si="2"/>
        <v>0</v>
      </c>
      <c r="Q12" s="25">
        <v>3</v>
      </c>
      <c r="R12" s="46">
        <v>156.63999999999999</v>
      </c>
      <c r="S12" s="25" t="s">
        <v>54</v>
      </c>
      <c r="T12" s="25" t="s">
        <v>54</v>
      </c>
      <c r="U12" s="33">
        <v>3</v>
      </c>
      <c r="V12" s="47">
        <f t="shared" si="0"/>
        <v>469.91999999999996</v>
      </c>
      <c r="W12" s="36">
        <f t="shared" si="1"/>
        <v>469.91999999999996</v>
      </c>
      <c r="X12" s="28" t="s">
        <v>252</v>
      </c>
    </row>
    <row r="13" spans="1:24" s="16" customFormat="1" ht="60">
      <c r="A13" s="4" t="s">
        <v>53</v>
      </c>
      <c r="B13" s="5" t="s">
        <v>52</v>
      </c>
      <c r="C13" s="39" t="s">
        <v>81</v>
      </c>
      <c r="D13" s="13" t="s">
        <v>82</v>
      </c>
      <c r="E13" s="48" t="s">
        <v>83</v>
      </c>
      <c r="F13" s="26" t="s">
        <v>85</v>
      </c>
      <c r="G13" s="9" t="s">
        <v>59</v>
      </c>
      <c r="H13" s="11" t="s">
        <v>60</v>
      </c>
      <c r="I13" s="9" t="s">
        <v>61</v>
      </c>
      <c r="J13" s="12" t="s">
        <v>245</v>
      </c>
      <c r="K13" s="9" t="s">
        <v>84</v>
      </c>
      <c r="L13" s="10">
        <v>43760</v>
      </c>
      <c r="M13" s="10">
        <v>43765</v>
      </c>
      <c r="N13" s="44" t="s">
        <v>54</v>
      </c>
      <c r="O13" s="44" t="s">
        <v>54</v>
      </c>
      <c r="P13" s="15">
        <f t="shared" si="2"/>
        <v>0</v>
      </c>
      <c r="Q13" s="25">
        <v>5</v>
      </c>
      <c r="R13" s="46">
        <v>223.65</v>
      </c>
      <c r="S13" s="25" t="s">
        <v>54</v>
      </c>
      <c r="T13" s="25" t="s">
        <v>54</v>
      </c>
      <c r="U13" s="33">
        <v>5</v>
      </c>
      <c r="V13" s="47">
        <f t="shared" si="0"/>
        <v>1118.25</v>
      </c>
      <c r="W13" s="36">
        <f t="shared" si="1"/>
        <v>1118.25</v>
      </c>
      <c r="X13" s="35" t="s">
        <v>251</v>
      </c>
    </row>
    <row r="14" spans="1:24" s="16" customFormat="1" ht="60">
      <c r="A14" s="11" t="s">
        <v>53</v>
      </c>
      <c r="B14" s="29" t="s">
        <v>52</v>
      </c>
      <c r="C14" s="35" t="s">
        <v>86</v>
      </c>
      <c r="D14" s="24" t="s">
        <v>87</v>
      </c>
      <c r="E14" s="28" t="s">
        <v>88</v>
      </c>
      <c r="F14" s="35" t="s">
        <v>89</v>
      </c>
      <c r="G14" s="9" t="s">
        <v>59</v>
      </c>
      <c r="H14" s="11" t="s">
        <v>60</v>
      </c>
      <c r="I14" s="30" t="s">
        <v>61</v>
      </c>
      <c r="J14" s="12" t="s">
        <v>246</v>
      </c>
      <c r="K14" s="37" t="s">
        <v>90</v>
      </c>
      <c r="L14" s="31">
        <v>43745</v>
      </c>
      <c r="M14" s="31">
        <v>43749</v>
      </c>
      <c r="N14" s="32" t="s">
        <v>54</v>
      </c>
      <c r="O14" s="32" t="s">
        <v>54</v>
      </c>
      <c r="P14" s="15">
        <f>SUM(N14:O14)</f>
        <v>0</v>
      </c>
      <c r="Q14" s="25">
        <v>4</v>
      </c>
      <c r="R14" s="27">
        <v>54.01</v>
      </c>
      <c r="S14" s="25" t="s">
        <v>54</v>
      </c>
      <c r="T14" s="46"/>
      <c r="U14" s="33">
        <v>4</v>
      </c>
      <c r="V14" s="34">
        <f>Q14*R14+T14</f>
        <v>216.04</v>
      </c>
      <c r="W14" s="36">
        <f>P14+V14</f>
        <v>216.04</v>
      </c>
      <c r="X14" s="28" t="s">
        <v>252</v>
      </c>
    </row>
    <row r="15" spans="1:24" s="16" customFormat="1" ht="72">
      <c r="A15" s="11" t="s">
        <v>53</v>
      </c>
      <c r="B15" s="29" t="s">
        <v>52</v>
      </c>
      <c r="C15" s="35" t="s">
        <v>57</v>
      </c>
      <c r="D15" s="24" t="s">
        <v>64</v>
      </c>
      <c r="E15" s="28" t="s">
        <v>65</v>
      </c>
      <c r="F15" s="35" t="s">
        <v>91</v>
      </c>
      <c r="G15" s="9" t="s">
        <v>59</v>
      </c>
      <c r="H15" s="11" t="s">
        <v>60</v>
      </c>
      <c r="I15" s="30" t="s">
        <v>61</v>
      </c>
      <c r="J15" s="12"/>
      <c r="K15" s="30" t="s">
        <v>92</v>
      </c>
      <c r="L15" s="31">
        <v>43749</v>
      </c>
      <c r="M15" s="31">
        <v>43759</v>
      </c>
      <c r="N15" s="32" t="s">
        <v>54</v>
      </c>
      <c r="O15" s="32" t="s">
        <v>54</v>
      </c>
      <c r="P15" s="15">
        <f t="shared" si="2"/>
        <v>0</v>
      </c>
      <c r="Q15" s="25">
        <v>7</v>
      </c>
      <c r="R15" s="46">
        <v>1307.712</v>
      </c>
      <c r="S15" s="25" t="s">
        <v>54</v>
      </c>
      <c r="T15" s="25" t="s">
        <v>54</v>
      </c>
      <c r="U15" s="33">
        <v>7</v>
      </c>
      <c r="V15" s="34">
        <f t="shared" ref="V15:V41" si="3">Q15*R15</f>
        <v>9153.9840000000004</v>
      </c>
      <c r="W15" s="36">
        <f t="shared" si="1"/>
        <v>9153.9840000000004</v>
      </c>
      <c r="X15" s="28" t="s">
        <v>252</v>
      </c>
    </row>
    <row r="16" spans="1:24" s="16" customFormat="1" ht="72">
      <c r="A16" s="11" t="s">
        <v>53</v>
      </c>
      <c r="B16" s="29" t="s">
        <v>52</v>
      </c>
      <c r="C16" s="35" t="s">
        <v>63</v>
      </c>
      <c r="D16" s="24" t="s">
        <v>67</v>
      </c>
      <c r="E16" s="28" t="s">
        <v>93</v>
      </c>
      <c r="F16" s="35" t="s">
        <v>91</v>
      </c>
      <c r="G16" s="9" t="s">
        <v>59</v>
      </c>
      <c r="H16" s="11" t="s">
        <v>60</v>
      </c>
      <c r="I16" s="30" t="s">
        <v>61</v>
      </c>
      <c r="J16" s="12"/>
      <c r="K16" s="30" t="s">
        <v>92</v>
      </c>
      <c r="L16" s="31">
        <v>43749</v>
      </c>
      <c r="M16" s="31">
        <v>43759</v>
      </c>
      <c r="N16" s="32" t="s">
        <v>54</v>
      </c>
      <c r="O16" s="32" t="s">
        <v>54</v>
      </c>
      <c r="P16" s="15">
        <f t="shared" si="2"/>
        <v>0</v>
      </c>
      <c r="Q16" s="25">
        <v>7</v>
      </c>
      <c r="R16" s="46">
        <v>1307.712</v>
      </c>
      <c r="S16" s="25" t="s">
        <v>54</v>
      </c>
      <c r="T16" s="25" t="s">
        <v>54</v>
      </c>
      <c r="U16" s="33">
        <v>7</v>
      </c>
      <c r="V16" s="34">
        <f t="shared" si="3"/>
        <v>9153.9840000000004</v>
      </c>
      <c r="W16" s="36">
        <f t="shared" si="1"/>
        <v>9153.9840000000004</v>
      </c>
      <c r="X16" s="28" t="s">
        <v>252</v>
      </c>
    </row>
    <row r="17" spans="1:24" s="16" customFormat="1" ht="60">
      <c r="A17" s="11" t="s">
        <v>53</v>
      </c>
      <c r="B17" s="29" t="s">
        <v>52</v>
      </c>
      <c r="C17" s="35" t="s">
        <v>94</v>
      </c>
      <c r="D17" s="24" t="s">
        <v>95</v>
      </c>
      <c r="E17" s="28" t="s">
        <v>83</v>
      </c>
      <c r="F17" s="35" t="s">
        <v>96</v>
      </c>
      <c r="G17" s="9" t="s">
        <v>59</v>
      </c>
      <c r="H17" s="11" t="s">
        <v>60</v>
      </c>
      <c r="I17" s="30" t="s">
        <v>61</v>
      </c>
      <c r="J17" s="12"/>
      <c r="K17" s="30" t="s">
        <v>97</v>
      </c>
      <c r="L17" s="31">
        <v>43741</v>
      </c>
      <c r="M17" s="31">
        <v>43742</v>
      </c>
      <c r="N17" s="32" t="s">
        <v>54</v>
      </c>
      <c r="O17" s="32" t="s">
        <v>54</v>
      </c>
      <c r="P17" s="15">
        <f t="shared" si="2"/>
        <v>0</v>
      </c>
      <c r="Q17" s="25">
        <v>1</v>
      </c>
      <c r="R17" s="46">
        <v>1531.32</v>
      </c>
      <c r="S17" s="25" t="s">
        <v>54</v>
      </c>
      <c r="T17" s="25" t="s">
        <v>54</v>
      </c>
      <c r="U17" s="33">
        <v>1</v>
      </c>
      <c r="V17" s="34">
        <f t="shared" si="3"/>
        <v>1531.32</v>
      </c>
      <c r="W17" s="36">
        <f t="shared" si="1"/>
        <v>1531.32</v>
      </c>
      <c r="X17" s="28" t="s">
        <v>251</v>
      </c>
    </row>
    <row r="18" spans="1:24" s="16" customFormat="1" ht="60">
      <c r="A18" s="11" t="s">
        <v>53</v>
      </c>
      <c r="B18" s="29" t="s">
        <v>52</v>
      </c>
      <c r="C18" s="35" t="s">
        <v>98</v>
      </c>
      <c r="D18" s="24" t="s">
        <v>105</v>
      </c>
      <c r="E18" s="28" t="s">
        <v>99</v>
      </c>
      <c r="F18" s="35" t="s">
        <v>100</v>
      </c>
      <c r="G18" s="9" t="s">
        <v>59</v>
      </c>
      <c r="H18" s="11" t="s">
        <v>60</v>
      </c>
      <c r="I18" s="30" t="s">
        <v>61</v>
      </c>
      <c r="J18" s="12"/>
      <c r="K18" s="30" t="s">
        <v>101</v>
      </c>
      <c r="L18" s="31">
        <v>43747</v>
      </c>
      <c r="M18" s="31">
        <v>43748</v>
      </c>
      <c r="N18" s="32" t="s">
        <v>54</v>
      </c>
      <c r="O18" s="32" t="s">
        <v>54</v>
      </c>
      <c r="P18" s="15">
        <f t="shared" si="2"/>
        <v>0</v>
      </c>
      <c r="Q18" s="25">
        <v>1</v>
      </c>
      <c r="R18" s="46">
        <v>1283</v>
      </c>
      <c r="S18" s="25" t="s">
        <v>54</v>
      </c>
      <c r="T18" s="25" t="s">
        <v>54</v>
      </c>
      <c r="U18" s="33">
        <v>1</v>
      </c>
      <c r="V18" s="34">
        <f t="shared" si="3"/>
        <v>1283</v>
      </c>
      <c r="W18" s="36">
        <f t="shared" si="1"/>
        <v>1283</v>
      </c>
      <c r="X18" s="28" t="s">
        <v>251</v>
      </c>
    </row>
    <row r="19" spans="1:24" s="16" customFormat="1" ht="60">
      <c r="A19" s="11" t="s">
        <v>53</v>
      </c>
      <c r="B19" s="29" t="s">
        <v>52</v>
      </c>
      <c r="C19" s="35" t="s">
        <v>103</v>
      </c>
      <c r="D19" s="24" t="s">
        <v>102</v>
      </c>
      <c r="E19" s="28" t="s">
        <v>83</v>
      </c>
      <c r="F19" s="35" t="s">
        <v>104</v>
      </c>
      <c r="G19" s="9" t="s">
        <v>59</v>
      </c>
      <c r="H19" s="11" t="s">
        <v>60</v>
      </c>
      <c r="I19" s="30" t="s">
        <v>61</v>
      </c>
      <c r="J19" s="12"/>
      <c r="K19" s="30" t="s">
        <v>101</v>
      </c>
      <c r="L19" s="31">
        <v>43747</v>
      </c>
      <c r="M19" s="31">
        <v>43748</v>
      </c>
      <c r="N19" s="32" t="s">
        <v>54</v>
      </c>
      <c r="O19" s="32" t="s">
        <v>54</v>
      </c>
      <c r="P19" s="15">
        <f t="shared" si="2"/>
        <v>0</v>
      </c>
      <c r="Q19" s="25">
        <v>1</v>
      </c>
      <c r="R19" s="46">
        <v>1283</v>
      </c>
      <c r="S19" s="25" t="s">
        <v>54</v>
      </c>
      <c r="T19" s="25" t="s">
        <v>54</v>
      </c>
      <c r="U19" s="33">
        <v>1</v>
      </c>
      <c r="V19" s="34">
        <f t="shared" si="3"/>
        <v>1283</v>
      </c>
      <c r="W19" s="36">
        <f t="shared" si="1"/>
        <v>1283</v>
      </c>
      <c r="X19" s="28" t="s">
        <v>251</v>
      </c>
    </row>
    <row r="20" spans="1:24" s="16" customFormat="1" ht="72">
      <c r="A20" s="11" t="s">
        <v>53</v>
      </c>
      <c r="B20" s="29" t="s">
        <v>52</v>
      </c>
      <c r="C20" s="35" t="s">
        <v>106</v>
      </c>
      <c r="D20" s="24" t="s">
        <v>107</v>
      </c>
      <c r="E20" s="28" t="s">
        <v>108</v>
      </c>
      <c r="F20" s="35" t="s">
        <v>109</v>
      </c>
      <c r="G20" s="9" t="s">
        <v>59</v>
      </c>
      <c r="H20" s="11" t="s">
        <v>60</v>
      </c>
      <c r="I20" s="30" t="s">
        <v>110</v>
      </c>
      <c r="J20" s="12"/>
      <c r="K20" s="30" t="s">
        <v>111</v>
      </c>
      <c r="L20" s="31">
        <v>43761</v>
      </c>
      <c r="M20" s="31">
        <v>43763</v>
      </c>
      <c r="N20" s="32" t="s">
        <v>54</v>
      </c>
      <c r="O20" s="32" t="s">
        <v>54</v>
      </c>
      <c r="P20" s="15">
        <f t="shared" si="2"/>
        <v>0</v>
      </c>
      <c r="Q20" s="25">
        <v>2</v>
      </c>
      <c r="R20" s="46">
        <v>1335.296</v>
      </c>
      <c r="S20" s="25" t="s">
        <v>54</v>
      </c>
      <c r="T20" s="25" t="s">
        <v>54</v>
      </c>
      <c r="U20" s="33">
        <v>2</v>
      </c>
      <c r="V20" s="34">
        <f t="shared" si="3"/>
        <v>2670.5920000000001</v>
      </c>
      <c r="W20" s="36">
        <f t="shared" si="1"/>
        <v>2670.5920000000001</v>
      </c>
      <c r="X20" s="28" t="s">
        <v>252</v>
      </c>
    </row>
    <row r="21" spans="1:24" s="16" customFormat="1" ht="48">
      <c r="A21" s="11" t="s">
        <v>53</v>
      </c>
      <c r="B21" s="29" t="s">
        <v>52</v>
      </c>
      <c r="C21" s="35" t="s">
        <v>112</v>
      </c>
      <c r="D21" s="24" t="s">
        <v>113</v>
      </c>
      <c r="E21" s="28" t="s">
        <v>114</v>
      </c>
      <c r="F21" s="35" t="s">
        <v>115</v>
      </c>
      <c r="G21" s="9" t="s">
        <v>59</v>
      </c>
      <c r="H21" s="11" t="s">
        <v>60</v>
      </c>
      <c r="I21" s="30" t="s">
        <v>61</v>
      </c>
      <c r="J21" s="12" t="s">
        <v>60</v>
      </c>
      <c r="K21" s="30" t="s">
        <v>116</v>
      </c>
      <c r="L21" s="31">
        <v>43745</v>
      </c>
      <c r="M21" s="31">
        <v>43749</v>
      </c>
      <c r="N21" s="32" t="s">
        <v>54</v>
      </c>
      <c r="O21" s="32" t="s">
        <v>54</v>
      </c>
      <c r="P21" s="15">
        <f t="shared" si="2"/>
        <v>0</v>
      </c>
      <c r="Q21" s="25">
        <v>4</v>
      </c>
      <c r="R21" s="46">
        <v>54.01</v>
      </c>
      <c r="S21" s="25" t="s">
        <v>54</v>
      </c>
      <c r="T21" s="25" t="s">
        <v>54</v>
      </c>
      <c r="U21" s="33">
        <v>4</v>
      </c>
      <c r="V21" s="34">
        <f t="shared" si="3"/>
        <v>216.04</v>
      </c>
      <c r="W21" s="36">
        <f t="shared" si="1"/>
        <v>216.04</v>
      </c>
      <c r="X21" s="28" t="s">
        <v>252</v>
      </c>
    </row>
    <row r="22" spans="1:24" s="16" customFormat="1" ht="48">
      <c r="A22" s="11" t="s">
        <v>53</v>
      </c>
      <c r="B22" s="29" t="s">
        <v>52</v>
      </c>
      <c r="C22" s="35" t="s">
        <v>112</v>
      </c>
      <c r="D22" s="24" t="s">
        <v>113</v>
      </c>
      <c r="E22" s="28" t="s">
        <v>114</v>
      </c>
      <c r="F22" s="35" t="s">
        <v>117</v>
      </c>
      <c r="G22" s="9" t="s">
        <v>59</v>
      </c>
      <c r="H22" s="11" t="s">
        <v>60</v>
      </c>
      <c r="I22" s="30" t="s">
        <v>61</v>
      </c>
      <c r="J22" s="12" t="s">
        <v>60</v>
      </c>
      <c r="K22" s="30" t="s">
        <v>116</v>
      </c>
      <c r="L22" s="31">
        <v>43752</v>
      </c>
      <c r="M22" s="31">
        <v>43756</v>
      </c>
      <c r="N22" s="38"/>
      <c r="O22" s="17"/>
      <c r="P22" s="15">
        <f t="shared" si="2"/>
        <v>0</v>
      </c>
      <c r="Q22" s="25">
        <v>4</v>
      </c>
      <c r="R22" s="46">
        <v>54.01</v>
      </c>
      <c r="S22" s="25" t="s">
        <v>54</v>
      </c>
      <c r="T22" s="25" t="s">
        <v>54</v>
      </c>
      <c r="U22" s="33">
        <v>4</v>
      </c>
      <c r="V22" s="34">
        <f t="shared" si="3"/>
        <v>216.04</v>
      </c>
      <c r="W22" s="36">
        <f t="shared" si="1"/>
        <v>216.04</v>
      </c>
      <c r="X22" s="28" t="s">
        <v>252</v>
      </c>
    </row>
    <row r="23" spans="1:24" s="16" customFormat="1" ht="48">
      <c r="A23" s="11" t="s">
        <v>53</v>
      </c>
      <c r="B23" s="29" t="s">
        <v>52</v>
      </c>
      <c r="C23" s="35" t="s">
        <v>112</v>
      </c>
      <c r="D23" s="24" t="s">
        <v>113</v>
      </c>
      <c r="E23" s="28" t="s">
        <v>114</v>
      </c>
      <c r="F23" s="35" t="s">
        <v>118</v>
      </c>
      <c r="G23" s="9" t="s">
        <v>59</v>
      </c>
      <c r="H23" s="11" t="s">
        <v>60</v>
      </c>
      <c r="I23" s="30" t="s">
        <v>61</v>
      </c>
      <c r="J23" s="12" t="s">
        <v>60</v>
      </c>
      <c r="K23" s="30" t="s">
        <v>116</v>
      </c>
      <c r="L23" s="31">
        <v>43759</v>
      </c>
      <c r="M23" s="31">
        <v>43763</v>
      </c>
      <c r="N23" s="32" t="s">
        <v>54</v>
      </c>
      <c r="O23" s="32" t="s">
        <v>54</v>
      </c>
      <c r="P23" s="15">
        <f t="shared" si="2"/>
        <v>0</v>
      </c>
      <c r="Q23" s="25">
        <v>4</v>
      </c>
      <c r="R23" s="46">
        <v>54.01</v>
      </c>
      <c r="S23" s="25" t="s">
        <v>54</v>
      </c>
      <c r="T23" s="25" t="s">
        <v>54</v>
      </c>
      <c r="U23" s="33">
        <v>4</v>
      </c>
      <c r="V23" s="34">
        <f t="shared" si="3"/>
        <v>216.04</v>
      </c>
      <c r="W23" s="36">
        <f t="shared" si="1"/>
        <v>216.04</v>
      </c>
      <c r="X23" s="28" t="s">
        <v>252</v>
      </c>
    </row>
    <row r="24" spans="1:24" s="16" customFormat="1" ht="48">
      <c r="A24" s="11" t="s">
        <v>53</v>
      </c>
      <c r="B24" s="29" t="s">
        <v>52</v>
      </c>
      <c r="C24" s="35" t="s">
        <v>112</v>
      </c>
      <c r="D24" s="24" t="s">
        <v>113</v>
      </c>
      <c r="E24" s="28" t="s">
        <v>114</v>
      </c>
      <c r="F24" s="35" t="s">
        <v>119</v>
      </c>
      <c r="G24" s="9" t="s">
        <v>59</v>
      </c>
      <c r="H24" s="11" t="s">
        <v>60</v>
      </c>
      <c r="I24" s="30" t="s">
        <v>61</v>
      </c>
      <c r="J24" s="12" t="s">
        <v>60</v>
      </c>
      <c r="K24" s="30" t="s">
        <v>116</v>
      </c>
      <c r="L24" s="31">
        <v>43766</v>
      </c>
      <c r="M24" s="31">
        <v>43770</v>
      </c>
      <c r="N24" s="32" t="s">
        <v>54</v>
      </c>
      <c r="O24" s="32" t="s">
        <v>54</v>
      </c>
      <c r="P24" s="15">
        <f t="shared" si="2"/>
        <v>0</v>
      </c>
      <c r="Q24" s="25">
        <v>4</v>
      </c>
      <c r="R24" s="46">
        <v>54.01</v>
      </c>
      <c r="S24" s="25" t="s">
        <v>54</v>
      </c>
      <c r="T24" s="25" t="s">
        <v>54</v>
      </c>
      <c r="U24" s="33">
        <v>4</v>
      </c>
      <c r="V24" s="34">
        <f t="shared" si="3"/>
        <v>216.04</v>
      </c>
      <c r="W24" s="36">
        <f t="shared" si="1"/>
        <v>216.04</v>
      </c>
      <c r="X24" s="28" t="s">
        <v>252</v>
      </c>
    </row>
    <row r="25" spans="1:24" s="16" customFormat="1" ht="48">
      <c r="A25" s="11" t="s">
        <v>53</v>
      </c>
      <c r="B25" s="29" t="s">
        <v>52</v>
      </c>
      <c r="C25" s="35" t="s">
        <v>120</v>
      </c>
      <c r="D25" s="24" t="s">
        <v>121</v>
      </c>
      <c r="E25" s="28" t="s">
        <v>83</v>
      </c>
      <c r="F25" s="35" t="s">
        <v>122</v>
      </c>
      <c r="G25" s="9" t="s">
        <v>59</v>
      </c>
      <c r="H25" s="11" t="s">
        <v>60</v>
      </c>
      <c r="I25" s="30" t="s">
        <v>61</v>
      </c>
      <c r="J25" s="12" t="s">
        <v>247</v>
      </c>
      <c r="K25" s="37" t="s">
        <v>123</v>
      </c>
      <c r="L25" s="31">
        <v>43760</v>
      </c>
      <c r="M25" s="31">
        <v>43765</v>
      </c>
      <c r="N25" s="32" t="s">
        <v>54</v>
      </c>
      <c r="O25" s="32" t="s">
        <v>54</v>
      </c>
      <c r="P25" s="15">
        <f t="shared" si="2"/>
        <v>0</v>
      </c>
      <c r="Q25" s="25">
        <v>5</v>
      </c>
      <c r="R25" s="46">
        <v>166.04</v>
      </c>
      <c r="S25" s="25" t="s">
        <v>54</v>
      </c>
      <c r="T25" s="25" t="s">
        <v>54</v>
      </c>
      <c r="U25" s="33">
        <v>5</v>
      </c>
      <c r="V25" s="34">
        <f t="shared" si="3"/>
        <v>830.19999999999993</v>
      </c>
      <c r="W25" s="36">
        <f t="shared" si="1"/>
        <v>830.19999999999993</v>
      </c>
      <c r="X25" s="28" t="s">
        <v>252</v>
      </c>
    </row>
    <row r="26" spans="1:24" s="16" customFormat="1" ht="60">
      <c r="A26" s="11" t="s">
        <v>53</v>
      </c>
      <c r="B26" s="29" t="s">
        <v>52</v>
      </c>
      <c r="C26" s="35" t="s">
        <v>124</v>
      </c>
      <c r="D26" s="24" t="s">
        <v>125</v>
      </c>
      <c r="E26" s="28" t="s">
        <v>78</v>
      </c>
      <c r="F26" s="35" t="s">
        <v>126</v>
      </c>
      <c r="G26" s="9" t="s">
        <v>59</v>
      </c>
      <c r="H26" s="11" t="s">
        <v>60</v>
      </c>
      <c r="I26" s="30" t="s">
        <v>61</v>
      </c>
      <c r="J26" s="12"/>
      <c r="K26" s="30" t="s">
        <v>127</v>
      </c>
      <c r="L26" s="31">
        <v>43751</v>
      </c>
      <c r="M26" s="31">
        <v>43754</v>
      </c>
      <c r="N26" s="32" t="s">
        <v>54</v>
      </c>
      <c r="O26" s="32" t="s">
        <v>54</v>
      </c>
      <c r="P26" s="15">
        <f t="shared" si="2"/>
        <v>0</v>
      </c>
      <c r="Q26" s="25">
        <v>3</v>
      </c>
      <c r="R26" s="46">
        <v>1335.296</v>
      </c>
      <c r="S26" s="25" t="s">
        <v>54</v>
      </c>
      <c r="T26" s="25" t="s">
        <v>54</v>
      </c>
      <c r="U26" s="33">
        <v>3</v>
      </c>
      <c r="V26" s="34">
        <f t="shared" si="3"/>
        <v>4005.8879999999999</v>
      </c>
      <c r="W26" s="36">
        <f t="shared" si="1"/>
        <v>4005.8879999999999</v>
      </c>
      <c r="X26" s="28" t="s">
        <v>252</v>
      </c>
    </row>
    <row r="27" spans="1:24" s="16" customFormat="1" ht="48">
      <c r="A27" s="11" t="s">
        <v>53</v>
      </c>
      <c r="B27" s="29" t="s">
        <v>52</v>
      </c>
      <c r="C27" s="35" t="s">
        <v>128</v>
      </c>
      <c r="D27" s="24" t="s">
        <v>129</v>
      </c>
      <c r="E27" s="28" t="s">
        <v>130</v>
      </c>
      <c r="F27" s="35" t="s">
        <v>131</v>
      </c>
      <c r="G27" s="9" t="s">
        <v>59</v>
      </c>
      <c r="H27" s="11" t="s">
        <v>60</v>
      </c>
      <c r="I27" s="30" t="s">
        <v>116</v>
      </c>
      <c r="J27" s="12" t="s">
        <v>60</v>
      </c>
      <c r="K27" s="30" t="s">
        <v>61</v>
      </c>
      <c r="L27" s="31">
        <v>43739</v>
      </c>
      <c r="M27" s="31">
        <v>43741</v>
      </c>
      <c r="N27" s="32" t="s">
        <v>54</v>
      </c>
      <c r="O27" s="32" t="s">
        <v>54</v>
      </c>
      <c r="P27" s="15">
        <f t="shared" si="2"/>
        <v>0</v>
      </c>
      <c r="Q27" s="25">
        <v>2</v>
      </c>
      <c r="R27" s="46">
        <v>177</v>
      </c>
      <c r="S27" s="25" t="s">
        <v>54</v>
      </c>
      <c r="T27" s="25" t="s">
        <v>54</v>
      </c>
      <c r="U27" s="33">
        <v>2</v>
      </c>
      <c r="V27" s="34">
        <f t="shared" si="3"/>
        <v>354</v>
      </c>
      <c r="W27" s="36">
        <f t="shared" si="1"/>
        <v>354</v>
      </c>
      <c r="X27" s="35" t="s">
        <v>251</v>
      </c>
    </row>
    <row r="28" spans="1:24" s="16" customFormat="1" ht="48">
      <c r="A28" s="11" t="s">
        <v>53</v>
      </c>
      <c r="B28" s="29" t="s">
        <v>52</v>
      </c>
      <c r="C28" s="35" t="s">
        <v>128</v>
      </c>
      <c r="D28" s="24" t="s">
        <v>129</v>
      </c>
      <c r="E28" s="28" t="s">
        <v>130</v>
      </c>
      <c r="F28" s="35" t="s">
        <v>132</v>
      </c>
      <c r="G28" s="9" t="s">
        <v>59</v>
      </c>
      <c r="H28" s="11" t="s">
        <v>60</v>
      </c>
      <c r="I28" s="30" t="s">
        <v>116</v>
      </c>
      <c r="J28" s="12" t="s">
        <v>60</v>
      </c>
      <c r="K28" s="30" t="s">
        <v>133</v>
      </c>
      <c r="L28" s="31">
        <v>43743</v>
      </c>
      <c r="M28" s="31">
        <v>43746</v>
      </c>
      <c r="N28" s="32" t="s">
        <v>54</v>
      </c>
      <c r="O28" s="32" t="s">
        <v>54</v>
      </c>
      <c r="P28" s="15">
        <f t="shared" si="2"/>
        <v>0</v>
      </c>
      <c r="Q28" s="25">
        <v>3</v>
      </c>
      <c r="R28" s="46">
        <v>177</v>
      </c>
      <c r="S28" s="25" t="s">
        <v>54</v>
      </c>
      <c r="T28" s="25" t="s">
        <v>54</v>
      </c>
      <c r="U28" s="33">
        <v>3</v>
      </c>
      <c r="V28" s="34">
        <f t="shared" si="3"/>
        <v>531</v>
      </c>
      <c r="W28" s="36">
        <f t="shared" si="1"/>
        <v>531</v>
      </c>
      <c r="X28" s="35" t="s">
        <v>251</v>
      </c>
    </row>
    <row r="29" spans="1:24" s="16" customFormat="1" ht="48">
      <c r="A29" s="11" t="s">
        <v>53</v>
      </c>
      <c r="B29" s="29" t="s">
        <v>52</v>
      </c>
      <c r="C29" s="35" t="s">
        <v>134</v>
      </c>
      <c r="D29" s="24" t="s">
        <v>135</v>
      </c>
      <c r="E29" s="28" t="s">
        <v>154</v>
      </c>
      <c r="F29" s="35" t="s">
        <v>136</v>
      </c>
      <c r="G29" s="9" t="s">
        <v>59</v>
      </c>
      <c r="H29" s="11" t="s">
        <v>60</v>
      </c>
      <c r="I29" s="30" t="s">
        <v>110</v>
      </c>
      <c r="J29" s="12" t="s">
        <v>60</v>
      </c>
      <c r="K29" s="30" t="s">
        <v>61</v>
      </c>
      <c r="L29" s="31">
        <v>43739</v>
      </c>
      <c r="M29" s="31">
        <v>43741</v>
      </c>
      <c r="N29" s="32" t="s">
        <v>54</v>
      </c>
      <c r="O29" s="32" t="s">
        <v>54</v>
      </c>
      <c r="P29" s="15">
        <f t="shared" si="2"/>
        <v>0</v>
      </c>
      <c r="Q29" s="25">
        <v>2</v>
      </c>
      <c r="R29" s="46">
        <v>177</v>
      </c>
      <c r="S29" s="25" t="s">
        <v>54</v>
      </c>
      <c r="T29" s="25" t="s">
        <v>54</v>
      </c>
      <c r="U29" s="33">
        <v>2</v>
      </c>
      <c r="V29" s="34">
        <f t="shared" si="3"/>
        <v>354</v>
      </c>
      <c r="W29" s="36">
        <f t="shared" si="1"/>
        <v>354</v>
      </c>
      <c r="X29" s="35" t="s">
        <v>251</v>
      </c>
    </row>
    <row r="30" spans="1:24" s="16" customFormat="1" ht="48">
      <c r="A30" s="11" t="s">
        <v>53</v>
      </c>
      <c r="B30" s="29" t="s">
        <v>52</v>
      </c>
      <c r="C30" s="35" t="s">
        <v>137</v>
      </c>
      <c r="D30" s="24" t="s">
        <v>138</v>
      </c>
      <c r="E30" s="28" t="s">
        <v>139</v>
      </c>
      <c r="F30" s="35" t="s">
        <v>140</v>
      </c>
      <c r="G30" s="9" t="s">
        <v>59</v>
      </c>
      <c r="H30" s="11" t="s">
        <v>60</v>
      </c>
      <c r="I30" s="30" t="s">
        <v>116</v>
      </c>
      <c r="J30" s="12" t="s">
        <v>60</v>
      </c>
      <c r="K30" s="30" t="s">
        <v>133</v>
      </c>
      <c r="L30" s="31">
        <v>43743</v>
      </c>
      <c r="M30" s="31">
        <v>43746</v>
      </c>
      <c r="N30" s="32" t="s">
        <v>54</v>
      </c>
      <c r="O30" s="32" t="s">
        <v>54</v>
      </c>
      <c r="P30" s="15">
        <f t="shared" si="2"/>
        <v>0</v>
      </c>
      <c r="Q30" s="25">
        <v>3</v>
      </c>
      <c r="R30" s="46">
        <v>177</v>
      </c>
      <c r="S30" s="25" t="s">
        <v>54</v>
      </c>
      <c r="T30" s="25" t="s">
        <v>54</v>
      </c>
      <c r="U30" s="33">
        <v>3</v>
      </c>
      <c r="V30" s="34">
        <f t="shared" si="3"/>
        <v>531</v>
      </c>
      <c r="W30" s="36">
        <f t="shared" si="1"/>
        <v>531</v>
      </c>
      <c r="X30" s="35" t="s">
        <v>251</v>
      </c>
    </row>
    <row r="31" spans="1:24" s="16" customFormat="1" ht="48">
      <c r="A31" s="11" t="s">
        <v>53</v>
      </c>
      <c r="B31" s="29" t="s">
        <v>52</v>
      </c>
      <c r="C31" s="35" t="s">
        <v>141</v>
      </c>
      <c r="D31" s="24" t="s">
        <v>156</v>
      </c>
      <c r="E31" s="28" t="s">
        <v>157</v>
      </c>
      <c r="F31" s="35" t="s">
        <v>142</v>
      </c>
      <c r="G31" s="9" t="s">
        <v>59</v>
      </c>
      <c r="H31" s="11" t="s">
        <v>60</v>
      </c>
      <c r="I31" s="30" t="s">
        <v>61</v>
      </c>
      <c r="J31" s="12"/>
      <c r="K31" s="37" t="s">
        <v>143</v>
      </c>
      <c r="L31" s="31">
        <v>43754</v>
      </c>
      <c r="M31" s="31">
        <v>43757</v>
      </c>
      <c r="N31" s="32" t="s">
        <v>54</v>
      </c>
      <c r="O31" s="32" t="s">
        <v>54</v>
      </c>
      <c r="P31" s="15">
        <f t="shared" si="2"/>
        <v>0</v>
      </c>
      <c r="Q31" s="25">
        <v>5</v>
      </c>
      <c r="R31" s="46">
        <v>1119.501</v>
      </c>
      <c r="S31" s="25" t="s">
        <v>54</v>
      </c>
      <c r="T31" s="25" t="s">
        <v>54</v>
      </c>
      <c r="U31" s="33">
        <v>5</v>
      </c>
      <c r="V31" s="34">
        <f t="shared" si="3"/>
        <v>5597.5050000000001</v>
      </c>
      <c r="W31" s="36">
        <f t="shared" si="1"/>
        <v>5597.5050000000001</v>
      </c>
      <c r="X31" s="28" t="s">
        <v>252</v>
      </c>
    </row>
    <row r="32" spans="1:24" s="16" customFormat="1" ht="48">
      <c r="A32" s="11" t="s">
        <v>53</v>
      </c>
      <c r="B32" s="29" t="s">
        <v>52</v>
      </c>
      <c r="C32" s="35" t="s">
        <v>144</v>
      </c>
      <c r="D32" s="24" t="s">
        <v>158</v>
      </c>
      <c r="E32" s="28" t="s">
        <v>159</v>
      </c>
      <c r="F32" s="35" t="s">
        <v>145</v>
      </c>
      <c r="G32" s="9" t="s">
        <v>59</v>
      </c>
      <c r="H32" s="11" t="s">
        <v>60</v>
      </c>
      <c r="I32" s="30" t="s">
        <v>61</v>
      </c>
      <c r="J32" s="12" t="s">
        <v>248</v>
      </c>
      <c r="K32" s="30" t="s">
        <v>146</v>
      </c>
      <c r="L32" s="31">
        <v>43744</v>
      </c>
      <c r="M32" s="31">
        <v>43747</v>
      </c>
      <c r="N32" s="32" t="s">
        <v>54</v>
      </c>
      <c r="O32" s="32" t="s">
        <v>54</v>
      </c>
      <c r="P32" s="15">
        <f t="shared" si="2"/>
        <v>0</v>
      </c>
      <c r="Q32" s="25">
        <v>4</v>
      </c>
      <c r="R32" s="46">
        <v>166.04</v>
      </c>
      <c r="S32" s="25" t="s">
        <v>54</v>
      </c>
      <c r="T32" s="25" t="s">
        <v>54</v>
      </c>
      <c r="U32" s="33">
        <v>4</v>
      </c>
      <c r="V32" s="34">
        <f t="shared" si="3"/>
        <v>664.16</v>
      </c>
      <c r="W32" s="36">
        <f t="shared" si="1"/>
        <v>664.16</v>
      </c>
      <c r="X32" s="28" t="s">
        <v>252</v>
      </c>
    </row>
    <row r="33" spans="1:24" s="16" customFormat="1" ht="60">
      <c r="A33" s="11" t="s">
        <v>53</v>
      </c>
      <c r="B33" s="29" t="s">
        <v>52</v>
      </c>
      <c r="C33" s="35" t="s">
        <v>147</v>
      </c>
      <c r="D33" s="24" t="s">
        <v>160</v>
      </c>
      <c r="E33" s="28" t="s">
        <v>161</v>
      </c>
      <c r="F33" s="35" t="s">
        <v>148</v>
      </c>
      <c r="G33" s="9" t="s">
        <v>59</v>
      </c>
      <c r="H33" s="11" t="s">
        <v>60</v>
      </c>
      <c r="I33" s="30" t="s">
        <v>61</v>
      </c>
      <c r="J33" s="12" t="s">
        <v>249</v>
      </c>
      <c r="K33" s="30" t="s">
        <v>149</v>
      </c>
      <c r="L33" s="31">
        <v>43752</v>
      </c>
      <c r="M33" s="31">
        <v>43754</v>
      </c>
      <c r="N33" s="32" t="s">
        <v>54</v>
      </c>
      <c r="O33" s="32" t="s">
        <v>54</v>
      </c>
      <c r="P33" s="15">
        <f t="shared" si="2"/>
        <v>0</v>
      </c>
      <c r="Q33" s="25">
        <v>2</v>
      </c>
      <c r="R33" s="46">
        <v>166.04</v>
      </c>
      <c r="S33" s="25" t="s">
        <v>54</v>
      </c>
      <c r="T33" s="25" t="s">
        <v>54</v>
      </c>
      <c r="U33" s="33">
        <v>2</v>
      </c>
      <c r="V33" s="34">
        <f t="shared" si="3"/>
        <v>332.08</v>
      </c>
      <c r="W33" s="36">
        <f t="shared" si="1"/>
        <v>332.08</v>
      </c>
      <c r="X33" s="28" t="s">
        <v>252</v>
      </c>
    </row>
    <row r="34" spans="1:24" s="16" customFormat="1" ht="48">
      <c r="A34" s="11" t="s">
        <v>53</v>
      </c>
      <c r="B34" s="29" t="s">
        <v>52</v>
      </c>
      <c r="C34" s="35" t="s">
        <v>63</v>
      </c>
      <c r="D34" s="24" t="s">
        <v>67</v>
      </c>
      <c r="E34" s="28" t="s">
        <v>93</v>
      </c>
      <c r="F34" s="35" t="s">
        <v>150</v>
      </c>
      <c r="G34" s="9" t="s">
        <v>59</v>
      </c>
      <c r="H34" s="11" t="s">
        <v>60</v>
      </c>
      <c r="I34" s="30" t="s">
        <v>61</v>
      </c>
      <c r="J34" s="12" t="s">
        <v>249</v>
      </c>
      <c r="K34" s="30" t="s">
        <v>149</v>
      </c>
      <c r="L34" s="31">
        <v>43740</v>
      </c>
      <c r="M34" s="31">
        <v>43740</v>
      </c>
      <c r="N34" s="32" t="s">
        <v>54</v>
      </c>
      <c r="O34" s="32" t="s">
        <v>54</v>
      </c>
      <c r="P34" s="15">
        <f t="shared" si="2"/>
        <v>0</v>
      </c>
      <c r="Q34" s="25">
        <v>1</v>
      </c>
      <c r="R34" s="46">
        <v>52.64</v>
      </c>
      <c r="S34" s="25" t="s">
        <v>54</v>
      </c>
      <c r="T34" s="25" t="s">
        <v>54</v>
      </c>
      <c r="U34" s="33">
        <v>1</v>
      </c>
      <c r="V34" s="34">
        <f t="shared" si="3"/>
        <v>52.64</v>
      </c>
      <c r="W34" s="36">
        <f t="shared" si="1"/>
        <v>52.64</v>
      </c>
      <c r="X34" s="28" t="s">
        <v>252</v>
      </c>
    </row>
    <row r="35" spans="1:24" s="16" customFormat="1" ht="48">
      <c r="A35" s="11" t="s">
        <v>53</v>
      </c>
      <c r="B35" s="29" t="s">
        <v>52</v>
      </c>
      <c r="C35" s="35" t="s">
        <v>151</v>
      </c>
      <c r="D35" s="24" t="s">
        <v>152</v>
      </c>
      <c r="E35" s="28" t="s">
        <v>153</v>
      </c>
      <c r="F35" s="35" t="s">
        <v>155</v>
      </c>
      <c r="G35" s="9" t="s">
        <v>59</v>
      </c>
      <c r="H35" s="11" t="s">
        <v>60</v>
      </c>
      <c r="I35" s="30" t="s">
        <v>133</v>
      </c>
      <c r="J35" s="12" t="s">
        <v>60</v>
      </c>
      <c r="K35" s="30" t="s">
        <v>61</v>
      </c>
      <c r="L35" s="31">
        <v>43741</v>
      </c>
      <c r="M35" s="31">
        <v>43742</v>
      </c>
      <c r="N35" s="32" t="s">
        <v>54</v>
      </c>
      <c r="O35" s="32" t="s">
        <v>54</v>
      </c>
      <c r="P35" s="15">
        <f t="shared" si="2"/>
        <v>0</v>
      </c>
      <c r="Q35" s="25">
        <v>1</v>
      </c>
      <c r="R35" s="46">
        <v>300.33</v>
      </c>
      <c r="S35" s="25" t="s">
        <v>54</v>
      </c>
      <c r="T35" s="25" t="s">
        <v>54</v>
      </c>
      <c r="U35" s="33">
        <v>1</v>
      </c>
      <c r="V35" s="34">
        <f t="shared" si="3"/>
        <v>300.33</v>
      </c>
      <c r="W35" s="36">
        <f t="shared" si="1"/>
        <v>300.33</v>
      </c>
      <c r="X35" s="35" t="s">
        <v>251</v>
      </c>
    </row>
    <row r="36" spans="1:24" s="16" customFormat="1" ht="72">
      <c r="A36" s="11" t="s">
        <v>53</v>
      </c>
      <c r="B36" s="29" t="s">
        <v>52</v>
      </c>
      <c r="C36" s="35" t="s">
        <v>162</v>
      </c>
      <c r="D36" s="49" t="s">
        <v>163</v>
      </c>
      <c r="E36" s="28" t="s">
        <v>139</v>
      </c>
      <c r="F36" s="35" t="s">
        <v>164</v>
      </c>
      <c r="G36" s="9" t="s">
        <v>59</v>
      </c>
      <c r="H36" s="11" t="s">
        <v>60</v>
      </c>
      <c r="I36" s="30" t="s">
        <v>61</v>
      </c>
      <c r="J36" s="12" t="s">
        <v>250</v>
      </c>
      <c r="K36" s="30" t="s">
        <v>165</v>
      </c>
      <c r="L36" s="31">
        <v>43749</v>
      </c>
      <c r="M36" s="31">
        <v>43759</v>
      </c>
      <c r="N36" s="32" t="s">
        <v>54</v>
      </c>
      <c r="O36" s="32" t="s">
        <v>54</v>
      </c>
      <c r="P36" s="15">
        <f t="shared" si="2"/>
        <v>0</v>
      </c>
      <c r="Q36" s="25">
        <v>10</v>
      </c>
      <c r="R36" s="46">
        <v>114.16</v>
      </c>
      <c r="S36" s="25" t="s">
        <v>54</v>
      </c>
      <c r="T36" s="25" t="s">
        <v>54</v>
      </c>
      <c r="U36" s="33">
        <v>10</v>
      </c>
      <c r="V36" s="34">
        <f t="shared" si="3"/>
        <v>1141.5999999999999</v>
      </c>
      <c r="W36" s="36">
        <f t="shared" si="1"/>
        <v>1141.5999999999999</v>
      </c>
      <c r="X36" s="28" t="s">
        <v>252</v>
      </c>
    </row>
    <row r="37" spans="1:24" s="16" customFormat="1" ht="48">
      <c r="A37" s="11" t="s">
        <v>53</v>
      </c>
      <c r="B37" s="29" t="s">
        <v>52</v>
      </c>
      <c r="C37" s="35" t="s">
        <v>166</v>
      </c>
      <c r="D37" s="24" t="s">
        <v>167</v>
      </c>
      <c r="E37" s="28" t="s">
        <v>168</v>
      </c>
      <c r="F37" s="35" t="s">
        <v>169</v>
      </c>
      <c r="G37" s="9" t="s">
        <v>59</v>
      </c>
      <c r="H37" s="11" t="s">
        <v>248</v>
      </c>
      <c r="I37" s="30" t="s">
        <v>170</v>
      </c>
      <c r="J37" s="12" t="s">
        <v>60</v>
      </c>
      <c r="K37" s="30" t="s">
        <v>61</v>
      </c>
      <c r="L37" s="31">
        <v>43742</v>
      </c>
      <c r="M37" s="31">
        <v>43744</v>
      </c>
      <c r="N37" s="32" t="s">
        <v>54</v>
      </c>
      <c r="O37" s="32" t="s">
        <v>54</v>
      </c>
      <c r="P37" s="15">
        <f t="shared" si="2"/>
        <v>0</v>
      </c>
      <c r="Q37" s="25">
        <v>2</v>
      </c>
      <c r="R37" s="46">
        <v>300.33</v>
      </c>
      <c r="S37" s="25" t="s">
        <v>54</v>
      </c>
      <c r="T37" s="25" t="s">
        <v>54</v>
      </c>
      <c r="U37" s="33">
        <v>2</v>
      </c>
      <c r="V37" s="34">
        <f t="shared" si="3"/>
        <v>600.66</v>
      </c>
      <c r="W37" s="36">
        <f t="shared" si="1"/>
        <v>600.66</v>
      </c>
      <c r="X37" s="35" t="s">
        <v>251</v>
      </c>
    </row>
    <row r="38" spans="1:24" s="16" customFormat="1" ht="72">
      <c r="A38" s="11" t="s">
        <v>53</v>
      </c>
      <c r="B38" s="29" t="s">
        <v>52</v>
      </c>
      <c r="C38" s="35" t="s">
        <v>171</v>
      </c>
      <c r="D38" s="24">
        <v>98086</v>
      </c>
      <c r="E38" s="28" t="s">
        <v>139</v>
      </c>
      <c r="F38" s="35" t="s">
        <v>172</v>
      </c>
      <c r="G38" s="9" t="s">
        <v>59</v>
      </c>
      <c r="H38" s="11" t="s">
        <v>60</v>
      </c>
      <c r="I38" s="30" t="s">
        <v>61</v>
      </c>
      <c r="J38" s="12" t="s">
        <v>250</v>
      </c>
      <c r="K38" s="30" t="s">
        <v>165</v>
      </c>
      <c r="L38" s="31">
        <v>43749</v>
      </c>
      <c r="M38" s="31">
        <v>43759</v>
      </c>
      <c r="N38" s="32" t="s">
        <v>54</v>
      </c>
      <c r="O38" s="32" t="s">
        <v>54</v>
      </c>
      <c r="P38" s="15">
        <f t="shared" si="2"/>
        <v>0</v>
      </c>
      <c r="Q38" s="25">
        <v>10</v>
      </c>
      <c r="R38" s="46">
        <v>114.16</v>
      </c>
      <c r="S38" s="25" t="s">
        <v>54</v>
      </c>
      <c r="T38" s="25" t="s">
        <v>54</v>
      </c>
      <c r="U38" s="33">
        <v>10</v>
      </c>
      <c r="V38" s="34">
        <f t="shared" si="3"/>
        <v>1141.5999999999999</v>
      </c>
      <c r="W38" s="36">
        <f t="shared" si="1"/>
        <v>1141.5999999999999</v>
      </c>
      <c r="X38" s="28" t="s">
        <v>252</v>
      </c>
    </row>
    <row r="39" spans="1:24" s="16" customFormat="1" ht="51">
      <c r="A39" s="11" t="s">
        <v>53</v>
      </c>
      <c r="B39" s="29" t="s">
        <v>52</v>
      </c>
      <c r="C39" s="51" t="s">
        <v>171</v>
      </c>
      <c r="D39" s="24" t="s">
        <v>173</v>
      </c>
      <c r="E39" s="28" t="s">
        <v>139</v>
      </c>
      <c r="F39" s="50" t="s">
        <v>174</v>
      </c>
      <c r="G39" s="9" t="s">
        <v>59</v>
      </c>
      <c r="H39" s="11" t="s">
        <v>60</v>
      </c>
      <c r="I39" s="30" t="s">
        <v>116</v>
      </c>
      <c r="J39" s="12" t="s">
        <v>60</v>
      </c>
      <c r="K39" s="30" t="s">
        <v>61</v>
      </c>
      <c r="L39" s="31">
        <v>43746</v>
      </c>
      <c r="M39" s="31">
        <v>43748</v>
      </c>
      <c r="N39" s="32" t="s">
        <v>54</v>
      </c>
      <c r="O39" s="32" t="s">
        <v>54</v>
      </c>
      <c r="P39" s="15">
        <f t="shared" si="2"/>
        <v>0</v>
      </c>
      <c r="Q39" s="25">
        <v>2</v>
      </c>
      <c r="R39" s="46">
        <v>177</v>
      </c>
      <c r="S39" s="25" t="s">
        <v>54</v>
      </c>
      <c r="T39" s="25" t="s">
        <v>54</v>
      </c>
      <c r="U39" s="33">
        <v>2</v>
      </c>
      <c r="V39" s="34">
        <f t="shared" si="3"/>
        <v>354</v>
      </c>
      <c r="W39" s="36">
        <f t="shared" si="1"/>
        <v>354</v>
      </c>
      <c r="X39" s="35" t="s">
        <v>251</v>
      </c>
    </row>
    <row r="40" spans="1:24" s="16" customFormat="1" ht="48">
      <c r="A40" s="11" t="s">
        <v>53</v>
      </c>
      <c r="B40" s="29" t="s">
        <v>52</v>
      </c>
      <c r="C40" s="35" t="s">
        <v>63</v>
      </c>
      <c r="D40" s="24" t="s">
        <v>67</v>
      </c>
      <c r="E40" s="28" t="s">
        <v>93</v>
      </c>
      <c r="F40" s="35" t="s">
        <v>175</v>
      </c>
      <c r="G40" s="9" t="s">
        <v>59</v>
      </c>
      <c r="H40" s="11" t="s">
        <v>60</v>
      </c>
      <c r="I40" s="30" t="s">
        <v>61</v>
      </c>
      <c r="J40" s="12" t="s">
        <v>60</v>
      </c>
      <c r="K40" s="30" t="s">
        <v>116</v>
      </c>
      <c r="L40" s="31">
        <v>43747</v>
      </c>
      <c r="M40" s="31">
        <v>43748</v>
      </c>
      <c r="N40" s="32" t="s">
        <v>54</v>
      </c>
      <c r="O40" s="32" t="s">
        <v>54</v>
      </c>
      <c r="P40" s="15">
        <f t="shared" si="2"/>
        <v>0</v>
      </c>
      <c r="Q40" s="25">
        <v>1</v>
      </c>
      <c r="R40" s="46">
        <v>300.33</v>
      </c>
      <c r="S40" s="25" t="s">
        <v>54</v>
      </c>
      <c r="T40" s="25" t="s">
        <v>54</v>
      </c>
      <c r="U40" s="33">
        <v>1</v>
      </c>
      <c r="V40" s="34">
        <f t="shared" si="3"/>
        <v>300.33</v>
      </c>
      <c r="W40" s="36">
        <f t="shared" si="1"/>
        <v>300.33</v>
      </c>
      <c r="X40" s="35" t="s">
        <v>251</v>
      </c>
    </row>
    <row r="41" spans="1:24" s="16" customFormat="1" ht="48">
      <c r="A41" s="11" t="s">
        <v>53</v>
      </c>
      <c r="B41" s="29" t="s">
        <v>52</v>
      </c>
      <c r="C41" s="35" t="s">
        <v>162</v>
      </c>
      <c r="D41" s="24">
        <v>764</v>
      </c>
      <c r="E41" s="28" t="s">
        <v>139</v>
      </c>
      <c r="F41" s="35" t="s">
        <v>176</v>
      </c>
      <c r="G41" s="9" t="s">
        <v>59</v>
      </c>
      <c r="H41" s="11" t="s">
        <v>60</v>
      </c>
      <c r="I41" s="30" t="s">
        <v>116</v>
      </c>
      <c r="J41" s="12" t="s">
        <v>60</v>
      </c>
      <c r="K41" s="30" t="s">
        <v>61</v>
      </c>
      <c r="L41" s="31">
        <v>43747</v>
      </c>
      <c r="M41" s="31">
        <v>43748</v>
      </c>
      <c r="N41" s="32" t="s">
        <v>54</v>
      </c>
      <c r="O41" s="32" t="s">
        <v>54</v>
      </c>
      <c r="P41" s="15">
        <f t="shared" si="2"/>
        <v>0</v>
      </c>
      <c r="Q41" s="25">
        <v>1</v>
      </c>
      <c r="R41" s="46">
        <v>177</v>
      </c>
      <c r="S41" s="25" t="s">
        <v>54</v>
      </c>
      <c r="T41" s="25" t="s">
        <v>54</v>
      </c>
      <c r="U41" s="33">
        <v>1</v>
      </c>
      <c r="V41" s="34">
        <f t="shared" si="3"/>
        <v>177</v>
      </c>
      <c r="W41" s="36">
        <f t="shared" si="1"/>
        <v>177</v>
      </c>
      <c r="X41" s="35" t="s">
        <v>251</v>
      </c>
    </row>
    <row r="42" spans="1:24" s="16" customFormat="1" ht="60">
      <c r="A42" s="11" t="s">
        <v>53</v>
      </c>
      <c r="B42" s="29" t="s">
        <v>52</v>
      </c>
      <c r="C42" s="35" t="s">
        <v>177</v>
      </c>
      <c r="D42" s="24" t="s">
        <v>209</v>
      </c>
      <c r="E42" s="28" t="s">
        <v>88</v>
      </c>
      <c r="F42" s="35" t="s">
        <v>178</v>
      </c>
      <c r="G42" s="9" t="s">
        <v>59</v>
      </c>
      <c r="H42" s="11" t="s">
        <v>60</v>
      </c>
      <c r="I42" s="30" t="s">
        <v>61</v>
      </c>
      <c r="J42" s="12"/>
      <c r="K42" s="30" t="s">
        <v>179</v>
      </c>
      <c r="L42" s="31">
        <v>43751</v>
      </c>
      <c r="M42" s="31">
        <v>43754</v>
      </c>
      <c r="N42" s="32" t="s">
        <v>54</v>
      </c>
      <c r="O42" s="32" t="s">
        <v>54</v>
      </c>
      <c r="P42" s="15">
        <f t="shared" si="2"/>
        <v>0</v>
      </c>
      <c r="Q42" s="25">
        <v>3</v>
      </c>
      <c r="R42" s="46">
        <v>1310.336</v>
      </c>
      <c r="S42" s="25" t="s">
        <v>54</v>
      </c>
      <c r="T42" s="25" t="s">
        <v>54</v>
      </c>
      <c r="U42" s="33">
        <v>3</v>
      </c>
      <c r="V42" s="34">
        <f>Q42*R42</f>
        <v>3931.0079999999998</v>
      </c>
      <c r="W42" s="36">
        <f t="shared" si="1"/>
        <v>3931.0079999999998</v>
      </c>
      <c r="X42" s="28" t="s">
        <v>252</v>
      </c>
    </row>
    <row r="43" spans="1:24" s="16" customFormat="1" ht="48">
      <c r="A43" s="11" t="s">
        <v>53</v>
      </c>
      <c r="B43" s="29" t="s">
        <v>52</v>
      </c>
      <c r="C43" s="35" t="s">
        <v>180</v>
      </c>
      <c r="D43" s="24" t="s">
        <v>210</v>
      </c>
      <c r="E43" s="28" t="s">
        <v>168</v>
      </c>
      <c r="F43" s="35" t="s">
        <v>181</v>
      </c>
      <c r="G43" s="9" t="s">
        <v>59</v>
      </c>
      <c r="H43" s="11" t="s">
        <v>60</v>
      </c>
      <c r="I43" s="30" t="s">
        <v>61</v>
      </c>
      <c r="J43" s="12" t="s">
        <v>60</v>
      </c>
      <c r="K43" s="30" t="s">
        <v>182</v>
      </c>
      <c r="L43" s="31">
        <v>43753</v>
      </c>
      <c r="M43" s="31">
        <v>43756</v>
      </c>
      <c r="N43" s="32" t="s">
        <v>54</v>
      </c>
      <c r="O43" s="32" t="s">
        <v>54</v>
      </c>
      <c r="P43" s="15">
        <f t="shared" si="2"/>
        <v>0</v>
      </c>
      <c r="Q43" s="25">
        <v>3</v>
      </c>
      <c r="R43" s="46">
        <v>300.33</v>
      </c>
      <c r="S43" s="25" t="s">
        <v>54</v>
      </c>
      <c r="T43" s="25" t="s">
        <v>54</v>
      </c>
      <c r="U43" s="33">
        <v>3</v>
      </c>
      <c r="V43" s="34">
        <f>Q43*R43</f>
        <v>900.99</v>
      </c>
      <c r="W43" s="36">
        <f t="shared" si="1"/>
        <v>900.99</v>
      </c>
      <c r="X43" s="35" t="s">
        <v>251</v>
      </c>
    </row>
    <row r="44" spans="1:24" s="16" customFormat="1" ht="60">
      <c r="A44" s="11" t="s">
        <v>53</v>
      </c>
      <c r="B44" s="29" t="s">
        <v>52</v>
      </c>
      <c r="C44" s="35" t="s">
        <v>183</v>
      </c>
      <c r="D44" s="24" t="s">
        <v>211</v>
      </c>
      <c r="E44" s="28" t="s">
        <v>78</v>
      </c>
      <c r="F44" s="35" t="s">
        <v>184</v>
      </c>
      <c r="G44" s="9" t="s">
        <v>59</v>
      </c>
      <c r="H44" s="11" t="s">
        <v>60</v>
      </c>
      <c r="I44" s="30" t="s">
        <v>61</v>
      </c>
      <c r="J44" s="12" t="s">
        <v>249</v>
      </c>
      <c r="K44" s="30" t="s">
        <v>149</v>
      </c>
      <c r="L44" s="31">
        <v>43756</v>
      </c>
      <c r="M44" s="31">
        <v>43756</v>
      </c>
      <c r="N44" s="32" t="s">
        <v>54</v>
      </c>
      <c r="O44" s="32" t="s">
        <v>54</v>
      </c>
      <c r="P44" s="15">
        <f t="shared" si="2"/>
        <v>0</v>
      </c>
      <c r="Q44" s="25">
        <v>1</v>
      </c>
      <c r="R44" s="46">
        <v>224.2</v>
      </c>
      <c r="S44" s="25" t="s">
        <v>54</v>
      </c>
      <c r="T44" s="25" t="s">
        <v>54</v>
      </c>
      <c r="U44" s="33">
        <v>1</v>
      </c>
      <c r="V44" s="34">
        <f>Q44*R44</f>
        <v>224.2</v>
      </c>
      <c r="W44" s="36">
        <f t="shared" si="1"/>
        <v>224.2</v>
      </c>
      <c r="X44" s="35" t="s">
        <v>251</v>
      </c>
    </row>
    <row r="45" spans="1:24" s="16" customFormat="1" ht="72">
      <c r="A45" s="11" t="s">
        <v>53</v>
      </c>
      <c r="B45" s="29" t="s">
        <v>52</v>
      </c>
      <c r="C45" s="35" t="s">
        <v>185</v>
      </c>
      <c r="D45" s="24" t="s">
        <v>186</v>
      </c>
      <c r="E45" s="28" t="s">
        <v>168</v>
      </c>
      <c r="F45" s="35" t="s">
        <v>187</v>
      </c>
      <c r="G45" s="9" t="s">
        <v>59</v>
      </c>
      <c r="H45" s="11" t="s">
        <v>60</v>
      </c>
      <c r="I45" s="30" t="s">
        <v>116</v>
      </c>
      <c r="J45" s="12" t="s">
        <v>60</v>
      </c>
      <c r="K45" s="30" t="s">
        <v>61</v>
      </c>
      <c r="L45" s="31">
        <v>43754</v>
      </c>
      <c r="M45" s="31">
        <v>43756</v>
      </c>
      <c r="N45" s="32" t="s">
        <v>54</v>
      </c>
      <c r="O45" s="32" t="s">
        <v>54</v>
      </c>
      <c r="P45" s="15">
        <f t="shared" si="2"/>
        <v>0</v>
      </c>
      <c r="Q45" s="25">
        <v>3</v>
      </c>
      <c r="R45" s="46">
        <v>177</v>
      </c>
      <c r="S45" s="25" t="s">
        <v>54</v>
      </c>
      <c r="T45" s="25" t="s">
        <v>54</v>
      </c>
      <c r="U45" s="33">
        <v>3</v>
      </c>
      <c r="V45" s="34">
        <f>Q45*R45</f>
        <v>531</v>
      </c>
      <c r="W45" s="36">
        <f t="shared" si="1"/>
        <v>531</v>
      </c>
      <c r="X45" s="35" t="s">
        <v>251</v>
      </c>
    </row>
    <row r="46" spans="1:24" s="16" customFormat="1" ht="72">
      <c r="A46" s="11" t="s">
        <v>53</v>
      </c>
      <c r="B46" s="29" t="s">
        <v>52</v>
      </c>
      <c r="C46" s="35" t="s">
        <v>188</v>
      </c>
      <c r="D46" s="24">
        <v>1358205</v>
      </c>
      <c r="E46" s="28" t="s">
        <v>168</v>
      </c>
      <c r="F46" s="35" t="s">
        <v>189</v>
      </c>
      <c r="G46" s="9" t="s">
        <v>59</v>
      </c>
      <c r="H46" s="11" t="s">
        <v>60</v>
      </c>
      <c r="I46" s="30" t="s">
        <v>61</v>
      </c>
      <c r="J46" s="12" t="s">
        <v>60</v>
      </c>
      <c r="K46" s="30" t="s">
        <v>190</v>
      </c>
      <c r="L46" s="31">
        <v>43754</v>
      </c>
      <c r="M46" s="31">
        <v>43756</v>
      </c>
      <c r="N46" s="32" t="s">
        <v>54</v>
      </c>
      <c r="O46" s="32" t="s">
        <v>54</v>
      </c>
      <c r="P46" s="15">
        <f t="shared" si="2"/>
        <v>0</v>
      </c>
      <c r="Q46" s="25">
        <v>3</v>
      </c>
      <c r="R46" s="46">
        <v>177</v>
      </c>
      <c r="S46" s="25" t="s">
        <v>54</v>
      </c>
      <c r="T46" s="25" t="s">
        <v>54</v>
      </c>
      <c r="U46" s="33">
        <v>3</v>
      </c>
      <c r="V46" s="34">
        <f t="shared" ref="V46:V61" si="4">Q46*R46</f>
        <v>531</v>
      </c>
      <c r="W46" s="36">
        <f t="shared" si="1"/>
        <v>531</v>
      </c>
      <c r="X46" s="35" t="s">
        <v>251</v>
      </c>
    </row>
    <row r="47" spans="1:24" s="16" customFormat="1" ht="72">
      <c r="A47" s="11" t="s">
        <v>53</v>
      </c>
      <c r="B47" s="29" t="s">
        <v>52</v>
      </c>
      <c r="C47" s="35" t="s">
        <v>191</v>
      </c>
      <c r="D47" s="24" t="s">
        <v>192</v>
      </c>
      <c r="E47" s="28" t="s">
        <v>168</v>
      </c>
      <c r="F47" s="35" t="s">
        <v>189</v>
      </c>
      <c r="G47" s="9" t="s">
        <v>59</v>
      </c>
      <c r="H47" s="11" t="s">
        <v>60</v>
      </c>
      <c r="I47" s="30" t="s">
        <v>61</v>
      </c>
      <c r="J47" s="12" t="s">
        <v>60</v>
      </c>
      <c r="K47" s="37" t="s">
        <v>190</v>
      </c>
      <c r="L47" s="31">
        <v>43754</v>
      </c>
      <c r="M47" s="31">
        <v>43756</v>
      </c>
      <c r="N47" s="32" t="s">
        <v>54</v>
      </c>
      <c r="O47" s="32" t="s">
        <v>54</v>
      </c>
      <c r="P47" s="15">
        <f t="shared" si="2"/>
        <v>0</v>
      </c>
      <c r="Q47" s="25">
        <v>3</v>
      </c>
      <c r="R47" s="46">
        <v>177</v>
      </c>
      <c r="S47" s="25" t="s">
        <v>54</v>
      </c>
      <c r="T47" s="25" t="s">
        <v>54</v>
      </c>
      <c r="U47" s="33">
        <v>3</v>
      </c>
      <c r="V47" s="34">
        <f t="shared" si="4"/>
        <v>531</v>
      </c>
      <c r="W47" s="36">
        <f t="shared" si="1"/>
        <v>531</v>
      </c>
      <c r="X47" s="35" t="s">
        <v>251</v>
      </c>
    </row>
    <row r="48" spans="1:24" s="16" customFormat="1" ht="48">
      <c r="A48" s="11" t="s">
        <v>53</v>
      </c>
      <c r="B48" s="29" t="s">
        <v>52</v>
      </c>
      <c r="C48" s="35" t="s">
        <v>128</v>
      </c>
      <c r="D48" s="24" t="s">
        <v>129</v>
      </c>
      <c r="E48" s="28" t="s">
        <v>193</v>
      </c>
      <c r="F48" s="35" t="s">
        <v>194</v>
      </c>
      <c r="G48" s="9" t="s">
        <v>59</v>
      </c>
      <c r="H48" s="11" t="s">
        <v>60</v>
      </c>
      <c r="I48" s="30" t="s">
        <v>116</v>
      </c>
      <c r="J48" s="12" t="s">
        <v>60</v>
      </c>
      <c r="K48" s="37" t="s">
        <v>195</v>
      </c>
      <c r="L48" s="31">
        <v>43754</v>
      </c>
      <c r="M48" s="31">
        <v>43757</v>
      </c>
      <c r="N48" s="32" t="s">
        <v>54</v>
      </c>
      <c r="O48" s="32" t="s">
        <v>54</v>
      </c>
      <c r="P48" s="15">
        <f>SUM(N48:O48)</f>
        <v>0</v>
      </c>
      <c r="Q48" s="25">
        <v>3</v>
      </c>
      <c r="R48" s="46">
        <v>177</v>
      </c>
      <c r="S48" s="25" t="s">
        <v>54</v>
      </c>
      <c r="T48" s="32" t="s">
        <v>54</v>
      </c>
      <c r="U48" s="33">
        <v>3</v>
      </c>
      <c r="V48" s="34">
        <f t="shared" si="4"/>
        <v>531</v>
      </c>
      <c r="W48" s="36">
        <f>P48+V48</f>
        <v>531</v>
      </c>
      <c r="X48" s="35" t="s">
        <v>251</v>
      </c>
    </row>
    <row r="49" spans="1:24" s="16" customFormat="1" ht="48">
      <c r="A49" s="11" t="s">
        <v>53</v>
      </c>
      <c r="B49" s="29" t="s">
        <v>52</v>
      </c>
      <c r="C49" s="35" t="s">
        <v>196</v>
      </c>
      <c r="D49" s="24" t="s">
        <v>197</v>
      </c>
      <c r="E49" s="28" t="s">
        <v>198</v>
      </c>
      <c r="F49" s="35" t="s">
        <v>199</v>
      </c>
      <c r="G49" s="9" t="s">
        <v>59</v>
      </c>
      <c r="H49" s="11" t="s">
        <v>60</v>
      </c>
      <c r="I49" s="30" t="s">
        <v>61</v>
      </c>
      <c r="J49" s="12" t="s">
        <v>60</v>
      </c>
      <c r="K49" s="37" t="s">
        <v>200</v>
      </c>
      <c r="L49" s="31">
        <v>43756</v>
      </c>
      <c r="M49" s="31">
        <v>43758</v>
      </c>
      <c r="N49" s="32" t="s">
        <v>54</v>
      </c>
      <c r="O49" s="32" t="s">
        <v>54</v>
      </c>
      <c r="P49" s="15">
        <f>SUM(N49:O49)</f>
        <v>0</v>
      </c>
      <c r="Q49" s="25">
        <v>2</v>
      </c>
      <c r="R49" s="46">
        <v>300.33</v>
      </c>
      <c r="S49" s="25" t="s">
        <v>54</v>
      </c>
      <c r="T49" s="32" t="s">
        <v>54</v>
      </c>
      <c r="U49" s="33">
        <v>2</v>
      </c>
      <c r="V49" s="34">
        <f t="shared" si="4"/>
        <v>600.66</v>
      </c>
      <c r="W49" s="36">
        <f>P49+V49</f>
        <v>600.66</v>
      </c>
      <c r="X49" s="35" t="s">
        <v>251</v>
      </c>
    </row>
    <row r="50" spans="1:24" s="16" customFormat="1" ht="60">
      <c r="A50" s="11" t="s">
        <v>53</v>
      </c>
      <c r="B50" s="29" t="s">
        <v>52</v>
      </c>
      <c r="C50" s="35" t="s">
        <v>201</v>
      </c>
      <c r="D50" s="24" t="s">
        <v>202</v>
      </c>
      <c r="E50" s="28" t="s">
        <v>108</v>
      </c>
      <c r="F50" s="35" t="s">
        <v>184</v>
      </c>
      <c r="G50" s="9" t="s">
        <v>59</v>
      </c>
      <c r="H50" s="11" t="s">
        <v>60</v>
      </c>
      <c r="I50" s="30" t="s">
        <v>61</v>
      </c>
      <c r="J50" s="12" t="s">
        <v>249</v>
      </c>
      <c r="K50" s="37" t="s">
        <v>149</v>
      </c>
      <c r="L50" s="31">
        <v>43756</v>
      </c>
      <c r="M50" s="31">
        <v>43756</v>
      </c>
      <c r="N50" s="32" t="s">
        <v>54</v>
      </c>
      <c r="O50" s="32" t="s">
        <v>54</v>
      </c>
      <c r="P50" s="15">
        <f>SUM(N50:O50)</f>
        <v>0</v>
      </c>
      <c r="Q50" s="25">
        <v>1</v>
      </c>
      <c r="R50" s="46">
        <v>112.1</v>
      </c>
      <c r="S50" s="25" t="s">
        <v>54</v>
      </c>
      <c r="T50" s="32" t="s">
        <v>54</v>
      </c>
      <c r="U50" s="33">
        <v>1</v>
      </c>
      <c r="V50" s="34">
        <f t="shared" si="4"/>
        <v>112.1</v>
      </c>
      <c r="W50" s="36">
        <f>P50+V50</f>
        <v>112.1</v>
      </c>
      <c r="X50" s="35" t="s">
        <v>251</v>
      </c>
    </row>
    <row r="51" spans="1:24" s="16" customFormat="1" ht="48">
      <c r="A51" s="11" t="s">
        <v>53</v>
      </c>
      <c r="B51" s="29" t="s">
        <v>52</v>
      </c>
      <c r="C51" s="35" t="s">
        <v>203</v>
      </c>
      <c r="D51" s="24" t="s">
        <v>204</v>
      </c>
      <c r="E51" s="28" t="s">
        <v>205</v>
      </c>
      <c r="F51" s="35" t="s">
        <v>206</v>
      </c>
      <c r="G51" s="9" t="s">
        <v>59</v>
      </c>
      <c r="H51" s="11" t="s">
        <v>60</v>
      </c>
      <c r="I51" s="30" t="s">
        <v>61</v>
      </c>
      <c r="J51" s="12" t="s">
        <v>249</v>
      </c>
      <c r="K51" s="37" t="s">
        <v>149</v>
      </c>
      <c r="L51" s="31">
        <v>43756</v>
      </c>
      <c r="M51" s="31">
        <v>43756</v>
      </c>
      <c r="N51" s="32" t="s">
        <v>54</v>
      </c>
      <c r="O51" s="32" t="s">
        <v>54</v>
      </c>
      <c r="P51" s="15">
        <f t="shared" ref="P51:P61" si="5">SUM(N51:O51)</f>
        <v>0</v>
      </c>
      <c r="Q51" s="25">
        <v>1</v>
      </c>
      <c r="R51" s="46">
        <v>112.1</v>
      </c>
      <c r="S51" s="25" t="s">
        <v>54</v>
      </c>
      <c r="T51" s="32" t="s">
        <v>54</v>
      </c>
      <c r="U51" s="33">
        <v>1</v>
      </c>
      <c r="V51" s="34">
        <f t="shared" si="4"/>
        <v>112.1</v>
      </c>
      <c r="W51" s="36">
        <f t="shared" ref="W51:W61" si="6">P51+V51</f>
        <v>112.1</v>
      </c>
      <c r="X51" s="35" t="s">
        <v>251</v>
      </c>
    </row>
    <row r="52" spans="1:24" s="16" customFormat="1" ht="51">
      <c r="A52" s="11" t="s">
        <v>53</v>
      </c>
      <c r="B52" s="29" t="s">
        <v>52</v>
      </c>
      <c r="C52" s="52" t="s">
        <v>141</v>
      </c>
      <c r="D52" s="24" t="s">
        <v>156</v>
      </c>
      <c r="E52" s="28" t="s">
        <v>207</v>
      </c>
      <c r="F52" s="50" t="s">
        <v>208</v>
      </c>
      <c r="G52" s="9" t="s">
        <v>59</v>
      </c>
      <c r="H52" s="11" t="s">
        <v>60</v>
      </c>
      <c r="I52" s="30" t="s">
        <v>61</v>
      </c>
      <c r="J52" s="12" t="s">
        <v>60</v>
      </c>
      <c r="K52" s="37" t="s">
        <v>195</v>
      </c>
      <c r="L52" s="31">
        <v>43760</v>
      </c>
      <c r="M52" s="31">
        <v>43762</v>
      </c>
      <c r="N52" s="32" t="s">
        <v>54</v>
      </c>
      <c r="O52" s="32" t="s">
        <v>54</v>
      </c>
      <c r="P52" s="15">
        <f t="shared" si="5"/>
        <v>0</v>
      </c>
      <c r="Q52" s="25">
        <v>2</v>
      </c>
      <c r="R52" s="46">
        <v>300.33</v>
      </c>
      <c r="S52" s="25" t="s">
        <v>54</v>
      </c>
      <c r="T52" s="32" t="s">
        <v>54</v>
      </c>
      <c r="U52" s="33">
        <v>2</v>
      </c>
      <c r="V52" s="34">
        <f t="shared" si="4"/>
        <v>600.66</v>
      </c>
      <c r="W52" s="36">
        <f t="shared" si="6"/>
        <v>600.66</v>
      </c>
      <c r="X52" s="35" t="s">
        <v>251</v>
      </c>
    </row>
    <row r="53" spans="1:24" s="16" customFormat="1" ht="48">
      <c r="A53" s="11" t="s">
        <v>53</v>
      </c>
      <c r="B53" s="29" t="s">
        <v>52</v>
      </c>
      <c r="C53" s="35" t="s">
        <v>212</v>
      </c>
      <c r="D53" s="24" t="s">
        <v>213</v>
      </c>
      <c r="E53" s="28" t="s">
        <v>214</v>
      </c>
      <c r="F53" s="35" t="s">
        <v>215</v>
      </c>
      <c r="G53" s="9" t="s">
        <v>59</v>
      </c>
      <c r="H53" s="11" t="s">
        <v>60</v>
      </c>
      <c r="I53" s="30" t="s">
        <v>61</v>
      </c>
      <c r="J53" s="12" t="s">
        <v>60</v>
      </c>
      <c r="K53" s="37" t="s">
        <v>216</v>
      </c>
      <c r="L53" s="31">
        <v>43760</v>
      </c>
      <c r="M53" s="31">
        <v>43762</v>
      </c>
      <c r="N53" s="32" t="s">
        <v>54</v>
      </c>
      <c r="O53" s="32" t="s">
        <v>54</v>
      </c>
      <c r="P53" s="15">
        <f t="shared" si="5"/>
        <v>0</v>
      </c>
      <c r="Q53" s="25">
        <v>2</v>
      </c>
      <c r="R53" s="46">
        <v>300.33</v>
      </c>
      <c r="S53" s="25" t="s">
        <v>54</v>
      </c>
      <c r="T53" s="32" t="s">
        <v>54</v>
      </c>
      <c r="U53" s="33">
        <v>2</v>
      </c>
      <c r="V53" s="34">
        <f t="shared" si="4"/>
        <v>600.66</v>
      </c>
      <c r="W53" s="36">
        <f t="shared" si="6"/>
        <v>600.66</v>
      </c>
      <c r="X53" s="35" t="s">
        <v>251</v>
      </c>
    </row>
    <row r="54" spans="1:24" s="16" customFormat="1" ht="48">
      <c r="A54" s="11" t="s">
        <v>53</v>
      </c>
      <c r="B54" s="29" t="s">
        <v>52</v>
      </c>
      <c r="C54" s="35" t="s">
        <v>217</v>
      </c>
      <c r="D54" s="24" t="s">
        <v>218</v>
      </c>
      <c r="E54" s="28" t="s">
        <v>219</v>
      </c>
      <c r="F54" s="35" t="s">
        <v>215</v>
      </c>
      <c r="G54" s="9" t="s">
        <v>59</v>
      </c>
      <c r="H54" s="11" t="s">
        <v>60</v>
      </c>
      <c r="I54" s="30" t="s">
        <v>61</v>
      </c>
      <c r="J54" s="12" t="s">
        <v>60</v>
      </c>
      <c r="K54" s="37" t="s">
        <v>216</v>
      </c>
      <c r="L54" s="31">
        <v>43760</v>
      </c>
      <c r="M54" s="31">
        <v>43762</v>
      </c>
      <c r="N54" s="32" t="s">
        <v>54</v>
      </c>
      <c r="O54" s="32" t="s">
        <v>54</v>
      </c>
      <c r="P54" s="15">
        <f t="shared" si="5"/>
        <v>0</v>
      </c>
      <c r="Q54" s="25">
        <v>2</v>
      </c>
      <c r="R54" s="46">
        <v>300.33</v>
      </c>
      <c r="S54" s="25" t="s">
        <v>54</v>
      </c>
      <c r="T54" s="32" t="s">
        <v>54</v>
      </c>
      <c r="U54" s="33">
        <v>2</v>
      </c>
      <c r="V54" s="34">
        <f t="shared" si="4"/>
        <v>600.66</v>
      </c>
      <c r="W54" s="36">
        <f t="shared" si="6"/>
        <v>600.66</v>
      </c>
      <c r="X54" s="35" t="s">
        <v>251</v>
      </c>
    </row>
    <row r="55" spans="1:24" s="16" customFormat="1" ht="48">
      <c r="A55" s="11" t="s">
        <v>53</v>
      </c>
      <c r="B55" s="29" t="s">
        <v>52</v>
      </c>
      <c r="C55" s="35" t="s">
        <v>220</v>
      </c>
      <c r="D55" s="24" t="s">
        <v>242</v>
      </c>
      <c r="E55" s="28" t="s">
        <v>168</v>
      </c>
      <c r="F55" s="35" t="s">
        <v>221</v>
      </c>
      <c r="G55" s="9" t="s">
        <v>59</v>
      </c>
      <c r="H55" s="11" t="s">
        <v>60</v>
      </c>
      <c r="I55" s="30" t="s">
        <v>61</v>
      </c>
      <c r="J55" s="12" t="s">
        <v>60</v>
      </c>
      <c r="K55" s="37" t="s">
        <v>222</v>
      </c>
      <c r="L55" s="31">
        <v>43767</v>
      </c>
      <c r="M55" s="31">
        <v>43771</v>
      </c>
      <c r="N55" s="32" t="s">
        <v>54</v>
      </c>
      <c r="O55" s="32" t="s">
        <v>54</v>
      </c>
      <c r="P55" s="15">
        <f t="shared" si="5"/>
        <v>0</v>
      </c>
      <c r="Q55" s="25">
        <v>4</v>
      </c>
      <c r="R55" s="46">
        <v>300.33</v>
      </c>
      <c r="S55" s="25" t="s">
        <v>54</v>
      </c>
      <c r="T55" s="32" t="s">
        <v>54</v>
      </c>
      <c r="U55" s="33">
        <v>4</v>
      </c>
      <c r="V55" s="34">
        <f t="shared" si="4"/>
        <v>1201.32</v>
      </c>
      <c r="W55" s="36">
        <f t="shared" si="6"/>
        <v>1201.32</v>
      </c>
      <c r="X55" s="35" t="s">
        <v>251</v>
      </c>
    </row>
    <row r="56" spans="1:24" s="16" customFormat="1" ht="48">
      <c r="A56" s="11" t="s">
        <v>53</v>
      </c>
      <c r="B56" s="29" t="s">
        <v>52</v>
      </c>
      <c r="C56" s="35" t="s">
        <v>223</v>
      </c>
      <c r="D56" s="24" t="s">
        <v>224</v>
      </c>
      <c r="E56" s="28" t="s">
        <v>225</v>
      </c>
      <c r="F56" s="35" t="s">
        <v>226</v>
      </c>
      <c r="G56" s="9" t="s">
        <v>59</v>
      </c>
      <c r="H56" s="11" t="s">
        <v>60</v>
      </c>
      <c r="I56" s="30" t="s">
        <v>227</v>
      </c>
      <c r="J56" s="12" t="s">
        <v>60</v>
      </c>
      <c r="K56" s="37" t="s">
        <v>61</v>
      </c>
      <c r="L56" s="31">
        <v>43769</v>
      </c>
      <c r="M56" s="31">
        <v>43770</v>
      </c>
      <c r="N56" s="32" t="s">
        <v>54</v>
      </c>
      <c r="O56" s="32" t="s">
        <v>54</v>
      </c>
      <c r="P56" s="15">
        <f t="shared" si="5"/>
        <v>0</v>
      </c>
      <c r="Q56" s="25">
        <v>1</v>
      </c>
      <c r="R56" s="46">
        <v>54.01</v>
      </c>
      <c r="S56" s="25" t="s">
        <v>54</v>
      </c>
      <c r="T56" s="32" t="s">
        <v>54</v>
      </c>
      <c r="U56" s="33">
        <v>1</v>
      </c>
      <c r="V56" s="34">
        <f t="shared" si="4"/>
        <v>54.01</v>
      </c>
      <c r="W56" s="36">
        <f t="shared" si="6"/>
        <v>54.01</v>
      </c>
      <c r="X56" s="28" t="s">
        <v>252</v>
      </c>
    </row>
    <row r="57" spans="1:24" s="16" customFormat="1" ht="48">
      <c r="A57" s="11" t="s">
        <v>53</v>
      </c>
      <c r="B57" s="29" t="s">
        <v>52</v>
      </c>
      <c r="C57" s="35" t="s">
        <v>228</v>
      </c>
      <c r="D57" s="24" t="s">
        <v>229</v>
      </c>
      <c r="E57" s="28" t="s">
        <v>230</v>
      </c>
      <c r="F57" s="35" t="s">
        <v>226</v>
      </c>
      <c r="G57" s="9" t="s">
        <v>59</v>
      </c>
      <c r="H57" s="11" t="s">
        <v>60</v>
      </c>
      <c r="I57" s="30" t="s">
        <v>231</v>
      </c>
      <c r="J57" s="12" t="s">
        <v>60</v>
      </c>
      <c r="K57" s="37" t="s">
        <v>61</v>
      </c>
      <c r="L57" s="31">
        <v>43769</v>
      </c>
      <c r="M57" s="31">
        <v>43770</v>
      </c>
      <c r="N57" s="32" t="s">
        <v>54</v>
      </c>
      <c r="O57" s="32" t="s">
        <v>54</v>
      </c>
      <c r="P57" s="15">
        <f t="shared" si="5"/>
        <v>0</v>
      </c>
      <c r="Q57" s="25">
        <v>1</v>
      </c>
      <c r="R57" s="46">
        <v>54.01</v>
      </c>
      <c r="S57" s="25" t="s">
        <v>54</v>
      </c>
      <c r="T57" s="32" t="s">
        <v>54</v>
      </c>
      <c r="U57" s="33">
        <v>1</v>
      </c>
      <c r="V57" s="34">
        <f t="shared" si="4"/>
        <v>54.01</v>
      </c>
      <c r="W57" s="36">
        <f t="shared" si="6"/>
        <v>54.01</v>
      </c>
      <c r="X57" s="28" t="s">
        <v>252</v>
      </c>
    </row>
    <row r="58" spans="1:24" s="16" customFormat="1" ht="48">
      <c r="A58" s="11" t="s">
        <v>53</v>
      </c>
      <c r="B58" s="29" t="s">
        <v>52</v>
      </c>
      <c r="C58" s="35" t="s">
        <v>232</v>
      </c>
      <c r="D58" s="24" t="s">
        <v>233</v>
      </c>
      <c r="E58" s="28" t="s">
        <v>234</v>
      </c>
      <c r="F58" s="35" t="s">
        <v>226</v>
      </c>
      <c r="G58" s="9" t="s">
        <v>59</v>
      </c>
      <c r="H58" s="11" t="s">
        <v>60</v>
      </c>
      <c r="I58" s="30" t="s">
        <v>231</v>
      </c>
      <c r="J58" s="12" t="s">
        <v>60</v>
      </c>
      <c r="K58" s="37" t="s">
        <v>61</v>
      </c>
      <c r="L58" s="31">
        <v>43769</v>
      </c>
      <c r="M58" s="31">
        <v>43770</v>
      </c>
      <c r="N58" s="32" t="s">
        <v>54</v>
      </c>
      <c r="O58" s="32" t="s">
        <v>54</v>
      </c>
      <c r="P58" s="15">
        <f t="shared" si="5"/>
        <v>0</v>
      </c>
      <c r="Q58" s="25">
        <v>1</v>
      </c>
      <c r="R58" s="46">
        <v>54.01</v>
      </c>
      <c r="S58" s="25" t="s">
        <v>54</v>
      </c>
      <c r="T58" s="32" t="s">
        <v>54</v>
      </c>
      <c r="U58" s="33">
        <v>1</v>
      </c>
      <c r="V58" s="34">
        <f t="shared" si="4"/>
        <v>54.01</v>
      </c>
      <c r="W58" s="36">
        <f t="shared" si="6"/>
        <v>54.01</v>
      </c>
      <c r="X58" s="28" t="s">
        <v>252</v>
      </c>
    </row>
    <row r="59" spans="1:24" s="16" customFormat="1" ht="48">
      <c r="A59" s="11" t="s">
        <v>53</v>
      </c>
      <c r="B59" s="29" t="s">
        <v>52</v>
      </c>
      <c r="C59" s="35" t="s">
        <v>235</v>
      </c>
      <c r="D59" s="24" t="s">
        <v>236</v>
      </c>
      <c r="E59" s="28" t="s">
        <v>237</v>
      </c>
      <c r="F59" s="35" t="s">
        <v>240</v>
      </c>
      <c r="G59" s="9" t="s">
        <v>59</v>
      </c>
      <c r="H59" s="11" t="s">
        <v>60</v>
      </c>
      <c r="I59" s="30" t="s">
        <v>231</v>
      </c>
      <c r="J59" s="12" t="s">
        <v>60</v>
      </c>
      <c r="K59" s="37" t="s">
        <v>61</v>
      </c>
      <c r="L59" s="31">
        <v>43769</v>
      </c>
      <c r="M59" s="31">
        <v>43770</v>
      </c>
      <c r="N59" s="32" t="s">
        <v>54</v>
      </c>
      <c r="O59" s="32" t="s">
        <v>54</v>
      </c>
      <c r="P59" s="15">
        <f t="shared" si="5"/>
        <v>0</v>
      </c>
      <c r="Q59" s="25">
        <v>1</v>
      </c>
      <c r="R59" s="46">
        <v>54.01</v>
      </c>
      <c r="S59" s="25" t="s">
        <v>54</v>
      </c>
      <c r="T59" s="32" t="s">
        <v>54</v>
      </c>
      <c r="U59" s="33">
        <v>1</v>
      </c>
      <c r="V59" s="34">
        <f t="shared" si="4"/>
        <v>54.01</v>
      </c>
      <c r="W59" s="36">
        <f t="shared" si="6"/>
        <v>54.01</v>
      </c>
      <c r="X59" s="28" t="s">
        <v>252</v>
      </c>
    </row>
    <row r="60" spans="1:24" s="16" customFormat="1" ht="48">
      <c r="A60" s="11" t="s">
        <v>53</v>
      </c>
      <c r="B60" s="29" t="s">
        <v>52</v>
      </c>
      <c r="C60" s="35" t="s">
        <v>217</v>
      </c>
      <c r="D60" s="24" t="s">
        <v>218</v>
      </c>
      <c r="E60" s="28" t="s">
        <v>239</v>
      </c>
      <c r="F60" s="35" t="s">
        <v>238</v>
      </c>
      <c r="G60" s="9" t="s">
        <v>59</v>
      </c>
      <c r="H60" s="11" t="s">
        <v>60</v>
      </c>
      <c r="I60" s="30" t="s">
        <v>61</v>
      </c>
      <c r="J60" s="12" t="s">
        <v>60</v>
      </c>
      <c r="K60" s="37" t="s">
        <v>133</v>
      </c>
      <c r="L60" s="31">
        <v>43768</v>
      </c>
      <c r="M60" s="31">
        <v>43770</v>
      </c>
      <c r="N60" s="32" t="s">
        <v>54</v>
      </c>
      <c r="O60" s="32" t="s">
        <v>54</v>
      </c>
      <c r="P60" s="15">
        <f t="shared" si="5"/>
        <v>0</v>
      </c>
      <c r="Q60" s="25">
        <v>2</v>
      </c>
      <c r="R60" s="46">
        <v>300.33</v>
      </c>
      <c r="S60" s="25" t="s">
        <v>54</v>
      </c>
      <c r="T60" s="32" t="s">
        <v>54</v>
      </c>
      <c r="U60" s="33">
        <v>2</v>
      </c>
      <c r="V60" s="34">
        <f t="shared" si="4"/>
        <v>600.66</v>
      </c>
      <c r="W60" s="36">
        <f t="shared" si="6"/>
        <v>600.66</v>
      </c>
      <c r="X60" s="35" t="s">
        <v>251</v>
      </c>
    </row>
    <row r="61" spans="1:24" s="16" customFormat="1" ht="48">
      <c r="A61" s="11" t="s">
        <v>53</v>
      </c>
      <c r="B61" s="29" t="s">
        <v>52</v>
      </c>
      <c r="C61" s="35" t="s">
        <v>212</v>
      </c>
      <c r="D61" s="24" t="s">
        <v>213</v>
      </c>
      <c r="E61" s="28" t="s">
        <v>214</v>
      </c>
      <c r="F61" s="35" t="s">
        <v>241</v>
      </c>
      <c r="G61" s="9" t="s">
        <v>59</v>
      </c>
      <c r="H61" s="11" t="s">
        <v>60</v>
      </c>
      <c r="I61" s="30" t="s">
        <v>61</v>
      </c>
      <c r="J61" s="12" t="s">
        <v>60</v>
      </c>
      <c r="K61" s="37" t="s">
        <v>133</v>
      </c>
      <c r="L61" s="31">
        <v>43768</v>
      </c>
      <c r="M61" s="31">
        <v>43770</v>
      </c>
      <c r="N61" s="32" t="s">
        <v>54</v>
      </c>
      <c r="O61" s="32" t="s">
        <v>54</v>
      </c>
      <c r="P61" s="15">
        <f t="shared" si="5"/>
        <v>0</v>
      </c>
      <c r="Q61" s="25">
        <v>2</v>
      </c>
      <c r="R61" s="46">
        <v>300.33</v>
      </c>
      <c r="S61" s="25" t="s">
        <v>54</v>
      </c>
      <c r="T61" s="32" t="s">
        <v>54</v>
      </c>
      <c r="U61" s="33">
        <v>2</v>
      </c>
      <c r="V61" s="34">
        <f t="shared" si="4"/>
        <v>600.66</v>
      </c>
      <c r="W61" s="36">
        <f t="shared" si="6"/>
        <v>600.66</v>
      </c>
      <c r="X61" s="35" t="s">
        <v>251</v>
      </c>
    </row>
  </sheetData>
  <mergeCells count="28"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</mergeCells>
  <conditionalFormatting sqref="P8:P13 P15:P61 U8:X13 U15:X61">
    <cfRule type="expression" dxfId="2" priority="9" stopIfTrue="1">
      <formula>'Mapa - Passagens e Diária OUT'!#REF!&lt;&gt;$U8</formula>
    </cfRule>
  </conditionalFormatting>
  <conditionalFormatting sqref="U14:W14 P14">
    <cfRule type="expression" dxfId="1" priority="3" stopIfTrue="1">
      <formula>'Mapa - Passagens e Diária OUT'!#REF!&lt;&gt;$U14</formula>
    </cfRule>
  </conditionalFormatting>
  <conditionalFormatting sqref="X14">
    <cfRule type="expression" dxfId="0" priority="1" stopIfTrue="1">
      <formula>'Mapa - Passagens e Diária OUT'!#REF!&lt;&gt;$U14</formula>
    </cfRule>
  </conditionalFormatting>
  <dataValidations count="13">
    <dataValidation type="list" errorStyle="warning" allowBlank="1" showErrorMessage="1" sqref="A8:B8 A14:B61">
      <formula1>#REF!</formula1>
    </dataValidation>
    <dataValidation type="list" errorStyle="warning" allowBlank="1" showErrorMessage="1" sqref="A13">
      <formula1>$AA$6:$AA$39</formula1>
    </dataValidation>
    <dataValidation type="list" allowBlank="1" sqref="O9 M12 O12 J8:J61 H8:H61">
      <formula1>"AL,AP,AM,BA,CE,DF,ES,GO,MA,MT,MS,MG,PA,PB,PR,PE,PI,RJ,RN,RS,RO,RR,SC,SP,SE,TO,–"</formula1>
    </dataValidation>
    <dataValidation type="list" errorStyle="warning" allowBlank="1" showErrorMessage="1" sqref="A9">
      <formula1>$AA$6:$AA$44</formula1>
    </dataValidation>
    <dataValidation type="list" errorStyle="warning" allowBlank="1" showErrorMessage="1" sqref="A10">
      <formula1>$AA$6:$AA$43</formula1>
    </dataValidation>
    <dataValidation type="list" errorStyle="warning" allowBlank="1" showErrorMessage="1" sqref="A11">
      <formula1>$AA$6:$AA$42</formula1>
    </dataValidation>
    <dataValidation type="list" errorStyle="warning" allowBlank="1" showErrorMessage="1" sqref="A12">
      <formula1>$AA$6:$AA$41</formula1>
    </dataValidation>
    <dataValidation type="list" allowBlank="1" sqref="G8:G61">
      <formula1>"Nacional,Internacional"</formula1>
    </dataValidation>
    <dataValidation type="list" errorStyle="warning" allowBlank="1" showErrorMessage="1" sqref="B9">
      <formula1>$AB$6:$AB$97</formula1>
    </dataValidation>
    <dataValidation type="list" errorStyle="warning" allowBlank="1" showErrorMessage="1" sqref="B10">
      <formula1>$AB$6:$AB$96</formula1>
    </dataValidation>
    <dataValidation type="list" errorStyle="warning" allowBlank="1" showErrorMessage="1" sqref="B11">
      <formula1>$AB$6:$AB$95</formula1>
    </dataValidation>
    <dataValidation type="list" errorStyle="warning" allowBlank="1" showErrorMessage="1" sqref="B12">
      <formula1>$AB$6:$AB$94</formula1>
    </dataValidation>
    <dataValidation type="list" errorStyle="warning" allowBlank="1" showErrorMessage="1" sqref="B13">
      <formula1>$AB$6:$AB$92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- Passagens e Diária OUT</vt:lpstr>
      <vt:lpstr>'Mapa - Passagens e Diária OUT'!Area_de_impressao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cp:lastPrinted>2019-01-08T18:34:54Z</cp:lastPrinted>
  <dcterms:created xsi:type="dcterms:W3CDTF">2017-05-10T16:21:31Z</dcterms:created>
  <dcterms:modified xsi:type="dcterms:W3CDTF">2019-11-18T12:34:34Z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