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17520" windowHeight="9225"/>
  </bookViews>
  <sheets>
    <sheet name="Mapa - Passagens e Diárias AGOS" sheetId="15" r:id="rId1"/>
  </sheets>
  <definedNames>
    <definedName name="_xlnm.Print_Area" localSheetId="0">'Mapa - Passagens e Diárias AGOS'!$A$1:$X$97</definedName>
  </definedNames>
  <calcPr calcId="162913"/>
</workbook>
</file>

<file path=xl/calcChain.xml><?xml version="1.0" encoding="utf-8"?>
<calcChain xmlns="http://schemas.openxmlformats.org/spreadsheetml/2006/main">
  <c r="V11" i="15"/>
  <c r="V12"/>
  <c r="V13"/>
  <c r="V14"/>
  <c r="W14"/>
  <c r="V15"/>
  <c r="V16"/>
  <c r="V17"/>
  <c r="V18"/>
  <c r="W18"/>
  <c r="V19"/>
  <c r="V20"/>
  <c r="V21"/>
  <c r="V22"/>
  <c r="W22"/>
  <c r="V24"/>
  <c r="V25"/>
  <c r="V26"/>
  <c r="V27"/>
  <c r="V28"/>
  <c r="V29"/>
  <c r="V30"/>
  <c r="W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W94"/>
  <c r="V10"/>
  <c r="W10"/>
  <c r="V9"/>
  <c r="V8"/>
  <c r="W8"/>
  <c r="W40"/>
  <c r="W39"/>
  <c r="W9"/>
  <c r="W11"/>
  <c r="W12"/>
  <c r="W13"/>
  <c r="W15"/>
  <c r="W16"/>
  <c r="W17"/>
  <c r="W19"/>
  <c r="W20"/>
  <c r="W21"/>
  <c r="W27"/>
  <c r="W28"/>
  <c r="W29"/>
  <c r="W31"/>
  <c r="W32"/>
  <c r="W33"/>
  <c r="W45"/>
  <c r="W93"/>
  <c r="W95"/>
  <c r="W97"/>
  <c r="P24"/>
  <c r="W24"/>
  <c r="P25"/>
  <c r="W25"/>
  <c r="P26"/>
  <c r="W26"/>
  <c r="P27"/>
  <c r="P28"/>
  <c r="P29"/>
  <c r="P30"/>
  <c r="P31"/>
  <c r="P32"/>
  <c r="P33"/>
  <c r="P34"/>
  <c r="W34"/>
  <c r="P35"/>
  <c r="W35"/>
  <c r="P36"/>
  <c r="W36"/>
  <c r="P37"/>
  <c r="W37"/>
  <c r="P38"/>
  <c r="W38"/>
  <c r="P39"/>
  <c r="P40"/>
  <c r="P41"/>
  <c r="W41"/>
  <c r="P42"/>
  <c r="W42"/>
  <c r="P43"/>
  <c r="W43"/>
  <c r="P44"/>
  <c r="W44"/>
  <c r="P45"/>
  <c r="P46"/>
  <c r="W46"/>
  <c r="P47"/>
  <c r="W47"/>
  <c r="P48"/>
  <c r="W48"/>
  <c r="P49"/>
  <c r="W49"/>
  <c r="P50"/>
  <c r="W50"/>
  <c r="P51"/>
  <c r="W51"/>
  <c r="P52"/>
  <c r="W52"/>
  <c r="P53"/>
  <c r="W53"/>
  <c r="P54"/>
  <c r="W54"/>
  <c r="P55"/>
  <c r="W55"/>
  <c r="P56"/>
  <c r="W56"/>
  <c r="P57"/>
  <c r="W57"/>
  <c r="P58"/>
  <c r="W58"/>
  <c r="P59"/>
  <c r="W59"/>
  <c r="P60"/>
  <c r="W60"/>
  <c r="P61"/>
  <c r="W61"/>
  <c r="P62"/>
  <c r="W62"/>
  <c r="P63"/>
  <c r="W63"/>
  <c r="P64"/>
  <c r="W64"/>
  <c r="P65"/>
  <c r="W65"/>
  <c r="P66"/>
  <c r="W66"/>
  <c r="P67"/>
  <c r="W67"/>
  <c r="P68"/>
  <c r="W68"/>
  <c r="P69"/>
  <c r="W69"/>
  <c r="P70"/>
  <c r="W70"/>
  <c r="P71"/>
  <c r="W71"/>
  <c r="P72"/>
  <c r="W72"/>
  <c r="P73"/>
  <c r="W73"/>
  <c r="P74"/>
  <c r="W74"/>
  <c r="P75"/>
  <c r="W75"/>
  <c r="P76"/>
  <c r="W76"/>
  <c r="P77"/>
  <c r="W77"/>
  <c r="P78"/>
  <c r="W78"/>
  <c r="P79"/>
  <c r="W79"/>
  <c r="P80"/>
  <c r="W80"/>
  <c r="P81"/>
  <c r="W81"/>
  <c r="P82"/>
  <c r="W82"/>
  <c r="P83"/>
  <c r="W83"/>
  <c r="P84"/>
  <c r="W84"/>
  <c r="P85"/>
  <c r="W85"/>
  <c r="P86"/>
  <c r="W86"/>
  <c r="P87"/>
  <c r="W87"/>
  <c r="P88"/>
  <c r="W88"/>
  <c r="P89"/>
  <c r="W89"/>
  <c r="P90"/>
  <c r="W90"/>
  <c r="P91"/>
  <c r="W91"/>
  <c r="P92"/>
  <c r="W92"/>
  <c r="P93"/>
  <c r="P94"/>
  <c r="P95"/>
  <c r="P96"/>
  <c r="W96"/>
  <c r="P97"/>
  <c r="P23"/>
</calcChain>
</file>

<file path=xl/comments1.xml><?xml version="1.0" encoding="utf-8"?>
<comments xmlns="http://schemas.openxmlformats.org/spreadsheetml/2006/main">
  <authors>
    <author/>
  </authors>
  <commentList>
    <comment ref="P5" authorId="0">
      <text>
        <r>
          <rPr>
            <sz val="9"/>
            <rFont val="Arial"/>
            <family val="2"/>
          </rPr>
          <t>Preenchimento automático</t>
        </r>
      </text>
    </comment>
  </commentList>
</comments>
</file>

<file path=xl/sharedStrings.xml><?xml version="1.0" encoding="utf-8"?>
<sst xmlns="http://schemas.openxmlformats.org/spreadsheetml/2006/main" count="1383" uniqueCount="320">
  <si>
    <r>
      <rPr>
        <b/>
        <sz val="15"/>
        <rFont val="Arial"/>
        <family val="2"/>
      </rPr>
      <t>ORIENTAÇÕES DE PREENCHIMENTO:</t>
    </r>
    <r>
      <rPr>
        <b/>
        <sz val="10"/>
        <color indexed="8"/>
        <rFont val="Arial"/>
        <family val="2"/>
      </rPr>
      <t xml:space="preserve">    </t>
    </r>
    <r>
      <rPr>
        <sz val="10"/>
        <color indexed="8"/>
        <rFont val="Arial"/>
        <family val="2"/>
      </rPr>
      <t xml:space="preserve">
  1. Preencher todos os campos da planilha;
  2.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mesclar células;
  3.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incluir colunas;
  4.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</si>
  <si>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indexed="10"/>
        <rFont val="Arial"/>
        <family val="2"/>
      </rPr>
      <t xml:space="preserve"> ATENÇÃO:</t>
    </r>
    <r>
      <rPr>
        <sz val="11"/>
        <color indexed="8"/>
        <rFont val="Arial"/>
        <family val="2"/>
      </rPr>
      <t xml:space="preserve">
  i. Disponibilizar a planilha no site:</t>
    </r>
    <r>
      <rPr>
        <sz val="11"/>
        <color indexed="10"/>
        <rFont val="Arial"/>
        <family val="2"/>
      </rPr>
      <t xml:space="preserve"> http://www.lai.pe.gov.br (Lei 14.804/2012 e Decreto 38.787/2012);</t>
    </r>
    <r>
      <rPr>
        <sz val="11"/>
        <color indexed="8"/>
        <rFont val="Arial"/>
        <family val="2"/>
      </rPr>
      <t xml:space="preserve">
  ii. Qualquer dúvida, entrar em contato com a Coordenadoria de Monitoramento dos Gastos/DCQG/SCGE (Contato CMG: 81 3183-0906).</t>
    </r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</si>
  <si>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</si>
  <si>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</si>
  <si>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</si>
  <si>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</si>
  <si>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</si>
  <si>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</si>
  <si>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</si>
  <si>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</si>
  <si>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</si>
  <si>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</si>
  <si>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</si>
  <si>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</si>
  <si>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</si>
  <si>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</si>
  <si>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</si>
  <si>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</si>
  <si>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</si>
  <si>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</si>
  <si>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</si>
  <si>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</si>
  <si>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</si>
  <si>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</si>
  <si>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</si>
  <si>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</si>
  <si>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</si>
  <si>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</si>
  <si>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</si>
  <si>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</si>
  <si>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</si>
  <si>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</si>
  <si>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</si>
  <si>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</si>
  <si>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</si>
  <si>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</si>
  <si>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</si>
  <si>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</si>
  <si>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</si>
  <si>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</si>
  <si>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</si>
  <si>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</si>
  <si>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</si>
  <si>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</si>
  <si>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</si>
  <si>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</si>
  <si>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</si>
  <si>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</si>
  <si>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</si>
  <si>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</si>
  <si>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</si>
  <si>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</si>
  <si>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PE</t>
  </si>
  <si>
    <t>FESP-UPE</t>
  </si>
  <si>
    <t>UPE</t>
  </si>
  <si>
    <t>RECIFE</t>
  </si>
  <si>
    <t>DF</t>
  </si>
  <si>
    <t>BRASILIA</t>
  </si>
  <si>
    <t>PROFESSOR</t>
  </si>
  <si>
    <t>PETROLINA</t>
  </si>
  <si>
    <t>PROFESSORA</t>
  </si>
  <si>
    <t>SP</t>
  </si>
  <si>
    <t>SÃO PAULO</t>
  </si>
  <si>
    <t>MARIA VITORIA RIBAS DE OLIVEIRA LIMA</t>
  </si>
  <si>
    <t>WALDETE ARANTES COELHO</t>
  </si>
  <si>
    <t>RENATO MEDEIROS DE MORAIS</t>
  </si>
  <si>
    <t>PEDRO HENRIQUE DE BARROS FALCAO</t>
  </si>
  <si>
    <t>MARIA DO CARMO BARBOSA DE MELO</t>
  </si>
  <si>
    <t>MARIA TEREZA CARTAXO MUNIZ</t>
  </si>
  <si>
    <t>WILIAN OLIVEIRA SANTOS</t>
  </si>
  <si>
    <t>JOSE SOUZA BARROS</t>
  </si>
  <si>
    <t>LYEDJA SYMEA FERREIRA BARROS CARVALHO</t>
  </si>
  <si>
    <t>GARANHUNS</t>
  </si>
  <si>
    <t>SERRA TALHADA</t>
  </si>
  <si>
    <t>NAZARÉ DA MATA</t>
  </si>
  <si>
    <t>SURUBIM</t>
  </si>
  <si>
    <t>TABIRA</t>
  </si>
  <si>
    <t>PALMARES</t>
  </si>
  <si>
    <t>PROFESSOR ASSOCIADO</t>
  </si>
  <si>
    <t>6919-1</t>
  </si>
  <si>
    <t>5110-1</t>
  </si>
  <si>
    <t>6225-1</t>
  </si>
  <si>
    <t>3004-0</t>
  </si>
  <si>
    <t>PROFESSOR - NÚCLEO DE EDUCAÇÃO A DISTÂNCIA</t>
  </si>
  <si>
    <t>7152-8</t>
  </si>
  <si>
    <t>174539-5</t>
  </si>
  <si>
    <t>COORDENADOR DE CURSO</t>
  </si>
  <si>
    <t>FLORESTA</t>
  </si>
  <si>
    <t>BETANIA DA MATA RIBEIRO GOMES</t>
  </si>
  <si>
    <t>05651-0</t>
  </si>
  <si>
    <t>ELENILTON MARQUES DE ARAUJO</t>
  </si>
  <si>
    <t>4390-7</t>
  </si>
  <si>
    <t>FISCAL DE OBRAS</t>
  </si>
  <si>
    <t>11059-0</t>
  </si>
  <si>
    <t>CE</t>
  </si>
  <si>
    <t>COORDENADOR DE POLO</t>
  </si>
  <si>
    <t>GRAVATÁ</t>
  </si>
  <si>
    <t>154676-7</t>
  </si>
  <si>
    <t>OURICURI</t>
  </si>
  <si>
    <t>JOSE WANTUIR QUEIROZ DE ALMEIDA</t>
  </si>
  <si>
    <t>237.815-9</t>
  </si>
  <si>
    <t>Intermunicipal</t>
  </si>
  <si>
    <t>FORTALEZA</t>
  </si>
  <si>
    <t>SANTA CRUZ DO CAPIBARIBE</t>
  </si>
  <si>
    <t>05554-9</t>
  </si>
  <si>
    <t>FRANCISCA NUBIA BEZERRA E SILVA</t>
  </si>
  <si>
    <t>7189-7</t>
  </si>
  <si>
    <t>PB</t>
  </si>
  <si>
    <t>JOÃO PESSOA</t>
  </si>
  <si>
    <t>CABROBÓ</t>
  </si>
  <si>
    <t>ROSANGELA ALVES FALCAO</t>
  </si>
  <si>
    <t>11126-0</t>
  </si>
  <si>
    <t>ADAUTO TRIGUEIRO DE ALMEIDA FILHO</t>
  </si>
  <si>
    <t>12087-1</t>
  </si>
  <si>
    <t>PROFESSOR PESQUISADOR I</t>
  </si>
  <si>
    <t>MARIA AUXILIADORA LEAL CAMPOS</t>
  </si>
  <si>
    <t>MOTORISTA</t>
  </si>
  <si>
    <t>SANDRA LUCIA DANTAS DE MORAES</t>
  </si>
  <si>
    <t>BELMIRO C DO EGITO VASCONCELOS</t>
  </si>
  <si>
    <t>5585-9</t>
  </si>
  <si>
    <t>COORDENADORA DO PARFOR</t>
  </si>
  <si>
    <t>DIRETOR NÚCLEO DE EDUCAÇÃO A DISTÂNCIA</t>
  </si>
  <si>
    <t>SEBASTIAO SILVA DE LIMA</t>
  </si>
  <si>
    <t>7.640-6</t>
  </si>
  <si>
    <t>LUIZ ALBERTO RIBEIRO RODRIGUES</t>
  </si>
  <si>
    <t>7273-7</t>
  </si>
  <si>
    <t>PRÓ - REITOR DE GRADUAÇÃO</t>
  </si>
  <si>
    <t>JOSE ADEILTON DOS SANTOS MACHADO</t>
  </si>
  <si>
    <t>09808-6</t>
  </si>
  <si>
    <t>PROFESSOR ADJUNTO</t>
  </si>
  <si>
    <t>MARIA DO ROSARIO DA SILVA ALBUQUERQUE BARBOSA</t>
  </si>
  <si>
    <t>10562-7</t>
  </si>
  <si>
    <t>DOCENTE PERMANENTE</t>
  </si>
  <si>
    <t>JACIARA JOSEFA GOMES</t>
  </si>
  <si>
    <t>11.535-5</t>
  </si>
  <si>
    <t>COORDENADOR DE CURSO DE PEDAGOGIA EAD</t>
  </si>
  <si>
    <t>MARCELO ALVES RAMOS</t>
  </si>
  <si>
    <t>JOAO BOSCO DE MACEDO COELHO</t>
  </si>
  <si>
    <t>6608-7</t>
  </si>
  <si>
    <t>GIOVANNA JOSEFA DE MIRANDA COELHO</t>
  </si>
  <si>
    <t>43.65-6</t>
  </si>
  <si>
    <t>Nacional</t>
  </si>
  <si>
    <t xml:space="preserve">PROFESSOR </t>
  </si>
  <si>
    <t>PAULO ROCHA CAVALCANTE</t>
  </si>
  <si>
    <t>10857-0</t>
  </si>
  <si>
    <t>HAROLDO JOSE COSTA DO AMARAL</t>
  </si>
  <si>
    <t>11377-8</t>
  </si>
  <si>
    <t>COORDENADOR NCTI</t>
  </si>
  <si>
    <t>PROFESSOR ADJUNTO III-A</t>
  </si>
  <si>
    <t>GILVANEIDE NASCIMENTO SILVA</t>
  </si>
  <si>
    <t>11288-7</t>
  </si>
  <si>
    <t>JOSE ROBERTO DA SILVA</t>
  </si>
  <si>
    <t>6227-8</t>
  </si>
  <si>
    <t>MARIA APARECIDA DA SILVA RUFINO</t>
  </si>
  <si>
    <t>13457-0</t>
  </si>
  <si>
    <t>MARILENE ROSA DOS SANTOS</t>
  </si>
  <si>
    <t>13309-4</t>
  </si>
  <si>
    <t>VANIA DE MOURA BARBOSA</t>
  </si>
  <si>
    <t>JORGE BEZERRA</t>
  </si>
  <si>
    <t>ADEMIR MACEDO NASCIMENTO</t>
  </si>
  <si>
    <t>ODAIR FRANCA DE CARVALHO</t>
  </si>
  <si>
    <t>12244-0</t>
  </si>
  <si>
    <t>PR</t>
  </si>
  <si>
    <t>PALMARES E GARANHUNS</t>
  </si>
  <si>
    <t>WALMIR SOARES DA SILVA JUNIOR</t>
  </si>
  <si>
    <t>8502-10</t>
  </si>
  <si>
    <t>ELIZABETH DA SILVA ALCOFORADO</t>
  </si>
  <si>
    <t>12888-0</t>
  </si>
  <si>
    <t>FLAVIA EMILIA CAVALCANTE VALENCA</t>
  </si>
  <si>
    <t>AL</t>
  </si>
  <si>
    <t>11490-1</t>
  </si>
  <si>
    <t xml:space="preserve">PROFESSOR ASSISTENTE </t>
  </si>
  <si>
    <t>MAURO VIRGILIO GOMES DE BARROS</t>
  </si>
  <si>
    <t>7372-5</t>
  </si>
  <si>
    <t>VIAGEM A RECIFE, PERÍODO DE 06 A 08/08/2018, REUNIÃO DE ORIENTAÇÃO DA TESE EM RECIFE.</t>
  </si>
  <si>
    <t>FRANCISCO DE ASSIS CARLOS FILHO</t>
  </si>
  <si>
    <t>12799-0</t>
  </si>
  <si>
    <t>VIAGEM A FORTALEZA, PERÍODO DE 01 A 16/08/2018, REUNIÕES DE ORIENTAÇÃO COM PROFESSORAS ORIENTADORA E CO-ORIENTADORA E COLETA DE DADOS.</t>
  </si>
  <si>
    <t>RICARDO DE FREITAS DIAS</t>
  </si>
  <si>
    <t>11487-1</t>
  </si>
  <si>
    <t>VIAGEM MA SURUBIM E GRAVATA, PERÍODO DE 24 A 26 DO CORRENTE, ENCONTRO PRESENCIAL NO POLO DE SURUBIM E GRAVATA COM COORDENADOR DO POLO DE APOIO PRESENCIAL.</t>
  </si>
  <si>
    <t>VIAGEM A BRASÍLIA, PERÍODO DE 31/07 A 01/082018, PARTICIPAR DA REUNIÃO DO FOPROP COM O PRESIDENTE DA CAPES.</t>
  </si>
  <si>
    <t>VIAGEM A BLOOMINGTON   CHICAGO, PERÍODO DE 17 A 22/082018, VISITAR A UNIVERSIDADE DE ILLINOIS EM CHICAGO COM A FINALIDADE DE AMPLIAÇÃO DOS ACORDOS ENTRE A UPE E A IES DE ILLINOIS.</t>
  </si>
  <si>
    <t>BLOOMINGTON   CHICAGO</t>
  </si>
  <si>
    <t>PROFESSOR ADJUNTO/FUN. DIRECAO ASSESS 3 - FDA-3</t>
  </si>
  <si>
    <t>VIAGEM A JOÃO PESSOA, PERÍODO DE 02 A 03/08/2018, PARTICIPAR DO VI WORKSHOP CT   INFRA N/NE/CO REGIONAL NA UNIVERSIDADE FEDERAL DA PARAÍBA EM JOÃO PESSOA.</t>
  </si>
  <si>
    <t>VANESSA SILVA LUZ</t>
  </si>
  <si>
    <t>11088-4</t>
  </si>
  <si>
    <t>ANALISTA TÉRCNICO DE GESTÃO UNIVERSITARIO</t>
  </si>
  <si>
    <t xml:space="preserve"> PB</t>
  </si>
  <si>
    <t>VIAGEM A JOÃO PESSOA, PERÍODO DE 02 A 03 DO CORRENTE, PARTICIPAR DO VI WORKSHOP CT   INFRA N/NE/CO REGIONAL NA UNIVERSIDADE DA PARAÍBA EM JOÃO PESSOA.</t>
  </si>
  <si>
    <t>REBECA LINS SIMOES DE OLIVEIRA</t>
  </si>
  <si>
    <t>12243-2</t>
  </si>
  <si>
    <t>PROFESSORA 1-D</t>
  </si>
  <si>
    <t>VIAGEM A SÃO PAULO, PERÍODO DE 28 A 31/08/2018, PARTICIPAR DO 24º SEMINÁRIO INTERNACIONAL DE CIÊNCIAS CRIMINAIS.</t>
  </si>
  <si>
    <t>VIAGEM A PALMARES E GARANHUNS, PERÍODO DE 02 A 06 DO CORRENTE, ENCONTRO PRESENCIAL NO POLO DE PALMARES E GARANHUNS, PARA PARTICIPAÇÃO DE SEMINÁRIO.</t>
  </si>
  <si>
    <t>VIAGEM A GARANHUNS, PERÍODO DE 06 A 10 DO CORRENTE, ENCONTRO PEDAGÓGICO COM ALUNOS DOS CURSOS DE LICENCIATURA EM BIOLOGIA, NO POLO DE GARANHUNS.</t>
  </si>
  <si>
    <t>VIAGEM A BRASÍLIA, PERÍODO DE 07 A 10 DO CORRENTE, REUNIÃO DO FORPARFOR NA CAPES, VISITAS PARLAMENTARES DO SENADO E CÂMARA DEPUTADOS.</t>
  </si>
  <si>
    <t>RODRIGO CAPPATO DE ARAUJO</t>
  </si>
  <si>
    <t>11.040-0</t>
  </si>
  <si>
    <t>PROFESSOR ASSOCIADO llb</t>
  </si>
  <si>
    <t>VIAGEM A RECIFE, PERÍODO DE 21 A 25 DO CORRENTE, PARTICIPAR DE REUNIÃO DE PLANEJAMENTO ESTRATÉGICO, AULA INAUGURAL E MINISTRAR AULAS DE DISCIPLINA DO PROGRAMA DE PÓS-GRADUAÇÃO EM EDUCAÇÃO FÍSICA.</t>
  </si>
  <si>
    <t>VIAGEM A RECIFE, PERÍODO DE 08 A 12 DO CORRENTE, ENCONTRO PEDAGÓGICO NO RECIFE COM O COORDENADOR UAB, ADJUNTO E COORDENADORES DE POLO DE APOIO PRESENCIAL DOS CURSOS OFERECIDOS A DISTANCIA.</t>
  </si>
  <si>
    <t>VIAGEM A RECIFE, PERÍODO DE 08 A 11 DO CORRENTE, ENCONTRO PEDAGÓGICO NO RECIFE COM O COORDENADOR UAB, ADJUNTO E COORDENADORES DE POLO DE APOIO PRESENCIAL DOS CURSOS OFERECIDOS A DISTANCIA.</t>
  </si>
  <si>
    <t>VIAGEM AO RIO DE JANEIRO, PERÍODO DE 13 A 18 DO CORRENTE, PARTICIPAR DA SEGUNDA FORMAÇÃO DO PROJETO PED, EM CONVENIO COM A UNIVERSIDADE DE STANFORD, MINISTRADO NA UNIVERSIDADE VEIGA DE ALMEIDA   RJ.</t>
  </si>
  <si>
    <t>RIO DE JANEIRO</t>
  </si>
  <si>
    <t>ERNANI MARTINS DOS SANTOS</t>
  </si>
  <si>
    <t>VIAGEM A PALMARES, PERÍODO DE 07 A 10 DO CORRENTE, ENCONTRO PEDAGÓGICO NO POLO DE PALMARES, COM O COORDENADOR DO POLO PRESENCIAL DOS CURSOS OFERECIDOS A DISTANCIA.</t>
  </si>
  <si>
    <t>8922-2</t>
  </si>
  <si>
    <t>VIAGEM AO RIO DE JANEIRO, PERÍODO DE 15 A 18 DO CORRENTE, PARTICIPAR DA SEGUNDA FORMAÇÃO DO PROJETO PED, EM CONVENIO COM A UNIVERSIDADE DE STANFORD, MINISTRADO NA UNIVERSIDADE VEIGA DE ALMEIDA   RJ.</t>
  </si>
  <si>
    <t>PROFESOR</t>
  </si>
  <si>
    <t>HUMBERTO GOMES VIDAL</t>
  </si>
  <si>
    <t>113304-3</t>
  </si>
  <si>
    <t>VIAGEM A PETROLINA, PERÍODO DE 13 A 17 DO CORRENTE, ENCONTRO EDUCACIONAIS PEDAGÓGICO DOS CURSOS DE LICENCIATURA EM LETRAS E PEDAGOGIA EM PETROLINA.</t>
  </si>
  <si>
    <t>COORDENADOR DE PEDAGOGIA EAD</t>
  </si>
  <si>
    <t>VIAGEM A SURUBIM, PERÍODO DE 13 A 14 DO CORRENTE, ENCONTRO PEDAGÓGICO DOS CURSOS DE LICENCIATURA EM LETRAS E PEDAGOGIA EM SURUBIM.</t>
  </si>
  <si>
    <t>VIAGEM A SURUBIM, PERÍODO DE 13 A 17 DO CORRENTE, ENCONTRO EDUCACIONAIS PEDAGÓGICO DOS CURSOS DE LICENCIATURA EM LETRAS E PEDAGOGIA EM SURUBIM.</t>
  </si>
  <si>
    <t>VIAGEM A CABROBÓ E OURICURI, PERÍODO DE 14 A18 DO CORRENTE, CONDUZIR OS PROFESSORES DO CURSO DE BIOLOGIA, LETRAS E ADMINISTRAÇÃO PUBLICA PARA PARTICIPAÇÃO NO ENCONTRO EDUCACIONAL PEDAGÓGICO.</t>
  </si>
  <si>
    <t>CABROBÓ E OURICURI</t>
  </si>
  <si>
    <t>VIAGEM A MACEIÓ, PERÍODO DE 13 A 18 DO CORRENTE, PARTICIPAR DO PROSPECT&amp;I 2018   CONGRESSO INTERNACIONAL DO PROFNIT EM MACEIÓ   AL.</t>
  </si>
  <si>
    <t>VIAGEM A SERRA TALHADA, PERÍODO DE 27/08 A 31/08/2018, FISCALIZAÇÃO OBRAS EM SERRA TALHADA, TENDO EM VISTA MEDIÇÃO FINAL DA OBRA.</t>
  </si>
  <si>
    <t>12.105-5</t>
  </si>
  <si>
    <t>PROFESSOR ADJUNTO - FUNÇÃO DIREÇÃO ASSESS - FDA-3</t>
  </si>
  <si>
    <t>MACEIÓ</t>
  </si>
  <si>
    <t>COORDENADOR DE CURSO DE ADMINISTRAÇÃO PÚBLICA</t>
  </si>
  <si>
    <t>VIAGEM A GARANHUNS, PERÍODO DE 15 A 17 DO CORRENTE, ENCONTRO PEDAGÓGICO ENTRE COORDENADORES, PROFESSORES E TUTORES EM GARANHUNS.</t>
  </si>
  <si>
    <t>VIAGEM A CABROBÓ E FLORESTA, PERÍODO DE 27/08 A 02/09/2018, ENCONTRO EDUCACIONAIS PEDAGÓGICOS NO POLO DE CABROBÓ E FLORESTA.</t>
  </si>
  <si>
    <t>CABROBÓ E FLORESTA</t>
  </si>
  <si>
    <t>VIAGEM A CURITIBA, PERÍODO DE 28 A 31 DO CORRENTE, PARTICIPAR DAS ATIVIDADES DO FÓRUM DE ACESSO AO ENSINO SUPERIOR   FNAES, QUE DISCUTE AS POLÍTICAS DE ACESSO E SISTEMAS GERENCIADORES DE INGRESSO NAS UNIVERSIDADES PUBLICAS, QUE ACONTECERÁ NA UNIVERSIDADE FEDERAL DO PARANÁ   PR EM CURITIBA.</t>
  </si>
  <si>
    <t>CURITIBA</t>
  </si>
  <si>
    <t>JOSE ANTONIO SPENCER HARTMANN JUNIOR</t>
  </si>
  <si>
    <t>11177-5</t>
  </si>
  <si>
    <t>VIAGEM A PETROLINA, PERÍODO DE 15 A 18 DO CORRENTE, ENCONTRO EDUCACIONAIS PEDAGÓGICOS EM PETROLINA, PARA PARTICIPAÇÃO DE SEMINÁRIO.</t>
  </si>
  <si>
    <t>VIAGEM A OURICURI E TABIRA, PERÍODO DE 20 A 26 DO CORRENTE, ENCONTRO EDUCACIONAIS PEDAGÓGICO DOS CURSOS DE LICENCIATURA EM LETRAS E PEDAGOGIA EM OURICURI E TABIRA.</t>
  </si>
  <si>
    <t>OURICURI E TABIRA</t>
  </si>
  <si>
    <t>PROFESSOR EAD</t>
  </si>
  <si>
    <t>VIAGEM A RECIFE, PERÍODO DE 20 A 23 DO CORRENTE, ENCONTRO PEDAGÓGICO NO RECIFE COM O COORDENADOR ADJUNTO DOS CURSOS OFERTADOS PELA UPE/UAB.</t>
  </si>
  <si>
    <t>VIAGEM A BELO HORIZONTE, PERÍODO DE 29/08 A 01/09/2018, PARTICIPAR DO V FÓRUM NACIONAL DE COORDENADORES DO PROFLETRAS E II ENCONTRO DE SECRETÁRIOS E SECRETARIAS DO PROFLETRAS NA CIDADE DE BELO HORIZONTE   MG.</t>
  </si>
  <si>
    <t>BELO HORIZONTE</t>
  </si>
  <si>
    <t>07074-2</t>
  </si>
  <si>
    <t>VIAGEM A CAMPINAS, PERÍODO DE 31/08 A 03/09/2018, PARTICIPAR DA 35ª REUNIÃO DA SOCIEDADE BRASILEIRA DE PESQUISA ODONTOLÓGICA EM CAMPINAS   SP.</t>
  </si>
  <si>
    <t>CAMPINAS</t>
  </si>
  <si>
    <t xml:space="preserve">PROFESSOR ASSOCIADO  </t>
  </si>
  <si>
    <t>VIAGEM A OURICURI E TABIRA, PERÍODO DE 20 A 24 DO CORRENTE, ENCONTRO EDUCACIONAIS PEDAGÓGICO DOS CURSOS DE LICENCIATURA EM LETRAS E PEDAGOGIA EM OURICURI E TABIRA.</t>
  </si>
  <si>
    <t>VIAGEM A FLORESTA, PERÍODO DE 21 A 24 DO CORRENTE, CONDUZIR OS COORDENADORES DE GARANHUNS E AGUAS BELAS NO ENCONTRO EDUCACIONAL PEDAGÓGICO EM FLORESTA.</t>
  </si>
  <si>
    <t>DIÁRIA EM NAZARÉ DA MATA, SENDO IDA EM 16/08 E VOLTA EM 17/08/2018, PARA ABERTURA DO SEMESTRE LETIVO E FORMATURA NO CAMPUS.</t>
  </si>
  <si>
    <t>VIAGEM A GARANHUNS, PERÍODO DE 20 A 23 DO CORRENTE, PARTICIPAR DO ENCONTRO PEDAGÓGICO COM OS COORDENADORES DOS CURSOS DE LICENCIATURA EM LETRAS, BIOLOGIA E PEDAGOGIA.</t>
  </si>
  <si>
    <t>VIAGEM A NAZARÉ DA MATA, PERÍODO DE 20 A 23 DO CORRENTE, REUNIÃO COORDENADORES PLANEJAMENTO DE ESTÁGIOS SUPERVISIONADOS E REUNIÃO PROFESSORES E ESCOLARIDADE.</t>
  </si>
  <si>
    <t>VIAGEM A RECIFE, PERÍODO DE 21 A 24 DO CORRENTE, ENCONTRO PEDAGÓGICO NO RECIFE COM O COORDENADOR UAB, ADJUNTO E COORDENADORES DE POLO DE APOIO PRESENCIAL DOS CURSOS OFERECIDOS A DISTANCIA.</t>
  </si>
  <si>
    <t>VIAGEM A GARANHUNS, PERIODO DE 27 A 31 DO CORRENTE, ENCONTRO PRESENCIAL NO POLO DE GARANHUNS, PARA PARTICIPAÇÃO DE SEMINARIO.</t>
  </si>
  <si>
    <t>VIAGEM A GRAVATA, PERIODO DE 27 A 30 DO CORRENTE, ENCONTRO PEDAGOGICO NO POLO DE GRAVATA COM O COORDENADOR UAB, ADJUNTO E COORDENADORES DE POLO DE APOIO PRESENCIAL DOS CURSOS OFERECIDOS A DISTANCIA.</t>
  </si>
  <si>
    <t>LUCIANO SOUZA MARESCO</t>
  </si>
  <si>
    <t>5931-5</t>
  </si>
  <si>
    <t>VIAGEM A SURUBIM E SANTA CRUZ, PERÍODO DE 18 A 23 DO CORRENTE, CONDUZIR OS COORDENADORES DOS CURSOS DE BIOLOGIA E LETRAS, PROF. SOUZA E PROFA NUBIA, PARA REUNIÃO PEDAGÓGICA NO NEAD, EM RECIFE.</t>
  </si>
  <si>
    <t>SURUBIM E SANTA CRUZ</t>
  </si>
  <si>
    <t>MANOEL JOSE TERTO FILHO</t>
  </si>
  <si>
    <t>13067-2</t>
  </si>
  <si>
    <t>VIAGEM A RECIFE, PERÍODO DE 21 A 22 DO CORRENTE, CONDUZIR OS COORDENADORES DE CURSO DE BIOLOGIA E LETRAS, PROF. SOUZA E PROFª NUBIA, PARA REUNIÃO PEDAGÓGICA NO NEAD, EM RECIFE.</t>
  </si>
  <si>
    <t>COORDENADOR DO NCTI</t>
  </si>
  <si>
    <t>VIAGEM A BRASÍLIA, PERÍODO DE 27 A 31 DO CORRENTE, PARTICIPAR DO FÓRUM DA RNP 2018.</t>
  </si>
  <si>
    <t>VIAGEM A NAZARÉ DA MATA, PERÍODO DE 20 A 23 DO CORRENTE, REUNIÃO COORDENADORES PLANEJAMENTO DE ESTÁGIOS SUPERVISIONADOS, REUNIÃO PROFESSORES E ESCOLARIDADE.</t>
  </si>
  <si>
    <t>VIAGEM A GARANHUNS, PERÍODO 21 A 23 DO CORRENTE, ENCONTRO PEDAGÓGICO NO POLO DE GARANHUNS, COM O COORDENADOR DO POLO DE APOIO PRESENCIAL DOS CURSOS OFERECIDOS A DISTANCIA.</t>
  </si>
  <si>
    <t>VIAGEM A SERRA TALHADA E ARCOVERDE, PERÍODO DE 22 A 23 DO CORRENTE, ABERTURA DO SEMESTRE LETIVO EM SERRA TALHADA E ARCOVERDE.</t>
  </si>
  <si>
    <t>VIAGEM A OURICURI E TABIRA, PERÍODO DE 21 A 27 DO CORRENTE, ENCONTRO PRESENCIAL NO POLO DE OURICURI E TABIRA, COM O COORDENADOR UAB E GESTORES DOS CURSOS DE LETRAS E PEDAGOGIA.</t>
  </si>
  <si>
    <t>ARINE MARIA VIVEROS DE CASTRO LYRA</t>
  </si>
  <si>
    <t>8634-7</t>
  </si>
  <si>
    <t>VIAGEM A OURICURI, PERÍODO DE 23 A 24 DO CORRENTE, ENCONTRO EDUCACIONAIS PEDAGÓGICOS DOS CURSOS DE LICENCIATURA EM LETRAS E PEDAGOGIA EM OURICURI.</t>
  </si>
  <si>
    <t xml:space="preserve">OURICURI   </t>
  </si>
  <si>
    <t>LUIZ GUTENBERG TOLEDO DE MIRANDA COELHO JUNIOR</t>
  </si>
  <si>
    <t>12109-6</t>
  </si>
  <si>
    <t>VIAGEM A OURICURI E TABIRA, PERÍODO DE 23 A 26 DO CORRENTE, ENCONTRO PEDAGÓGICO DOS CURSOS DE LICENCIATURA EM LETRAS E PEDAGOGIA EM OURICURI E TABIRA.</t>
  </si>
  <si>
    <t>DIRETOR ADJUNTO NÚCLEO DE EDUCAÇÃO A DISTÂNCIA</t>
  </si>
  <si>
    <t>VIAGEM A CABROBÓ E FLORESTA, PERÍODO DE 27/08 A 02/09/2018, ENCONTRO EDUCACIONAIS PEDAGÓGICO NO POLO DE CABROBÓ E FLORESTA, PARA PARTICIPAÇÃO EM SEMINÁRIO.</t>
  </si>
  <si>
    <t>VERONICA MARIA ALVES DA SILVA</t>
  </si>
  <si>
    <t>7116-1</t>
  </si>
  <si>
    <t>SECRETARIA PERMANENTE</t>
  </si>
  <si>
    <t>VIAGEM A BELO HORIZONTE   MG, PERÍODO DE 29/08 A 01/09/2018, PARTICIPAR DO V FORUM NACIONAL DE COORDENADORES DO PROFLETRAS E DO II ENCONTRO DE SECRETÁRIOS E SECRETÁRIAS DO PROFLETRAS.</t>
  </si>
  <si>
    <t xml:space="preserve">BELO HORIZONTE </t>
  </si>
  <si>
    <t>MG</t>
  </si>
  <si>
    <t>MARIA TERESA CATUZZO</t>
  </si>
  <si>
    <t>PROFESSORA ADJUNTO</t>
  </si>
  <si>
    <t>VIAGEM A BRASÍLIA, PERÍODO DE 27 A 31 DO CORRENTE, PARTICIPAR DE AGENDA DE INTERCAMBIO INTERINSTITUCIONAL COM A UNIVERSIDADE DE BRASÍLIA   DF.</t>
  </si>
  <si>
    <t>VIAGEM A TABIRA, PERÍODO DE 27/08 A 01/09/2018, ENCONTRO EDUCACIONAIS PEDAGÓGICO NO POLO DE TABIRA, PARA PARTICIPAÇÃO DE SEMINÁRIO.</t>
  </si>
  <si>
    <t>COORDENADO DE CURSO</t>
  </si>
  <si>
    <t>VIAGEM A CABROBÓ, PERÍODO DE 27 A 31 DO CORRENTE, ENCONTRO EDUCACIONAIS PEDAGÓGICO NO POLO DE CABROBÓ, PARA PARTICIPAÇÃO SEMINÁRIO.</t>
  </si>
  <si>
    <t>VIAGEM A CABROBÓ E FLORESTA, PERÍODO DE 27/08 A 02/09/2018, ENCONTRO EDUCACIONAIS PEDAGÓGICO NO POLO DE CABROBÓ E FLORESTA, PARA PARTICIPAÇÃO SEMINÁRIO.</t>
  </si>
  <si>
    <t>VIAGEM A CABROBÓ E FLORESTA, PERÍODO DE 28/08 A 03/09/2018, ENCONTRO EDUCACIONAIS PEDAGÓGICO NO POLO DE CABROBÓ E FLORESTA, PARA PARTICIPAÇÃO SEMINÁRIO.</t>
  </si>
  <si>
    <t>PROFESSOR/COORDENADOR CURSO DE LETRAS EAD</t>
  </si>
  <si>
    <t>VIAGEM A FLORESTA, PERÍODO DE 27 A 31 DO CORRENTE, CONDUZIR OS COORDENADORES DE POLO DE GARANHUNS PARA O ENCONTRO EDUCACIONAIS PEDAGÓGICO NO POLO DE FLORESTA.</t>
  </si>
  <si>
    <t>RJ</t>
  </si>
  <si>
    <t>VIAGEM A CABROBÓ, PERÍODO DE 28/08 A 01/09/2018, ENCONTRO EDUCACIONAIS PEDAGÓGICO NO POLO DE CABROBÓ, PARA PARTICIPAÇÃO DE SEMINÁRIO.</t>
  </si>
  <si>
    <t>13367-1</t>
  </si>
  <si>
    <t>VIAGEM A CABROBÓ E FLORESTA, PERÍODO DE 28/08 A 03/09/2018, ENCONTRO EDUCACIONAIS PEDAGÓGICO NO POLO DE CABROBÓ E FLORESTA, PARA PARTICIPAÇÃO DE SEMINÁRIO.</t>
  </si>
  <si>
    <t>VIAGEM A FORTALEZA, PERÍODO DE 30/08 A 01/09/2018, PARTICIPAR DO SIMPÓSIO NORDESTINO DE ATIVIDADE FÍSICA NA CIDADE DE FORTALEZA - CE.</t>
  </si>
  <si>
    <t>Internacional</t>
  </si>
  <si>
    <t>Acompanhar alunos para articulação dos estagios, moradia tramite unto a UDELAR-Montivedeu)</t>
  </si>
  <si>
    <t>–</t>
  </si>
  <si>
    <t>MONTIVIDEU/URUGUAI</t>
  </si>
  <si>
    <t>LEONCIO JOSE GOMES SOARES</t>
  </si>
  <si>
    <t>Participar como Membro Externo de banca de defesa de dissertação pelo Programa de Pó-Graduação em educação da UPE e proferir palestra no Campus de Nazaré da Mata.</t>
  </si>
  <si>
    <t xml:space="preserve">MARCO AURELIO KISTEMANN JUNIOR </t>
  </si>
  <si>
    <t>JUIZ DE FORA</t>
  </si>
  <si>
    <t>PEDRO HENRIQUE DE BARROS FALCÃO</t>
  </si>
  <si>
    <t>REITOR</t>
  </si>
  <si>
    <t>Participar de Aula Magna.</t>
  </si>
  <si>
    <t>PRO-REITOR DE PÓS-GRADUAÇÃO</t>
  </si>
  <si>
    <t xml:space="preserve">FLAVIA EMILIA CAVALCANTE FERNANDES </t>
  </si>
  <si>
    <t>Participar de reunião PLENARIA DOS COORDENADORES SENTORIAIS DE EXTENSÃO.</t>
  </si>
  <si>
    <t>ANTONIO ALMEIDA FILHO</t>
  </si>
  <si>
    <t>PROFESSOR CONVIDADO</t>
  </si>
  <si>
    <t>Participar de banca de defesa pela UPE</t>
  </si>
  <si>
    <t>JULIANA ALVES ANDRADE</t>
  </si>
  <si>
    <t>Participar como membro da Comissão de Avaliação do Conselho Estadual de Educação para reconhecimento do Curso de Historia do Campus Petrolina</t>
  </si>
  <si>
    <t xml:space="preserve">MARTA MARGARIDA DE ALMEIDA LIMA </t>
  </si>
  <si>
    <t>NORMA FONSECA DE GOUVEIA</t>
  </si>
  <si>
    <t>ASSESSORA DE RELAÇÕES INTERNACIONAIS</t>
  </si>
  <si>
    <t>Acompanhamento da tramitação de propostas e convenios da UPE no FNDE, MEC/SESu e no MS/FNS.</t>
  </si>
  <si>
    <t>JASON FERREIRA MAFRA</t>
  </si>
  <si>
    <t>MATRIZ DE GERENCIAMENTO DE DIÁRIAS E PASSAGENS - UG 440702 - AGOSTO/2018</t>
  </si>
  <si>
    <t>-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</si>
</sst>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[$R$ ]#,##0.00"/>
    <numFmt numFmtId="177" formatCode="00"/>
    <numFmt numFmtId="178" formatCode="000"/>
  </numFmts>
  <fonts count="15"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9"/>
      <color rgb="FFF3F3F3"/>
      <name val="Arial"/>
      <family val="2"/>
    </font>
    <font>
      <sz val="11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2" tint="-0.499984740745262"/>
        <bgColor rgb="FFA9A79F"/>
      </patternFill>
    </fill>
    <fill>
      <patternFill patternType="solid">
        <fgColor rgb="FFA9A79F"/>
        <bgColor rgb="FFA9A79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A9A79F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rgb="FFD2D0C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A9A79F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666666"/>
      </right>
      <top style="thin">
        <color rgb="FF000000"/>
      </top>
      <bottom/>
      <diagonal/>
    </border>
    <border>
      <left style="thin">
        <color rgb="FF666666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000000"/>
      </top>
      <bottom/>
      <diagonal/>
    </border>
    <border>
      <left/>
      <right style="thin">
        <color rgb="FF666666"/>
      </right>
      <top style="thin">
        <color rgb="FF000000"/>
      </top>
      <bottom/>
      <diagonal/>
    </border>
    <border>
      <left style="thin">
        <color rgb="FF666666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90">
    <xf numFmtId="0" fontId="0" fillId="0" borderId="0" xfId="0" applyFont="1" applyAlignment="1"/>
    <xf numFmtId="0" fontId="0" fillId="2" borderId="0" xfId="0" applyFont="1" applyFill="1" applyAlignment="1"/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14" fontId="6" fillId="7" borderId="1" xfId="0" applyNumberFormat="1" applyFont="1" applyFill="1" applyBorder="1" applyAlignment="1">
      <alignment horizontal="center" vertical="center"/>
    </xf>
    <xf numFmtId="176" fontId="6" fillId="7" borderId="1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/>
    </xf>
    <xf numFmtId="0" fontId="13" fillId="3" borderId="13" xfId="0" applyFont="1" applyFill="1" applyBorder="1" applyAlignment="1">
      <alignment horizontal="center" vertical="center" wrapText="1"/>
    </xf>
    <xf numFmtId="177" fontId="6" fillId="7" borderId="1" xfId="0" applyNumberFormat="1" applyFont="1" applyFill="1" applyBorder="1" applyAlignment="1">
      <alignment horizontal="center" vertical="center"/>
    </xf>
    <xf numFmtId="0" fontId="0" fillId="8" borderId="0" xfId="0" applyFont="1" applyFill="1" applyBorder="1" applyAlignment="1"/>
    <xf numFmtId="176" fontId="6" fillId="7" borderId="1" xfId="0" applyNumberFormat="1" applyFont="1" applyFill="1" applyBorder="1" applyAlignment="1">
      <alignment horizontal="right" vertical="center"/>
    </xf>
    <xf numFmtId="0" fontId="0" fillId="2" borderId="0" xfId="0" applyFont="1" applyFill="1" applyAlignment="1">
      <alignment horizontal="right"/>
    </xf>
    <xf numFmtId="0" fontId="13" fillId="3" borderId="12" xfId="0" applyFont="1" applyFill="1" applyBorder="1" applyAlignment="1">
      <alignment horizontal="right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vertical="center"/>
    </xf>
    <xf numFmtId="0" fontId="6" fillId="9" borderId="1" xfId="0" applyNumberFormat="1" applyFont="1" applyFill="1" applyBorder="1" applyAlignment="1">
      <alignment horizontal="center" vertical="center"/>
    </xf>
    <xf numFmtId="177" fontId="6" fillId="9" borderId="1" xfId="0" applyNumberFormat="1" applyFont="1" applyFill="1" applyBorder="1" applyAlignment="1">
      <alignment horizontal="center" vertical="center"/>
    </xf>
    <xf numFmtId="176" fontId="6" fillId="9" borderId="1" xfId="0" applyNumberFormat="1" applyFont="1" applyFill="1" applyBorder="1" applyAlignment="1">
      <alignment horizontal="right" vertical="center"/>
    </xf>
    <xf numFmtId="0" fontId="6" fillId="9" borderId="1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14" fontId="6" fillId="9" borderId="1" xfId="0" applyNumberFormat="1" applyFont="1" applyFill="1" applyBorder="1" applyAlignment="1">
      <alignment horizontal="center" vertical="center"/>
    </xf>
    <xf numFmtId="176" fontId="6" fillId="9" borderId="1" xfId="0" applyNumberFormat="1" applyFont="1" applyFill="1" applyBorder="1" applyAlignment="1">
      <alignment horizontal="center" vertical="center"/>
    </xf>
    <xf numFmtId="178" fontId="6" fillId="10" borderId="1" xfId="0" applyNumberFormat="1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177" fontId="6" fillId="9" borderId="2" xfId="0" applyNumberFormat="1" applyFont="1" applyFill="1" applyBorder="1" applyAlignment="1">
      <alignment horizontal="center" vertical="center"/>
    </xf>
    <xf numFmtId="176" fontId="6" fillId="9" borderId="2" xfId="0" applyNumberFormat="1" applyFont="1" applyFill="1" applyBorder="1" applyAlignment="1">
      <alignment horizontal="right" vertical="center"/>
    </xf>
    <xf numFmtId="178" fontId="6" fillId="10" borderId="2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left" vertical="center" wrapText="1"/>
    </xf>
    <xf numFmtId="43" fontId="6" fillId="7" borderId="1" xfId="1" applyFont="1" applyFill="1" applyBorder="1" applyAlignment="1">
      <alignment horizontal="center" vertical="center"/>
    </xf>
    <xf numFmtId="0" fontId="0" fillId="8" borderId="4" xfId="0" applyFont="1" applyFill="1" applyBorder="1" applyAlignment="1"/>
    <xf numFmtId="0" fontId="6" fillId="9" borderId="1" xfId="0" applyFont="1" applyFill="1" applyBorder="1" applyAlignment="1">
      <alignment horizontal="center" vertical="center" wrapText="1"/>
    </xf>
    <xf numFmtId="176" fontId="6" fillId="10" borderId="1" xfId="0" applyNumberFormat="1" applyFont="1" applyFill="1" applyBorder="1" applyAlignment="1">
      <alignment horizontal="right" vertical="center"/>
    </xf>
    <xf numFmtId="0" fontId="6" fillId="9" borderId="5" xfId="0" applyFont="1" applyFill="1" applyBorder="1" applyAlignment="1">
      <alignment horizontal="left" vertical="center" wrapText="1"/>
    </xf>
    <xf numFmtId="176" fontId="6" fillId="7" borderId="6" xfId="0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0" fontId="6" fillId="7" borderId="16" xfId="0" applyFont="1" applyFill="1" applyBorder="1" applyAlignment="1">
      <alignment vertical="center"/>
    </xf>
    <xf numFmtId="0" fontId="6" fillId="7" borderId="2" xfId="0" applyFont="1" applyFill="1" applyBorder="1" applyAlignment="1">
      <alignment vertical="center"/>
    </xf>
    <xf numFmtId="14" fontId="6" fillId="7" borderId="2" xfId="0" applyNumberFormat="1" applyFont="1" applyFill="1" applyBorder="1" applyAlignment="1">
      <alignment horizontal="center" vertical="center"/>
    </xf>
    <xf numFmtId="176" fontId="6" fillId="7" borderId="2" xfId="0" applyNumberFormat="1" applyFont="1" applyFill="1" applyBorder="1" applyAlignment="1">
      <alignment horizontal="right" vertical="center"/>
    </xf>
    <xf numFmtId="0" fontId="6" fillId="7" borderId="2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vertical="center" wrapText="1"/>
    </xf>
    <xf numFmtId="176" fontId="6" fillId="14" borderId="1" xfId="0" applyNumberFormat="1" applyFont="1" applyFill="1" applyBorder="1" applyAlignment="1">
      <alignment vertical="center"/>
    </xf>
    <xf numFmtId="176" fontId="6" fillId="14" borderId="2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/>
    <xf numFmtId="176" fontId="6" fillId="0" borderId="1" xfId="0" applyNumberFormat="1" applyFont="1" applyFill="1" applyBorder="1" applyAlignment="1">
      <alignment horizontal="right" vertical="center"/>
    </xf>
    <xf numFmtId="178" fontId="6" fillId="0" borderId="32" xfId="0" applyNumberFormat="1" applyFont="1" applyFill="1" applyBorder="1" applyAlignment="1">
      <alignment horizontal="center" vertical="center"/>
    </xf>
    <xf numFmtId="0" fontId="14" fillId="12" borderId="19" xfId="0" applyFont="1" applyFill="1" applyBorder="1" applyAlignment="1">
      <alignment vertical="center" wrapText="1"/>
    </xf>
    <xf numFmtId="0" fontId="3" fillId="13" borderId="28" xfId="0" applyFont="1" applyFill="1" applyBorder="1"/>
    <xf numFmtId="0" fontId="3" fillId="13" borderId="20" xfId="0" applyFont="1" applyFill="1" applyBorder="1"/>
    <xf numFmtId="0" fontId="4" fillId="5" borderId="19" xfId="0" applyFont="1" applyFill="1" applyBorder="1" applyAlignment="1">
      <alignment horizontal="center" vertical="center"/>
    </xf>
    <xf numFmtId="0" fontId="3" fillId="11" borderId="28" xfId="0" applyFont="1" applyFill="1" applyBorder="1"/>
    <xf numFmtId="0" fontId="3" fillId="11" borderId="29" xfId="0" applyFont="1" applyFill="1" applyBorder="1"/>
    <xf numFmtId="0" fontId="3" fillId="11" borderId="20" xfId="0" applyFont="1" applyFill="1" applyBorder="1"/>
    <xf numFmtId="0" fontId="5" fillId="5" borderId="21" xfId="0" applyFont="1" applyFill="1" applyBorder="1" applyAlignment="1">
      <alignment horizontal="center" vertical="center" wrapText="1"/>
    </xf>
    <xf numFmtId="0" fontId="3" fillId="11" borderId="15" xfId="0" applyFont="1" applyFill="1" applyBorder="1"/>
    <xf numFmtId="0" fontId="5" fillId="5" borderId="19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3" fillId="11" borderId="1" xfId="0" applyFont="1" applyFill="1" applyBorder="1"/>
    <xf numFmtId="0" fontId="5" fillId="5" borderId="30" xfId="0" applyFont="1" applyFill="1" applyBorder="1" applyAlignment="1">
      <alignment horizontal="center" vertical="center" wrapText="1"/>
    </xf>
    <xf numFmtId="0" fontId="3" fillId="11" borderId="31" xfId="0" applyFont="1" applyFill="1" applyBorder="1" applyAlignment="1">
      <alignment wrapText="1"/>
    </xf>
    <xf numFmtId="0" fontId="3" fillId="11" borderId="24" xfId="0" applyFont="1" applyFill="1" applyBorder="1" applyAlignment="1">
      <alignment wrapText="1"/>
    </xf>
    <xf numFmtId="0" fontId="5" fillId="5" borderId="23" xfId="0" applyFont="1" applyFill="1" applyBorder="1" applyAlignment="1">
      <alignment horizontal="center" vertical="center" wrapText="1"/>
    </xf>
    <xf numFmtId="0" fontId="3" fillId="11" borderId="24" xfId="0" applyFont="1" applyFill="1" applyBorder="1"/>
    <xf numFmtId="0" fontId="5" fillId="5" borderId="25" xfId="0" applyFont="1" applyFill="1" applyBorder="1" applyAlignment="1">
      <alignment horizontal="center" vertical="center" wrapText="1"/>
    </xf>
    <xf numFmtId="0" fontId="3" fillId="11" borderId="26" xfId="0" applyFont="1" applyFill="1" applyBorder="1"/>
    <xf numFmtId="0" fontId="5" fillId="5" borderId="15" xfId="0" applyFont="1" applyFill="1" applyBorder="1" applyAlignment="1">
      <alignment horizontal="center" vertical="center" wrapText="1"/>
    </xf>
    <xf numFmtId="0" fontId="3" fillId="11" borderId="27" xfId="0" applyFont="1" applyFill="1" applyBorder="1"/>
    <xf numFmtId="0" fontId="5" fillId="5" borderId="17" xfId="0" applyFont="1" applyFill="1" applyBorder="1" applyAlignment="1">
      <alignment horizontal="center" vertical="center" wrapText="1"/>
    </xf>
    <xf numFmtId="0" fontId="3" fillId="11" borderId="18" xfId="0" applyFont="1" applyFill="1" applyBorder="1"/>
    <xf numFmtId="0" fontId="3" fillId="11" borderId="18" xfId="0" applyFont="1" applyFill="1" applyBorder="1" applyAlignment="1">
      <alignment horizontal="center"/>
    </xf>
    <xf numFmtId="0" fontId="3" fillId="11" borderId="22" xfId="0" applyFont="1" applyFill="1" applyBorder="1"/>
  </cellXfs>
  <cellStyles count="2">
    <cellStyle name="Normal" xfId="0" builtinId="0"/>
    <cellStyle name="Separador de milhares" xfId="1" builtinId="3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0</xdr:row>
      <xdr:rowOff>295275</xdr:rowOff>
    </xdr:from>
    <xdr:to>
      <xdr:col>23</xdr:col>
      <xdr:colOff>1247775</xdr:colOff>
      <xdr:row>0</xdr:row>
      <xdr:rowOff>1704975</xdr:rowOff>
    </xdr:to>
    <xdr:pic>
      <xdr:nvPicPr>
        <xdr:cNvPr id="16784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64675" y="295275"/>
          <a:ext cx="328612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96</xdr:row>
      <xdr:rowOff>0</xdr:rowOff>
    </xdr:to>
    <xdr:sp macro="" textlink="">
      <xdr:nvSpPr>
        <xdr:cNvPr id="16785" name="Rectangle 5" hidden="1"/>
        <xdr:cNvSpPr>
          <a:spLocks noChangeArrowheads="1"/>
        </xdr:cNvSpPr>
      </xdr:nvSpPr>
      <xdr:spPr bwMode="auto">
        <a:xfrm>
          <a:off x="0" y="0"/>
          <a:ext cx="8686800" cy="70389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7"/>
  <sheetViews>
    <sheetView showGridLines="0" tabSelected="1" topLeftCell="A107" zoomScale="90" zoomScaleNormal="90" workbookViewId="0">
      <selection activeCell="A9" sqref="A9"/>
    </sheetView>
  </sheetViews>
  <sheetFormatPr defaultColWidth="14.42578125" defaultRowHeight="15.75" customHeight="1"/>
  <cols>
    <col min="1" max="1" width="7.7109375" style="1" customWidth="1"/>
    <col min="2" max="2" width="11" style="1" customWidth="1"/>
    <col min="3" max="3" width="38.140625" style="1" customWidth="1"/>
    <col min="4" max="4" width="14.42578125" style="1"/>
    <col min="5" max="5" width="20.42578125" style="1" customWidth="1"/>
    <col min="6" max="6" width="38.140625" style="1" customWidth="1"/>
    <col min="7" max="7" width="13.42578125" style="1" customWidth="1"/>
    <col min="8" max="8" width="7.140625" style="1" customWidth="1"/>
    <col min="9" max="9" width="17.7109375" style="1" customWidth="1"/>
    <col min="10" max="10" width="9.7109375" style="1" customWidth="1"/>
    <col min="11" max="11" width="19.140625" style="1" bestFit="1" customWidth="1"/>
    <col min="12" max="13" width="14.140625" style="1" customWidth="1"/>
    <col min="14" max="14" width="16.140625" style="1" customWidth="1"/>
    <col min="15" max="15" width="15" style="1" customWidth="1"/>
    <col min="16" max="16" width="13" style="1" customWidth="1"/>
    <col min="17" max="17" width="14.42578125" style="1"/>
    <col min="18" max="18" width="16.28515625" style="21" customWidth="1"/>
    <col min="19" max="19" width="14.42578125" style="1"/>
    <col min="20" max="20" width="14.42578125" style="21"/>
    <col min="21" max="21" width="14.42578125" style="1"/>
    <col min="22" max="22" width="13" style="1" customWidth="1"/>
    <col min="23" max="23" width="14.42578125" style="1"/>
    <col min="24" max="24" width="10.85546875" style="1" customWidth="1"/>
    <col min="25" max="16384" width="14.42578125" style="1"/>
  </cols>
  <sheetData>
    <row r="1" spans="1:24" ht="159.75" customHeight="1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7"/>
    </row>
    <row r="2" spans="1:24" ht="65.25" customHeight="1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7"/>
    </row>
    <row r="3" spans="1:24" ht="38.25" customHeight="1">
      <c r="A3" s="68" t="s">
        <v>318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70"/>
      <c r="X3" s="71"/>
    </row>
    <row r="4" spans="1:24" ht="33" customHeight="1">
      <c r="A4" s="72" t="s">
        <v>2</v>
      </c>
      <c r="B4" s="73"/>
      <c r="C4" s="74" t="s">
        <v>3</v>
      </c>
      <c r="D4" s="69"/>
      <c r="E4" s="71"/>
      <c r="F4" s="74" t="s">
        <v>4</v>
      </c>
      <c r="G4" s="69"/>
      <c r="H4" s="69"/>
      <c r="I4" s="69"/>
      <c r="J4" s="69"/>
      <c r="K4" s="69"/>
      <c r="L4" s="69"/>
      <c r="M4" s="71"/>
      <c r="N4" s="74" t="s">
        <v>5</v>
      </c>
      <c r="O4" s="69"/>
      <c r="P4" s="71"/>
      <c r="Q4" s="74" t="s">
        <v>6</v>
      </c>
      <c r="R4" s="69"/>
      <c r="S4" s="69"/>
      <c r="T4" s="69"/>
      <c r="U4" s="69"/>
      <c r="V4" s="69"/>
      <c r="W4" s="75" t="s">
        <v>7</v>
      </c>
      <c r="X4" s="77" t="s">
        <v>8</v>
      </c>
    </row>
    <row r="5" spans="1:24" ht="23.25" customHeight="1">
      <c r="A5" s="80" t="s">
        <v>9</v>
      </c>
      <c r="B5" s="82" t="s">
        <v>10</v>
      </c>
      <c r="C5" s="84" t="s">
        <v>11</v>
      </c>
      <c r="D5" s="86" t="s">
        <v>12</v>
      </c>
      <c r="E5" s="86" t="s">
        <v>13</v>
      </c>
      <c r="F5" s="86" t="s">
        <v>14</v>
      </c>
      <c r="G5" s="86" t="s">
        <v>15</v>
      </c>
      <c r="H5" s="74" t="s">
        <v>16</v>
      </c>
      <c r="I5" s="71"/>
      <c r="J5" s="74" t="s">
        <v>17</v>
      </c>
      <c r="K5" s="71"/>
      <c r="L5" s="86" t="s">
        <v>18</v>
      </c>
      <c r="M5" s="86" t="s">
        <v>19</v>
      </c>
      <c r="N5" s="86" t="s">
        <v>20</v>
      </c>
      <c r="O5" s="86" t="s">
        <v>21</v>
      </c>
      <c r="P5" s="86" t="s">
        <v>22</v>
      </c>
      <c r="Q5" s="74" t="s">
        <v>23</v>
      </c>
      <c r="R5" s="71"/>
      <c r="S5" s="74" t="s">
        <v>24</v>
      </c>
      <c r="T5" s="71"/>
      <c r="U5" s="86" t="s">
        <v>25</v>
      </c>
      <c r="V5" s="72" t="s">
        <v>22</v>
      </c>
      <c r="W5" s="76"/>
      <c r="X5" s="78"/>
    </row>
    <row r="6" spans="1:24" ht="23.25" customHeight="1">
      <c r="A6" s="81"/>
      <c r="B6" s="83"/>
      <c r="C6" s="85"/>
      <c r="D6" s="87"/>
      <c r="E6" s="87"/>
      <c r="F6" s="87"/>
      <c r="G6" s="87"/>
      <c r="H6" s="6" t="s">
        <v>26</v>
      </c>
      <c r="I6" s="6" t="s">
        <v>27</v>
      </c>
      <c r="J6" s="6" t="s">
        <v>26</v>
      </c>
      <c r="K6" s="6" t="s">
        <v>28</v>
      </c>
      <c r="L6" s="87"/>
      <c r="M6" s="87"/>
      <c r="N6" s="87"/>
      <c r="O6" s="87"/>
      <c r="P6" s="88"/>
      <c r="Q6" s="6" t="s">
        <v>29</v>
      </c>
      <c r="R6" s="6" t="s">
        <v>30</v>
      </c>
      <c r="S6" s="6" t="s">
        <v>29</v>
      </c>
      <c r="T6" s="6" t="s">
        <v>30</v>
      </c>
      <c r="U6" s="87"/>
      <c r="V6" s="89"/>
      <c r="W6" s="76"/>
      <c r="X6" s="79"/>
    </row>
    <row r="7" spans="1:24" ht="23.25" hidden="1" customHeight="1">
      <c r="A7" s="2" t="s">
        <v>31</v>
      </c>
      <c r="B7" s="3" t="s">
        <v>32</v>
      </c>
      <c r="C7" s="17" t="s">
        <v>33</v>
      </c>
      <c r="D7" s="7" t="s">
        <v>12</v>
      </c>
      <c r="E7" s="7" t="s">
        <v>34</v>
      </c>
      <c r="F7" s="7" t="s">
        <v>35</v>
      </c>
      <c r="G7" s="7" t="s">
        <v>36</v>
      </c>
      <c r="H7" s="7" t="s">
        <v>37</v>
      </c>
      <c r="I7" s="7" t="s">
        <v>38</v>
      </c>
      <c r="J7" s="7" t="s">
        <v>39</v>
      </c>
      <c r="K7" s="7" t="s">
        <v>40</v>
      </c>
      <c r="L7" s="7" t="s">
        <v>41</v>
      </c>
      <c r="M7" s="7" t="s">
        <v>42</v>
      </c>
      <c r="N7" s="7" t="s">
        <v>43</v>
      </c>
      <c r="O7" s="7" t="s">
        <v>44</v>
      </c>
      <c r="P7" s="56" t="s">
        <v>45</v>
      </c>
      <c r="Q7" s="7" t="s">
        <v>46</v>
      </c>
      <c r="R7" s="22" t="s">
        <v>47</v>
      </c>
      <c r="S7" s="7" t="s">
        <v>48</v>
      </c>
      <c r="T7" s="22" t="s">
        <v>49</v>
      </c>
      <c r="U7" s="8"/>
      <c r="V7" s="23" t="s">
        <v>50</v>
      </c>
      <c r="W7" s="25" t="s">
        <v>51</v>
      </c>
      <c r="X7" s="24"/>
    </row>
    <row r="8" spans="1:24" s="19" customFormat="1" ht="36">
      <c r="A8" s="12" t="s">
        <v>54</v>
      </c>
      <c r="B8" s="32" t="s">
        <v>53</v>
      </c>
      <c r="C8" s="41" t="s">
        <v>168</v>
      </c>
      <c r="D8" s="28" t="s">
        <v>170</v>
      </c>
      <c r="E8" s="31" t="s">
        <v>171</v>
      </c>
      <c r="F8" s="41" t="s">
        <v>174</v>
      </c>
      <c r="G8" s="9" t="s">
        <v>101</v>
      </c>
      <c r="H8" s="12" t="s">
        <v>52</v>
      </c>
      <c r="I8" s="13" t="s">
        <v>59</v>
      </c>
      <c r="J8" s="12" t="s">
        <v>52</v>
      </c>
      <c r="K8" s="33" t="s">
        <v>55</v>
      </c>
      <c r="L8" s="34">
        <v>43318</v>
      </c>
      <c r="M8" s="34">
        <v>43320</v>
      </c>
      <c r="N8" s="35" t="s">
        <v>319</v>
      </c>
      <c r="O8" s="35" t="s">
        <v>319</v>
      </c>
      <c r="P8" s="57">
        <v>0</v>
      </c>
      <c r="Q8" s="29">
        <v>2</v>
      </c>
      <c r="R8" s="30">
        <v>54.01</v>
      </c>
      <c r="S8" s="18" t="s">
        <v>319</v>
      </c>
      <c r="T8" s="42" t="s">
        <v>319</v>
      </c>
      <c r="U8" s="36">
        <v>2</v>
      </c>
      <c r="V8" s="45">
        <f>Q8*R8</f>
        <v>108.02</v>
      </c>
      <c r="W8" s="45">
        <f>P8+V8</f>
        <v>108.02</v>
      </c>
      <c r="X8" s="27"/>
    </row>
    <row r="9" spans="1:24" s="19" customFormat="1" ht="48">
      <c r="A9" s="12" t="s">
        <v>54</v>
      </c>
      <c r="B9" s="32" t="s">
        <v>53</v>
      </c>
      <c r="C9" s="41" t="s">
        <v>175</v>
      </c>
      <c r="D9" s="28" t="s">
        <v>176</v>
      </c>
      <c r="E9" s="31" t="s">
        <v>58</v>
      </c>
      <c r="F9" s="41" t="s">
        <v>177</v>
      </c>
      <c r="G9" s="9" t="s">
        <v>141</v>
      </c>
      <c r="H9" s="12" t="s">
        <v>52</v>
      </c>
      <c r="I9" s="13" t="s">
        <v>55</v>
      </c>
      <c r="J9" s="12" t="s">
        <v>94</v>
      </c>
      <c r="K9" s="33" t="s">
        <v>102</v>
      </c>
      <c r="L9" s="34">
        <v>43313</v>
      </c>
      <c r="M9" s="34">
        <v>43328</v>
      </c>
      <c r="N9" s="35" t="s">
        <v>319</v>
      </c>
      <c r="O9" s="35" t="s">
        <v>319</v>
      </c>
      <c r="P9" s="57">
        <v>0</v>
      </c>
      <c r="Q9" s="29">
        <v>15</v>
      </c>
      <c r="R9" s="30">
        <v>166.04</v>
      </c>
      <c r="S9" s="18" t="s">
        <v>319</v>
      </c>
      <c r="T9" s="42" t="s">
        <v>319</v>
      </c>
      <c r="U9" s="36">
        <v>15</v>
      </c>
      <c r="V9" s="45">
        <f>Q9*R9</f>
        <v>2490.6</v>
      </c>
      <c r="W9" s="45">
        <f t="shared" ref="W9:W72" si="0">P9+V9</f>
        <v>2490.6</v>
      </c>
      <c r="X9" s="27"/>
    </row>
    <row r="10" spans="1:24" s="19" customFormat="1" ht="60">
      <c r="A10" s="12" t="s">
        <v>54</v>
      </c>
      <c r="B10" s="32" t="s">
        <v>53</v>
      </c>
      <c r="C10" s="41" t="s">
        <v>178</v>
      </c>
      <c r="D10" s="28" t="s">
        <v>179</v>
      </c>
      <c r="E10" s="31" t="s">
        <v>129</v>
      </c>
      <c r="F10" s="41" t="s">
        <v>180</v>
      </c>
      <c r="G10" s="9" t="s">
        <v>101</v>
      </c>
      <c r="H10" s="12" t="s">
        <v>52</v>
      </c>
      <c r="I10" s="13" t="s">
        <v>59</v>
      </c>
      <c r="J10" s="12" t="s">
        <v>52</v>
      </c>
      <c r="K10" s="44" t="s">
        <v>55</v>
      </c>
      <c r="L10" s="34">
        <v>43328</v>
      </c>
      <c r="M10" s="34">
        <v>43329</v>
      </c>
      <c r="N10" s="35" t="s">
        <v>319</v>
      </c>
      <c r="O10" s="35" t="s">
        <v>319</v>
      </c>
      <c r="P10" s="57">
        <v>0</v>
      </c>
      <c r="Q10" s="29">
        <v>1</v>
      </c>
      <c r="R10" s="30">
        <v>223.65</v>
      </c>
      <c r="S10" s="18" t="s">
        <v>319</v>
      </c>
      <c r="T10" s="42" t="s">
        <v>319</v>
      </c>
      <c r="U10" s="36">
        <v>1</v>
      </c>
      <c r="V10" s="45">
        <f>Q10*R10</f>
        <v>223.65</v>
      </c>
      <c r="W10" s="45">
        <f t="shared" si="0"/>
        <v>223.65</v>
      </c>
      <c r="X10" s="27"/>
    </row>
    <row r="11" spans="1:24" s="19" customFormat="1" ht="36">
      <c r="A11" s="12" t="s">
        <v>54</v>
      </c>
      <c r="B11" s="32" t="s">
        <v>53</v>
      </c>
      <c r="C11" s="41" t="s">
        <v>68</v>
      </c>
      <c r="D11" s="28" t="s">
        <v>89</v>
      </c>
      <c r="E11" s="31" t="s">
        <v>148</v>
      </c>
      <c r="F11" s="41" t="s">
        <v>181</v>
      </c>
      <c r="G11" s="9" t="s">
        <v>141</v>
      </c>
      <c r="H11" s="12" t="s">
        <v>52</v>
      </c>
      <c r="I11" s="37" t="s">
        <v>55</v>
      </c>
      <c r="J11" s="12" t="s">
        <v>56</v>
      </c>
      <c r="K11" s="33" t="s">
        <v>57</v>
      </c>
      <c r="L11" s="34">
        <v>43312</v>
      </c>
      <c r="M11" s="34">
        <v>43313</v>
      </c>
      <c r="N11" s="35" t="s">
        <v>319</v>
      </c>
      <c r="O11" s="35" t="s">
        <v>319</v>
      </c>
      <c r="P11" s="57">
        <v>0</v>
      </c>
      <c r="Q11" s="29">
        <v>1</v>
      </c>
      <c r="R11" s="30">
        <v>223.65</v>
      </c>
      <c r="S11" s="18" t="s">
        <v>319</v>
      </c>
      <c r="T11" s="42" t="s">
        <v>319</v>
      </c>
      <c r="U11" s="36">
        <v>1</v>
      </c>
      <c r="V11" s="45">
        <f t="shared" ref="V11:V74" si="1">Q11*R11</f>
        <v>223.65</v>
      </c>
      <c r="W11" s="45">
        <f t="shared" si="0"/>
        <v>223.65</v>
      </c>
      <c r="X11" s="27"/>
    </row>
    <row r="12" spans="1:24" s="19" customFormat="1" ht="72">
      <c r="A12" s="12" t="s">
        <v>54</v>
      </c>
      <c r="B12" s="32" t="s">
        <v>53</v>
      </c>
      <c r="C12" s="41" t="s">
        <v>68</v>
      </c>
      <c r="D12" s="28" t="s">
        <v>89</v>
      </c>
      <c r="E12" s="31" t="s">
        <v>148</v>
      </c>
      <c r="F12" s="41" t="s">
        <v>182</v>
      </c>
      <c r="G12" s="9" t="s">
        <v>294</v>
      </c>
      <c r="H12" s="12" t="s">
        <v>52</v>
      </c>
      <c r="I12" s="13" t="s">
        <v>55</v>
      </c>
      <c r="J12" s="12" t="s">
        <v>319</v>
      </c>
      <c r="K12" s="44" t="s">
        <v>183</v>
      </c>
      <c r="L12" s="34">
        <v>43329</v>
      </c>
      <c r="M12" s="34">
        <v>43334</v>
      </c>
      <c r="N12" s="35" t="s">
        <v>319</v>
      </c>
      <c r="O12" s="35" t="s">
        <v>319</v>
      </c>
      <c r="P12" s="57">
        <v>0</v>
      </c>
      <c r="Q12" s="29">
        <v>5</v>
      </c>
      <c r="R12" s="30">
        <v>1370.7</v>
      </c>
      <c r="S12" s="18" t="s">
        <v>319</v>
      </c>
      <c r="T12" s="42" t="s">
        <v>319</v>
      </c>
      <c r="U12" s="36">
        <v>5</v>
      </c>
      <c r="V12" s="45">
        <f t="shared" si="1"/>
        <v>6853.5</v>
      </c>
      <c r="W12" s="45">
        <f t="shared" si="0"/>
        <v>6853.5</v>
      </c>
      <c r="X12" s="27"/>
    </row>
    <row r="13" spans="1:24" s="19" customFormat="1" ht="60">
      <c r="A13" s="12" t="s">
        <v>54</v>
      </c>
      <c r="B13" s="32" t="s">
        <v>53</v>
      </c>
      <c r="C13" s="41" t="s">
        <v>88</v>
      </c>
      <c r="D13" s="28">
        <v>70351</v>
      </c>
      <c r="E13" s="31" t="s">
        <v>184</v>
      </c>
      <c r="F13" s="41" t="s">
        <v>185</v>
      </c>
      <c r="G13" s="9" t="s">
        <v>141</v>
      </c>
      <c r="H13" s="12" t="s">
        <v>107</v>
      </c>
      <c r="I13" s="37" t="s">
        <v>55</v>
      </c>
      <c r="J13" s="12" t="s">
        <v>107</v>
      </c>
      <c r="K13" s="44" t="s">
        <v>108</v>
      </c>
      <c r="L13" s="34">
        <v>43314</v>
      </c>
      <c r="M13" s="34">
        <v>43315</v>
      </c>
      <c r="N13" s="35" t="s">
        <v>319</v>
      </c>
      <c r="O13" s="35" t="s">
        <v>319</v>
      </c>
      <c r="P13" s="57">
        <v>0</v>
      </c>
      <c r="Q13" s="29">
        <v>1</v>
      </c>
      <c r="R13" s="30">
        <v>223.65</v>
      </c>
      <c r="S13" s="18" t="s">
        <v>319</v>
      </c>
      <c r="T13" s="42" t="s">
        <v>319</v>
      </c>
      <c r="U13" s="36">
        <v>1</v>
      </c>
      <c r="V13" s="45">
        <f t="shared" si="1"/>
        <v>223.65</v>
      </c>
      <c r="W13" s="45">
        <f t="shared" si="0"/>
        <v>223.65</v>
      </c>
      <c r="X13" s="27"/>
    </row>
    <row r="14" spans="1:24" s="19" customFormat="1" ht="60">
      <c r="A14" s="12" t="s">
        <v>54</v>
      </c>
      <c r="B14" s="32" t="s">
        <v>53</v>
      </c>
      <c r="C14" s="41" t="s">
        <v>186</v>
      </c>
      <c r="D14" s="28" t="s">
        <v>187</v>
      </c>
      <c r="E14" s="31" t="s">
        <v>188</v>
      </c>
      <c r="F14" s="41" t="s">
        <v>185</v>
      </c>
      <c r="G14" s="9" t="s">
        <v>141</v>
      </c>
      <c r="H14" s="12" t="s">
        <v>189</v>
      </c>
      <c r="I14" s="37" t="s">
        <v>55</v>
      </c>
      <c r="J14" s="12" t="s">
        <v>107</v>
      </c>
      <c r="K14" s="44" t="s">
        <v>108</v>
      </c>
      <c r="L14" s="34">
        <v>43314</v>
      </c>
      <c r="M14" s="34">
        <v>43315</v>
      </c>
      <c r="N14" s="35" t="s">
        <v>319</v>
      </c>
      <c r="O14" s="35" t="s">
        <v>319</v>
      </c>
      <c r="P14" s="57">
        <v>0</v>
      </c>
      <c r="Q14" s="29">
        <v>1</v>
      </c>
      <c r="R14" s="30">
        <v>223.65</v>
      </c>
      <c r="S14" s="18" t="s">
        <v>319</v>
      </c>
      <c r="T14" s="42" t="s">
        <v>319</v>
      </c>
      <c r="U14" s="36">
        <v>1</v>
      </c>
      <c r="V14" s="45">
        <f t="shared" si="1"/>
        <v>223.65</v>
      </c>
      <c r="W14" s="45">
        <f t="shared" si="0"/>
        <v>223.65</v>
      </c>
      <c r="X14" s="27"/>
    </row>
    <row r="15" spans="1:24" s="19" customFormat="1" ht="36">
      <c r="A15" s="12"/>
      <c r="B15" s="32" t="s">
        <v>53</v>
      </c>
      <c r="C15" s="41" t="s">
        <v>191</v>
      </c>
      <c r="D15" s="28" t="s">
        <v>192</v>
      </c>
      <c r="E15" s="31" t="s">
        <v>193</v>
      </c>
      <c r="F15" s="41" t="s">
        <v>194</v>
      </c>
      <c r="G15" s="9" t="s">
        <v>141</v>
      </c>
      <c r="H15" s="12" t="s">
        <v>52</v>
      </c>
      <c r="I15" s="37" t="s">
        <v>55</v>
      </c>
      <c r="J15" s="12" t="s">
        <v>61</v>
      </c>
      <c r="K15" s="44" t="s">
        <v>62</v>
      </c>
      <c r="L15" s="34">
        <v>43340</v>
      </c>
      <c r="M15" s="34">
        <v>43343</v>
      </c>
      <c r="N15" s="35" t="s">
        <v>319</v>
      </c>
      <c r="O15" s="35" t="s">
        <v>319</v>
      </c>
      <c r="P15" s="57">
        <v>0</v>
      </c>
      <c r="Q15" s="29">
        <v>3</v>
      </c>
      <c r="R15" s="30">
        <v>166.04</v>
      </c>
      <c r="S15" s="18" t="s">
        <v>319</v>
      </c>
      <c r="T15" s="42" t="s">
        <v>319</v>
      </c>
      <c r="U15" s="36">
        <v>3</v>
      </c>
      <c r="V15" s="45">
        <f t="shared" si="1"/>
        <v>498.12</v>
      </c>
      <c r="W15" s="45">
        <f t="shared" si="0"/>
        <v>498.12</v>
      </c>
      <c r="X15" s="27"/>
    </row>
    <row r="16" spans="1:24" s="19" customFormat="1" ht="60">
      <c r="A16" s="12" t="s">
        <v>54</v>
      </c>
      <c r="B16" s="32" t="s">
        <v>53</v>
      </c>
      <c r="C16" s="41" t="s">
        <v>68</v>
      </c>
      <c r="D16" s="28" t="s">
        <v>89</v>
      </c>
      <c r="E16" s="31" t="s">
        <v>148</v>
      </c>
      <c r="F16" s="41" t="s">
        <v>190</v>
      </c>
      <c r="G16" s="9" t="s">
        <v>141</v>
      </c>
      <c r="H16" s="12" t="s">
        <v>52</v>
      </c>
      <c r="I16" s="37" t="s">
        <v>55</v>
      </c>
      <c r="J16" s="12" t="s">
        <v>107</v>
      </c>
      <c r="K16" s="44" t="s">
        <v>108</v>
      </c>
      <c r="L16" s="34">
        <v>43314</v>
      </c>
      <c r="M16" s="34">
        <v>43315</v>
      </c>
      <c r="N16" s="35" t="s">
        <v>319</v>
      </c>
      <c r="O16" s="35" t="s">
        <v>319</v>
      </c>
      <c r="P16" s="57">
        <v>0</v>
      </c>
      <c r="Q16" s="29">
        <v>1</v>
      </c>
      <c r="R16" s="30">
        <v>223.65</v>
      </c>
      <c r="S16" s="18" t="s">
        <v>319</v>
      </c>
      <c r="T16" s="42" t="s">
        <v>319</v>
      </c>
      <c r="U16" s="36">
        <v>1</v>
      </c>
      <c r="V16" s="45">
        <f t="shared" si="1"/>
        <v>223.65</v>
      </c>
      <c r="W16" s="45">
        <f t="shared" si="0"/>
        <v>223.65</v>
      </c>
      <c r="X16" s="27"/>
    </row>
    <row r="17" spans="1:24" s="19" customFormat="1" ht="60">
      <c r="A17" s="12" t="s">
        <v>54</v>
      </c>
      <c r="B17" s="32" t="s">
        <v>53</v>
      </c>
      <c r="C17" s="41" t="s">
        <v>65</v>
      </c>
      <c r="D17" s="28" t="s">
        <v>79</v>
      </c>
      <c r="E17" s="31" t="s">
        <v>121</v>
      </c>
      <c r="F17" s="41" t="s">
        <v>195</v>
      </c>
      <c r="G17" s="9" t="s">
        <v>101</v>
      </c>
      <c r="H17" s="12" t="s">
        <v>52</v>
      </c>
      <c r="I17" s="13" t="s">
        <v>55</v>
      </c>
      <c r="J17" s="12" t="s">
        <v>52</v>
      </c>
      <c r="K17" s="44" t="s">
        <v>163</v>
      </c>
      <c r="L17" s="34">
        <v>43314</v>
      </c>
      <c r="M17" s="34">
        <v>43318</v>
      </c>
      <c r="N17" s="35" t="s">
        <v>319</v>
      </c>
      <c r="O17" s="35" t="s">
        <v>319</v>
      </c>
      <c r="P17" s="57">
        <v>0</v>
      </c>
      <c r="Q17" s="29">
        <v>4</v>
      </c>
      <c r="R17" s="30">
        <v>177</v>
      </c>
      <c r="S17" s="18" t="s">
        <v>319</v>
      </c>
      <c r="T17" s="42" t="s">
        <v>319</v>
      </c>
      <c r="U17" s="36">
        <v>4</v>
      </c>
      <c r="V17" s="45">
        <f t="shared" si="1"/>
        <v>708</v>
      </c>
      <c r="W17" s="45">
        <f t="shared" si="0"/>
        <v>708</v>
      </c>
      <c r="X17" s="27"/>
    </row>
    <row r="18" spans="1:24" s="19" customFormat="1" ht="60">
      <c r="A18" s="12" t="s">
        <v>54</v>
      </c>
      <c r="B18" s="32" t="s">
        <v>53</v>
      </c>
      <c r="C18" s="41" t="s">
        <v>166</v>
      </c>
      <c r="D18" s="28" t="s">
        <v>167</v>
      </c>
      <c r="E18" s="31" t="s">
        <v>60</v>
      </c>
      <c r="F18" s="41" t="s">
        <v>196</v>
      </c>
      <c r="G18" s="9" t="s">
        <v>101</v>
      </c>
      <c r="H18" s="12" t="s">
        <v>52</v>
      </c>
      <c r="I18" s="13" t="s">
        <v>77</v>
      </c>
      <c r="J18" s="12" t="s">
        <v>52</v>
      </c>
      <c r="K18" s="44" t="s">
        <v>72</v>
      </c>
      <c r="L18" s="34">
        <v>43318</v>
      </c>
      <c r="M18" s="34">
        <v>43322</v>
      </c>
      <c r="N18" s="35" t="s">
        <v>319</v>
      </c>
      <c r="O18" s="35" t="s">
        <v>319</v>
      </c>
      <c r="P18" s="57">
        <v>0</v>
      </c>
      <c r="Q18" s="29">
        <v>4</v>
      </c>
      <c r="R18" s="30">
        <v>177</v>
      </c>
      <c r="S18" s="18" t="s">
        <v>319</v>
      </c>
      <c r="T18" s="42" t="s">
        <v>319</v>
      </c>
      <c r="U18" s="36">
        <v>4</v>
      </c>
      <c r="V18" s="45">
        <f t="shared" si="1"/>
        <v>708</v>
      </c>
      <c r="W18" s="45">
        <f t="shared" si="0"/>
        <v>708</v>
      </c>
      <c r="X18" s="27"/>
    </row>
    <row r="19" spans="1:24" s="19" customFormat="1" ht="48">
      <c r="A19" s="12" t="s">
        <v>54</v>
      </c>
      <c r="B19" s="32" t="s">
        <v>53</v>
      </c>
      <c r="C19" s="41" t="s">
        <v>67</v>
      </c>
      <c r="D19" s="28" t="s">
        <v>81</v>
      </c>
      <c r="E19" s="31" t="s">
        <v>120</v>
      </c>
      <c r="F19" s="41" t="s">
        <v>197</v>
      </c>
      <c r="G19" s="9" t="s">
        <v>141</v>
      </c>
      <c r="H19" s="12" t="s">
        <v>52</v>
      </c>
      <c r="I19" s="13" t="s">
        <v>55</v>
      </c>
      <c r="J19" s="12" t="s">
        <v>56</v>
      </c>
      <c r="K19" s="44" t="s">
        <v>57</v>
      </c>
      <c r="L19" s="34">
        <v>43319</v>
      </c>
      <c r="M19" s="34">
        <v>43322</v>
      </c>
      <c r="N19" s="35" t="s">
        <v>319</v>
      </c>
      <c r="O19" s="35" t="s">
        <v>319</v>
      </c>
      <c r="P19" s="57">
        <v>0</v>
      </c>
      <c r="Q19" s="29">
        <v>3</v>
      </c>
      <c r="R19" s="30">
        <v>224.2</v>
      </c>
      <c r="S19" s="18" t="s">
        <v>319</v>
      </c>
      <c r="T19" s="42" t="s">
        <v>319</v>
      </c>
      <c r="U19" s="36">
        <v>3</v>
      </c>
      <c r="V19" s="45">
        <f t="shared" si="1"/>
        <v>672.59999999999991</v>
      </c>
      <c r="W19" s="45">
        <f t="shared" si="0"/>
        <v>672.59999999999991</v>
      </c>
      <c r="X19" s="27"/>
    </row>
    <row r="20" spans="1:24" s="19" customFormat="1" ht="60">
      <c r="A20" s="12" t="s">
        <v>54</v>
      </c>
      <c r="B20" s="32" t="s">
        <v>53</v>
      </c>
      <c r="C20" s="41" t="s">
        <v>63</v>
      </c>
      <c r="D20" s="28" t="s">
        <v>93</v>
      </c>
      <c r="E20" s="31" t="s">
        <v>60</v>
      </c>
      <c r="F20" s="41" t="s">
        <v>207</v>
      </c>
      <c r="G20" s="9" t="s">
        <v>101</v>
      </c>
      <c r="H20" s="12" t="s">
        <v>52</v>
      </c>
      <c r="I20" s="13" t="s">
        <v>55</v>
      </c>
      <c r="J20" s="12" t="s">
        <v>52</v>
      </c>
      <c r="K20" s="44" t="s">
        <v>77</v>
      </c>
      <c r="L20" s="34">
        <v>43319</v>
      </c>
      <c r="M20" s="34">
        <v>43322</v>
      </c>
      <c r="N20" s="35" t="s">
        <v>319</v>
      </c>
      <c r="O20" s="35" t="s">
        <v>319</v>
      </c>
      <c r="P20" s="57">
        <v>0</v>
      </c>
      <c r="Q20" s="29">
        <v>3</v>
      </c>
      <c r="R20" s="30">
        <v>177</v>
      </c>
      <c r="S20" s="18" t="s">
        <v>319</v>
      </c>
      <c r="T20" s="42" t="s">
        <v>319</v>
      </c>
      <c r="U20" s="36">
        <v>3</v>
      </c>
      <c r="V20" s="45">
        <f t="shared" si="1"/>
        <v>531</v>
      </c>
      <c r="W20" s="45">
        <f t="shared" si="0"/>
        <v>531</v>
      </c>
      <c r="X20" s="27"/>
    </row>
    <row r="21" spans="1:24" s="19" customFormat="1" ht="60">
      <c r="A21" s="12" t="s">
        <v>54</v>
      </c>
      <c r="B21" s="32" t="s">
        <v>53</v>
      </c>
      <c r="C21" s="41" t="s">
        <v>137</v>
      </c>
      <c r="D21" s="28" t="s">
        <v>138</v>
      </c>
      <c r="E21" s="31" t="s">
        <v>135</v>
      </c>
      <c r="F21" s="41" t="s">
        <v>207</v>
      </c>
      <c r="G21" s="9" t="s">
        <v>101</v>
      </c>
      <c r="H21" s="12" t="s">
        <v>52</v>
      </c>
      <c r="I21" s="13" t="s">
        <v>59</v>
      </c>
      <c r="J21" s="12" t="s">
        <v>52</v>
      </c>
      <c r="K21" s="44" t="s">
        <v>77</v>
      </c>
      <c r="L21" s="34">
        <v>43319</v>
      </c>
      <c r="M21" s="34">
        <v>43322</v>
      </c>
      <c r="N21" s="35" t="s">
        <v>319</v>
      </c>
      <c r="O21" s="35" t="s">
        <v>319</v>
      </c>
      <c r="P21" s="57">
        <v>0</v>
      </c>
      <c r="Q21" s="29">
        <v>3</v>
      </c>
      <c r="R21" s="30">
        <v>177</v>
      </c>
      <c r="S21" s="18" t="s">
        <v>319</v>
      </c>
      <c r="T21" s="42" t="s">
        <v>319</v>
      </c>
      <c r="U21" s="36">
        <v>3</v>
      </c>
      <c r="V21" s="45">
        <f t="shared" si="1"/>
        <v>531</v>
      </c>
      <c r="W21" s="45">
        <f t="shared" si="0"/>
        <v>531</v>
      </c>
      <c r="X21" s="27"/>
    </row>
    <row r="22" spans="1:24" s="19" customFormat="1" ht="60">
      <c r="A22" s="12" t="s">
        <v>54</v>
      </c>
      <c r="B22" s="32" t="s">
        <v>53</v>
      </c>
      <c r="C22" s="41" t="s">
        <v>139</v>
      </c>
      <c r="D22" s="28" t="s">
        <v>140</v>
      </c>
      <c r="E22" s="31" t="s">
        <v>135</v>
      </c>
      <c r="F22" s="41" t="s">
        <v>207</v>
      </c>
      <c r="G22" s="9" t="s">
        <v>101</v>
      </c>
      <c r="H22" s="12" t="s">
        <v>52</v>
      </c>
      <c r="I22" s="13" t="s">
        <v>59</v>
      </c>
      <c r="J22" s="12" t="s">
        <v>52</v>
      </c>
      <c r="K22" s="44" t="s">
        <v>77</v>
      </c>
      <c r="L22" s="34">
        <v>43319</v>
      </c>
      <c r="M22" s="34">
        <v>43322</v>
      </c>
      <c r="N22" s="35" t="s">
        <v>319</v>
      </c>
      <c r="O22" s="35" t="s">
        <v>319</v>
      </c>
      <c r="P22" s="57">
        <v>0</v>
      </c>
      <c r="Q22" s="29">
        <v>3</v>
      </c>
      <c r="R22" s="30">
        <v>177</v>
      </c>
      <c r="S22" s="18" t="s">
        <v>319</v>
      </c>
      <c r="T22" s="42" t="s">
        <v>319</v>
      </c>
      <c r="U22" s="36">
        <v>3</v>
      </c>
      <c r="V22" s="45">
        <f t="shared" si="1"/>
        <v>531</v>
      </c>
      <c r="W22" s="45">
        <f t="shared" si="0"/>
        <v>531</v>
      </c>
      <c r="X22" s="27"/>
    </row>
    <row r="23" spans="1:24" s="19" customFormat="1" ht="36">
      <c r="A23" s="4" t="s">
        <v>54</v>
      </c>
      <c r="B23" s="5" t="s">
        <v>53</v>
      </c>
      <c r="C23" s="50" t="s">
        <v>306</v>
      </c>
      <c r="D23" s="28" t="s">
        <v>170</v>
      </c>
      <c r="E23" s="50" t="s">
        <v>60</v>
      </c>
      <c r="F23" s="53" t="s">
        <v>307</v>
      </c>
      <c r="G23" s="9" t="s">
        <v>141</v>
      </c>
      <c r="H23" s="14" t="s">
        <v>52</v>
      </c>
      <c r="I23" s="9" t="s">
        <v>59</v>
      </c>
      <c r="J23" s="12" t="s">
        <v>52</v>
      </c>
      <c r="K23" s="13" t="s">
        <v>55</v>
      </c>
      <c r="L23" s="51">
        <v>43327</v>
      </c>
      <c r="M23" s="51">
        <v>43327</v>
      </c>
      <c r="N23" s="47">
        <v>250.37</v>
      </c>
      <c r="O23" s="52">
        <v>250.37</v>
      </c>
      <c r="P23" s="58">
        <f>SUM(N23:O23)</f>
        <v>500.74</v>
      </c>
      <c r="Q23" s="29" t="s">
        <v>319</v>
      </c>
      <c r="R23" s="35" t="s">
        <v>319</v>
      </c>
      <c r="S23" s="18" t="s">
        <v>319</v>
      </c>
      <c r="T23" s="42" t="s">
        <v>319</v>
      </c>
      <c r="U23" s="36" t="s">
        <v>319</v>
      </c>
      <c r="V23" s="45">
        <v>0</v>
      </c>
      <c r="W23" s="45">
        <v>0</v>
      </c>
      <c r="X23" s="27"/>
    </row>
    <row r="24" spans="1:24" s="19" customFormat="1" ht="72">
      <c r="A24" s="12" t="s">
        <v>54</v>
      </c>
      <c r="B24" s="32" t="s">
        <v>53</v>
      </c>
      <c r="C24" s="41" t="s">
        <v>198</v>
      </c>
      <c r="D24" s="28" t="s">
        <v>199</v>
      </c>
      <c r="E24" s="31" t="s">
        <v>200</v>
      </c>
      <c r="F24" s="41" t="s">
        <v>201</v>
      </c>
      <c r="G24" s="9" t="s">
        <v>101</v>
      </c>
      <c r="H24" s="12" t="s">
        <v>52</v>
      </c>
      <c r="I24" s="13" t="s">
        <v>59</v>
      </c>
      <c r="J24" s="12" t="s">
        <v>52</v>
      </c>
      <c r="K24" s="44" t="s">
        <v>55</v>
      </c>
      <c r="L24" s="34">
        <v>43333</v>
      </c>
      <c r="M24" s="34">
        <v>43337</v>
      </c>
      <c r="N24" s="35" t="s">
        <v>319</v>
      </c>
      <c r="O24" s="35" t="s">
        <v>319</v>
      </c>
      <c r="P24" s="58">
        <f t="shared" ref="P24:P87" si="2">SUM(N24:O24)</f>
        <v>0</v>
      </c>
      <c r="Q24" s="29">
        <v>4</v>
      </c>
      <c r="R24" s="30">
        <v>223.65</v>
      </c>
      <c r="S24" s="18" t="s">
        <v>319</v>
      </c>
      <c r="T24" s="42" t="s">
        <v>319</v>
      </c>
      <c r="U24" s="36">
        <v>4</v>
      </c>
      <c r="V24" s="45">
        <f t="shared" si="1"/>
        <v>894.6</v>
      </c>
      <c r="W24" s="45">
        <f t="shared" si="0"/>
        <v>894.6</v>
      </c>
      <c r="X24" s="27"/>
    </row>
    <row r="25" spans="1:24" s="19" customFormat="1" ht="72">
      <c r="A25" s="12" t="s">
        <v>54</v>
      </c>
      <c r="B25" s="32" t="s">
        <v>53</v>
      </c>
      <c r="C25" s="41" t="s">
        <v>71</v>
      </c>
      <c r="D25" s="28" t="s">
        <v>85</v>
      </c>
      <c r="E25" s="31" t="s">
        <v>86</v>
      </c>
      <c r="F25" s="41" t="s">
        <v>202</v>
      </c>
      <c r="G25" s="9" t="s">
        <v>101</v>
      </c>
      <c r="H25" s="12" t="s">
        <v>52</v>
      </c>
      <c r="I25" s="13" t="s">
        <v>76</v>
      </c>
      <c r="J25" s="12" t="s">
        <v>52</v>
      </c>
      <c r="K25" s="33" t="s">
        <v>55</v>
      </c>
      <c r="L25" s="34">
        <v>43320</v>
      </c>
      <c r="M25" s="34">
        <v>43324</v>
      </c>
      <c r="N25" s="35" t="s">
        <v>319</v>
      </c>
      <c r="O25" s="35" t="s">
        <v>319</v>
      </c>
      <c r="P25" s="58">
        <f t="shared" si="2"/>
        <v>0</v>
      </c>
      <c r="Q25" s="29">
        <v>4</v>
      </c>
      <c r="R25" s="30">
        <v>177</v>
      </c>
      <c r="S25" s="18" t="s">
        <v>319</v>
      </c>
      <c r="T25" s="42" t="s">
        <v>319</v>
      </c>
      <c r="U25" s="36">
        <v>4</v>
      </c>
      <c r="V25" s="45">
        <f t="shared" si="1"/>
        <v>708</v>
      </c>
      <c r="W25" s="45">
        <f t="shared" si="0"/>
        <v>708</v>
      </c>
      <c r="X25" s="27"/>
    </row>
    <row r="26" spans="1:24" s="19" customFormat="1" ht="72">
      <c r="A26" s="12" t="s">
        <v>54</v>
      </c>
      <c r="B26" s="32" t="s">
        <v>53</v>
      </c>
      <c r="C26" s="41" t="s">
        <v>99</v>
      </c>
      <c r="D26" s="28" t="s">
        <v>100</v>
      </c>
      <c r="E26" s="31" t="s">
        <v>95</v>
      </c>
      <c r="F26" s="41" t="s">
        <v>203</v>
      </c>
      <c r="G26" s="9" t="s">
        <v>101</v>
      </c>
      <c r="H26" s="12" t="s">
        <v>52</v>
      </c>
      <c r="I26" s="26" t="s">
        <v>103</v>
      </c>
      <c r="J26" s="12" t="s">
        <v>52</v>
      </c>
      <c r="K26" s="33" t="s">
        <v>55</v>
      </c>
      <c r="L26" s="34">
        <v>43320</v>
      </c>
      <c r="M26" s="34">
        <v>43323</v>
      </c>
      <c r="N26" s="35" t="s">
        <v>319</v>
      </c>
      <c r="O26" s="35" t="s">
        <v>319</v>
      </c>
      <c r="P26" s="58">
        <f t="shared" si="2"/>
        <v>0</v>
      </c>
      <c r="Q26" s="29">
        <v>3</v>
      </c>
      <c r="R26" s="30">
        <v>177</v>
      </c>
      <c r="S26" s="18" t="s">
        <v>319</v>
      </c>
      <c r="T26" s="42" t="s">
        <v>319</v>
      </c>
      <c r="U26" s="36">
        <v>3</v>
      </c>
      <c r="V26" s="45">
        <f t="shared" si="1"/>
        <v>531</v>
      </c>
      <c r="W26" s="45">
        <f t="shared" si="0"/>
        <v>531</v>
      </c>
      <c r="X26" s="27"/>
    </row>
    <row r="27" spans="1:24" s="19" customFormat="1" ht="72">
      <c r="A27" s="12" t="s">
        <v>54</v>
      </c>
      <c r="B27" s="32" t="s">
        <v>53</v>
      </c>
      <c r="C27" s="41" t="s">
        <v>145</v>
      </c>
      <c r="D27" s="28" t="s">
        <v>146</v>
      </c>
      <c r="E27" s="31" t="s">
        <v>147</v>
      </c>
      <c r="F27" s="41" t="s">
        <v>204</v>
      </c>
      <c r="G27" s="9" t="s">
        <v>141</v>
      </c>
      <c r="H27" s="12" t="s">
        <v>52</v>
      </c>
      <c r="I27" s="13" t="s">
        <v>55</v>
      </c>
      <c r="J27" s="12" t="s">
        <v>289</v>
      </c>
      <c r="K27" s="44" t="s">
        <v>205</v>
      </c>
      <c r="L27" s="34">
        <v>43325</v>
      </c>
      <c r="M27" s="34">
        <v>43330</v>
      </c>
      <c r="N27" s="47">
        <v>707.4</v>
      </c>
      <c r="O27" s="47">
        <v>700.94</v>
      </c>
      <c r="P27" s="58">
        <f t="shared" si="2"/>
        <v>1408.3400000000001</v>
      </c>
      <c r="Q27" s="29">
        <v>5</v>
      </c>
      <c r="R27" s="30">
        <v>166.04</v>
      </c>
      <c r="S27" s="18" t="s">
        <v>319</v>
      </c>
      <c r="T27" s="42" t="s">
        <v>319</v>
      </c>
      <c r="U27" s="36">
        <v>5</v>
      </c>
      <c r="V27" s="45">
        <f t="shared" si="1"/>
        <v>830.19999999999993</v>
      </c>
      <c r="W27" s="45">
        <f t="shared" si="0"/>
        <v>2238.54</v>
      </c>
      <c r="X27" s="27"/>
    </row>
    <row r="28" spans="1:24" s="19" customFormat="1" ht="72">
      <c r="A28" s="12" t="s">
        <v>54</v>
      </c>
      <c r="B28" s="32" t="s">
        <v>53</v>
      </c>
      <c r="C28" s="41" t="s">
        <v>149</v>
      </c>
      <c r="D28" s="28" t="s">
        <v>150</v>
      </c>
      <c r="E28" s="31" t="s">
        <v>142</v>
      </c>
      <c r="F28" s="41" t="s">
        <v>204</v>
      </c>
      <c r="G28" s="9" t="s">
        <v>141</v>
      </c>
      <c r="H28" s="12" t="s">
        <v>52</v>
      </c>
      <c r="I28" s="13" t="s">
        <v>55</v>
      </c>
      <c r="J28" s="12" t="s">
        <v>289</v>
      </c>
      <c r="K28" s="44" t="s">
        <v>205</v>
      </c>
      <c r="L28" s="34">
        <v>43325</v>
      </c>
      <c r="M28" s="34">
        <v>43330</v>
      </c>
      <c r="N28" s="47">
        <v>707.4</v>
      </c>
      <c r="O28" s="47">
        <v>700.94</v>
      </c>
      <c r="P28" s="58">
        <f t="shared" si="2"/>
        <v>1408.3400000000001</v>
      </c>
      <c r="Q28" s="29">
        <v>5</v>
      </c>
      <c r="R28" s="30">
        <v>166.04</v>
      </c>
      <c r="S28" s="18" t="s">
        <v>319</v>
      </c>
      <c r="T28" s="42" t="s">
        <v>319</v>
      </c>
      <c r="U28" s="36">
        <v>5</v>
      </c>
      <c r="V28" s="45">
        <f t="shared" si="1"/>
        <v>830.19999999999993</v>
      </c>
      <c r="W28" s="45">
        <f t="shared" si="0"/>
        <v>2238.54</v>
      </c>
      <c r="X28" s="27"/>
    </row>
    <row r="29" spans="1:24" s="19" customFormat="1" ht="72">
      <c r="A29" s="12" t="s">
        <v>54</v>
      </c>
      <c r="B29" s="32" t="s">
        <v>53</v>
      </c>
      <c r="C29" s="41" t="s">
        <v>153</v>
      </c>
      <c r="D29" s="28" t="s">
        <v>154</v>
      </c>
      <c r="E29" s="31" t="s">
        <v>60</v>
      </c>
      <c r="F29" s="41" t="s">
        <v>204</v>
      </c>
      <c r="G29" s="9" t="s">
        <v>141</v>
      </c>
      <c r="H29" s="12" t="s">
        <v>52</v>
      </c>
      <c r="I29" s="13" t="s">
        <v>55</v>
      </c>
      <c r="J29" s="12" t="s">
        <v>289</v>
      </c>
      <c r="K29" s="44" t="s">
        <v>205</v>
      </c>
      <c r="L29" s="34">
        <v>43325</v>
      </c>
      <c r="M29" s="34">
        <v>43330</v>
      </c>
      <c r="N29" s="47">
        <v>707.4</v>
      </c>
      <c r="O29" s="47">
        <v>700.94</v>
      </c>
      <c r="P29" s="58">
        <f t="shared" si="2"/>
        <v>1408.3400000000001</v>
      </c>
      <c r="Q29" s="29">
        <v>5</v>
      </c>
      <c r="R29" s="30">
        <v>166.04</v>
      </c>
      <c r="S29" s="18" t="s">
        <v>319</v>
      </c>
      <c r="T29" s="42" t="s">
        <v>319</v>
      </c>
      <c r="U29" s="36">
        <v>5</v>
      </c>
      <c r="V29" s="45">
        <f t="shared" si="1"/>
        <v>830.19999999999993</v>
      </c>
      <c r="W29" s="45">
        <f t="shared" si="0"/>
        <v>2238.54</v>
      </c>
      <c r="X29" s="27"/>
    </row>
    <row r="30" spans="1:24" s="19" customFormat="1" ht="72">
      <c r="A30" s="12" t="s">
        <v>54</v>
      </c>
      <c r="B30" s="32" t="s">
        <v>53</v>
      </c>
      <c r="C30" s="41" t="s">
        <v>157</v>
      </c>
      <c r="D30" s="28">
        <v>115070</v>
      </c>
      <c r="E30" s="31" t="s">
        <v>58</v>
      </c>
      <c r="F30" s="41" t="s">
        <v>204</v>
      </c>
      <c r="G30" s="9" t="s">
        <v>141</v>
      </c>
      <c r="H30" s="12" t="s">
        <v>52</v>
      </c>
      <c r="I30" s="13" t="s">
        <v>55</v>
      </c>
      <c r="J30" s="12" t="s">
        <v>289</v>
      </c>
      <c r="K30" s="44" t="s">
        <v>205</v>
      </c>
      <c r="L30" s="34">
        <v>43325</v>
      </c>
      <c r="M30" s="34">
        <v>43330</v>
      </c>
      <c r="N30" s="47">
        <v>707.4</v>
      </c>
      <c r="O30" s="47">
        <v>700.94</v>
      </c>
      <c r="P30" s="58">
        <f t="shared" si="2"/>
        <v>1408.3400000000001</v>
      </c>
      <c r="Q30" s="29">
        <v>5</v>
      </c>
      <c r="R30" s="30">
        <v>166.04</v>
      </c>
      <c r="S30" s="18" t="s">
        <v>319</v>
      </c>
      <c r="T30" s="42" t="s">
        <v>319</v>
      </c>
      <c r="U30" s="36">
        <v>5</v>
      </c>
      <c r="V30" s="45">
        <f t="shared" si="1"/>
        <v>830.19999999999993</v>
      </c>
      <c r="W30" s="45">
        <f t="shared" si="0"/>
        <v>2238.54</v>
      </c>
      <c r="X30" s="27"/>
    </row>
    <row r="31" spans="1:24" s="19" customFormat="1" ht="72">
      <c r="A31" s="12" t="s">
        <v>54</v>
      </c>
      <c r="B31" s="32" t="s">
        <v>53</v>
      </c>
      <c r="C31" s="41" t="s">
        <v>155</v>
      </c>
      <c r="D31" s="28" t="s">
        <v>156</v>
      </c>
      <c r="E31" s="31" t="s">
        <v>58</v>
      </c>
      <c r="F31" s="41" t="s">
        <v>204</v>
      </c>
      <c r="G31" s="9" t="s">
        <v>141</v>
      </c>
      <c r="H31" s="12" t="s">
        <v>52</v>
      </c>
      <c r="I31" s="13" t="s">
        <v>55</v>
      </c>
      <c r="J31" s="12" t="s">
        <v>289</v>
      </c>
      <c r="K31" s="44" t="s">
        <v>205</v>
      </c>
      <c r="L31" s="34">
        <v>43325</v>
      </c>
      <c r="M31" s="34">
        <v>43330</v>
      </c>
      <c r="N31" s="47">
        <v>707.4</v>
      </c>
      <c r="O31" s="47">
        <v>700.94</v>
      </c>
      <c r="P31" s="58">
        <f t="shared" si="2"/>
        <v>1408.3400000000001</v>
      </c>
      <c r="Q31" s="29">
        <v>5</v>
      </c>
      <c r="R31" s="30">
        <v>166.04</v>
      </c>
      <c r="S31" s="18" t="s">
        <v>319</v>
      </c>
      <c r="T31" s="42" t="s">
        <v>319</v>
      </c>
      <c r="U31" s="36">
        <v>5</v>
      </c>
      <c r="V31" s="45">
        <f t="shared" si="1"/>
        <v>830.19999999999993</v>
      </c>
      <c r="W31" s="45">
        <f t="shared" si="0"/>
        <v>2238.54</v>
      </c>
      <c r="X31" s="27"/>
    </row>
    <row r="32" spans="1:24" s="19" customFormat="1" ht="72">
      <c r="A32" s="12" t="s">
        <v>54</v>
      </c>
      <c r="B32" s="32" t="s">
        <v>53</v>
      </c>
      <c r="C32" s="41" t="s">
        <v>206</v>
      </c>
      <c r="D32" s="28" t="s">
        <v>208</v>
      </c>
      <c r="E32" s="31" t="s">
        <v>58</v>
      </c>
      <c r="F32" s="41" t="s">
        <v>204</v>
      </c>
      <c r="G32" s="9" t="s">
        <v>141</v>
      </c>
      <c r="H32" s="12" t="s">
        <v>52</v>
      </c>
      <c r="I32" s="13" t="s">
        <v>55</v>
      </c>
      <c r="J32" s="12" t="s">
        <v>289</v>
      </c>
      <c r="K32" s="44" t="s">
        <v>205</v>
      </c>
      <c r="L32" s="34">
        <v>43325</v>
      </c>
      <c r="M32" s="34">
        <v>43330</v>
      </c>
      <c r="N32" s="47">
        <v>707.4</v>
      </c>
      <c r="O32" s="47">
        <v>700.94</v>
      </c>
      <c r="P32" s="58">
        <f t="shared" si="2"/>
        <v>1408.3400000000001</v>
      </c>
      <c r="Q32" s="29">
        <v>5</v>
      </c>
      <c r="R32" s="30">
        <v>166.04</v>
      </c>
      <c r="S32" s="18" t="s">
        <v>319</v>
      </c>
      <c r="T32" s="42" t="s">
        <v>319</v>
      </c>
      <c r="U32" s="36">
        <v>5</v>
      </c>
      <c r="V32" s="45">
        <f t="shared" si="1"/>
        <v>830.19999999999993</v>
      </c>
      <c r="W32" s="45">
        <f t="shared" si="0"/>
        <v>2238.54</v>
      </c>
      <c r="X32" s="27"/>
    </row>
    <row r="33" spans="1:24" s="19" customFormat="1" ht="72">
      <c r="A33" s="12" t="s">
        <v>54</v>
      </c>
      <c r="B33" s="32" t="s">
        <v>53</v>
      </c>
      <c r="C33" s="41" t="s">
        <v>151</v>
      </c>
      <c r="D33" s="28" t="s">
        <v>152</v>
      </c>
      <c r="E33" s="31" t="s">
        <v>210</v>
      </c>
      <c r="F33" s="41" t="s">
        <v>209</v>
      </c>
      <c r="G33" s="9" t="s">
        <v>141</v>
      </c>
      <c r="H33" s="12" t="s">
        <v>52</v>
      </c>
      <c r="I33" s="13" t="s">
        <v>55</v>
      </c>
      <c r="J33" s="12" t="s">
        <v>289</v>
      </c>
      <c r="K33" s="44" t="s">
        <v>205</v>
      </c>
      <c r="L33" s="34">
        <v>43327</v>
      </c>
      <c r="M33" s="34">
        <v>43330</v>
      </c>
      <c r="N33" s="47">
        <v>698.15</v>
      </c>
      <c r="O33" s="20">
        <v>698.15</v>
      </c>
      <c r="P33" s="58">
        <f t="shared" si="2"/>
        <v>1396.3</v>
      </c>
      <c r="Q33" s="38">
        <v>3</v>
      </c>
      <c r="R33" s="39">
        <v>166.04</v>
      </c>
      <c r="S33" s="18" t="s">
        <v>319</v>
      </c>
      <c r="T33" s="42" t="s">
        <v>319</v>
      </c>
      <c r="U33" s="40">
        <v>3</v>
      </c>
      <c r="V33" s="45">
        <f t="shared" si="1"/>
        <v>498.12</v>
      </c>
      <c r="W33" s="45">
        <f t="shared" si="0"/>
        <v>1894.42</v>
      </c>
      <c r="X33" s="27"/>
    </row>
    <row r="34" spans="1:24" s="19" customFormat="1" ht="60">
      <c r="A34" s="12" t="s">
        <v>54</v>
      </c>
      <c r="B34" s="32" t="s">
        <v>53</v>
      </c>
      <c r="C34" s="41" t="s">
        <v>211</v>
      </c>
      <c r="D34" s="28" t="s">
        <v>212</v>
      </c>
      <c r="E34" s="31" t="s">
        <v>142</v>
      </c>
      <c r="F34" s="41" t="s">
        <v>213</v>
      </c>
      <c r="G34" s="9" t="s">
        <v>101</v>
      </c>
      <c r="H34" s="12" t="s">
        <v>52</v>
      </c>
      <c r="I34" s="13" t="s">
        <v>55</v>
      </c>
      <c r="J34" s="12" t="s">
        <v>52</v>
      </c>
      <c r="K34" s="44" t="s">
        <v>59</v>
      </c>
      <c r="L34" s="34">
        <v>43325</v>
      </c>
      <c r="M34" s="34">
        <v>43329</v>
      </c>
      <c r="N34" s="35" t="s">
        <v>319</v>
      </c>
      <c r="O34" s="35" t="s">
        <v>319</v>
      </c>
      <c r="P34" s="58">
        <f t="shared" si="2"/>
        <v>0</v>
      </c>
      <c r="Q34" s="29">
        <v>4</v>
      </c>
      <c r="R34" s="30">
        <v>177</v>
      </c>
      <c r="S34" s="18" t="s">
        <v>319</v>
      </c>
      <c r="T34" s="42" t="s">
        <v>319</v>
      </c>
      <c r="U34" s="36">
        <v>4</v>
      </c>
      <c r="V34" s="45">
        <f t="shared" si="1"/>
        <v>708</v>
      </c>
      <c r="W34" s="45">
        <f t="shared" si="0"/>
        <v>708</v>
      </c>
      <c r="X34" s="27"/>
    </row>
    <row r="35" spans="1:24" s="19" customFormat="1" ht="48">
      <c r="A35" s="12" t="s">
        <v>54</v>
      </c>
      <c r="B35" s="32" t="s">
        <v>53</v>
      </c>
      <c r="C35" s="41" t="s">
        <v>137</v>
      </c>
      <c r="D35" s="28" t="s">
        <v>138</v>
      </c>
      <c r="E35" s="31" t="s">
        <v>214</v>
      </c>
      <c r="F35" s="41" t="s">
        <v>215</v>
      </c>
      <c r="G35" s="9" t="s">
        <v>101</v>
      </c>
      <c r="H35" s="12" t="s">
        <v>52</v>
      </c>
      <c r="I35" s="13" t="s">
        <v>59</v>
      </c>
      <c r="J35" s="12" t="s">
        <v>52</v>
      </c>
      <c r="K35" s="33" t="s">
        <v>75</v>
      </c>
      <c r="L35" s="34">
        <v>43325</v>
      </c>
      <c r="M35" s="34">
        <v>43326</v>
      </c>
      <c r="N35" s="35" t="s">
        <v>319</v>
      </c>
      <c r="O35" s="35" t="s">
        <v>319</v>
      </c>
      <c r="P35" s="58">
        <f t="shared" si="2"/>
        <v>0</v>
      </c>
      <c r="Q35" s="29">
        <v>1</v>
      </c>
      <c r="R35" s="30">
        <v>177</v>
      </c>
      <c r="S35" s="18" t="s">
        <v>319</v>
      </c>
      <c r="T35" s="42" t="s">
        <v>319</v>
      </c>
      <c r="U35" s="36">
        <v>1</v>
      </c>
      <c r="V35" s="45">
        <f t="shared" si="1"/>
        <v>177</v>
      </c>
      <c r="W35" s="45">
        <f t="shared" si="0"/>
        <v>177</v>
      </c>
      <c r="X35" s="27"/>
    </row>
    <row r="36" spans="1:24" s="19" customFormat="1" ht="60">
      <c r="A36" s="12" t="s">
        <v>54</v>
      </c>
      <c r="B36" s="32" t="s">
        <v>53</v>
      </c>
      <c r="C36" s="41" t="s">
        <v>65</v>
      </c>
      <c r="D36" s="28" t="s">
        <v>79</v>
      </c>
      <c r="E36" s="31" t="s">
        <v>121</v>
      </c>
      <c r="F36" s="41" t="s">
        <v>216</v>
      </c>
      <c r="G36" s="9" t="s">
        <v>101</v>
      </c>
      <c r="H36" s="12" t="s">
        <v>52</v>
      </c>
      <c r="I36" s="13" t="s">
        <v>55</v>
      </c>
      <c r="J36" s="12" t="s">
        <v>52</v>
      </c>
      <c r="K36" s="44" t="s">
        <v>75</v>
      </c>
      <c r="L36" s="34">
        <v>43325</v>
      </c>
      <c r="M36" s="34">
        <v>43329</v>
      </c>
      <c r="N36" s="35" t="s">
        <v>319</v>
      </c>
      <c r="O36" s="35" t="s">
        <v>319</v>
      </c>
      <c r="P36" s="58">
        <f t="shared" si="2"/>
        <v>0</v>
      </c>
      <c r="Q36" s="29">
        <v>4</v>
      </c>
      <c r="R36" s="30">
        <v>177</v>
      </c>
      <c r="S36" s="18" t="s">
        <v>319</v>
      </c>
      <c r="T36" s="42" t="s">
        <v>319</v>
      </c>
      <c r="U36" s="36">
        <v>4</v>
      </c>
      <c r="V36" s="45">
        <f t="shared" si="1"/>
        <v>708</v>
      </c>
      <c r="W36" s="45">
        <f t="shared" si="0"/>
        <v>708</v>
      </c>
      <c r="X36" s="27"/>
    </row>
    <row r="37" spans="1:24" s="19" customFormat="1" ht="60">
      <c r="A37" s="12" t="s">
        <v>54</v>
      </c>
      <c r="B37" s="32" t="s">
        <v>53</v>
      </c>
      <c r="C37" s="41" t="s">
        <v>139</v>
      </c>
      <c r="D37" s="28" t="s">
        <v>140</v>
      </c>
      <c r="E37" s="31" t="s">
        <v>135</v>
      </c>
      <c r="F37" s="41" t="s">
        <v>216</v>
      </c>
      <c r="G37" s="9" t="s">
        <v>101</v>
      </c>
      <c r="H37" s="12" t="s">
        <v>52</v>
      </c>
      <c r="I37" s="13" t="s">
        <v>59</v>
      </c>
      <c r="J37" s="12" t="s">
        <v>52</v>
      </c>
      <c r="K37" s="44" t="s">
        <v>75</v>
      </c>
      <c r="L37" s="34">
        <v>43325</v>
      </c>
      <c r="M37" s="34">
        <v>43329</v>
      </c>
      <c r="N37" s="35" t="s">
        <v>319</v>
      </c>
      <c r="O37" s="35" t="s">
        <v>319</v>
      </c>
      <c r="P37" s="58">
        <f t="shared" si="2"/>
        <v>0</v>
      </c>
      <c r="Q37" s="29">
        <v>4</v>
      </c>
      <c r="R37" s="30">
        <v>177</v>
      </c>
      <c r="S37" s="18" t="s">
        <v>319</v>
      </c>
      <c r="T37" s="42" t="s">
        <v>319</v>
      </c>
      <c r="U37" s="36">
        <v>4</v>
      </c>
      <c r="V37" s="45">
        <f t="shared" si="1"/>
        <v>708</v>
      </c>
      <c r="W37" s="45">
        <f t="shared" si="0"/>
        <v>708</v>
      </c>
      <c r="X37" s="27"/>
    </row>
    <row r="38" spans="1:24" s="19" customFormat="1" ht="72">
      <c r="A38" s="12" t="s">
        <v>54</v>
      </c>
      <c r="B38" s="32" t="s">
        <v>53</v>
      </c>
      <c r="C38" s="41" t="s">
        <v>127</v>
      </c>
      <c r="D38" s="28" t="s">
        <v>128</v>
      </c>
      <c r="E38" s="31" t="s">
        <v>116</v>
      </c>
      <c r="F38" s="41" t="s">
        <v>217</v>
      </c>
      <c r="G38" s="9" t="s">
        <v>101</v>
      </c>
      <c r="H38" s="12" t="s">
        <v>52</v>
      </c>
      <c r="I38" s="13" t="s">
        <v>72</v>
      </c>
      <c r="J38" s="12" t="s">
        <v>52</v>
      </c>
      <c r="K38" s="44" t="s">
        <v>218</v>
      </c>
      <c r="L38" s="34">
        <v>43326</v>
      </c>
      <c r="M38" s="34">
        <v>43330</v>
      </c>
      <c r="N38" s="35" t="s">
        <v>319</v>
      </c>
      <c r="O38" s="35" t="s">
        <v>319</v>
      </c>
      <c r="P38" s="58">
        <f t="shared" si="2"/>
        <v>0</v>
      </c>
      <c r="Q38" s="29">
        <v>4</v>
      </c>
      <c r="R38" s="30">
        <v>177</v>
      </c>
      <c r="S38" s="18" t="s">
        <v>319</v>
      </c>
      <c r="T38" s="42" t="s">
        <v>319</v>
      </c>
      <c r="U38" s="36">
        <v>4</v>
      </c>
      <c r="V38" s="45">
        <f t="shared" si="1"/>
        <v>708</v>
      </c>
      <c r="W38" s="45">
        <f t="shared" si="0"/>
        <v>708</v>
      </c>
      <c r="X38" s="27"/>
    </row>
    <row r="39" spans="1:24" s="19" customFormat="1" ht="24">
      <c r="A39" s="4" t="s">
        <v>54</v>
      </c>
      <c r="B39" s="5" t="s">
        <v>53</v>
      </c>
      <c r="C39" s="48" t="s">
        <v>124</v>
      </c>
      <c r="D39" s="28" t="s">
        <v>125</v>
      </c>
      <c r="E39" s="54" t="s">
        <v>305</v>
      </c>
      <c r="F39" s="16" t="s">
        <v>304</v>
      </c>
      <c r="G39" s="9" t="s">
        <v>141</v>
      </c>
      <c r="H39" s="14" t="s">
        <v>52</v>
      </c>
      <c r="I39" s="9" t="s">
        <v>55</v>
      </c>
      <c r="J39" s="12" t="s">
        <v>52</v>
      </c>
      <c r="K39" s="9" t="s">
        <v>59</v>
      </c>
      <c r="L39" s="10">
        <v>43326</v>
      </c>
      <c r="M39" s="10">
        <v>43327</v>
      </c>
      <c r="N39" s="47">
        <v>494.72500000000002</v>
      </c>
      <c r="O39" s="47">
        <v>494.72500000000002</v>
      </c>
      <c r="P39" s="58">
        <f t="shared" si="2"/>
        <v>989.45</v>
      </c>
      <c r="Q39" s="29"/>
      <c r="R39" s="30"/>
      <c r="S39" s="18" t="s">
        <v>319</v>
      </c>
      <c r="T39" s="42" t="s">
        <v>319</v>
      </c>
      <c r="U39" s="36" t="s">
        <v>319</v>
      </c>
      <c r="V39" s="45">
        <f t="shared" si="1"/>
        <v>0</v>
      </c>
      <c r="W39" s="45">
        <f>P39</f>
        <v>989.45</v>
      </c>
      <c r="X39" s="27"/>
    </row>
    <row r="40" spans="1:24" s="19" customFormat="1" ht="27.75" customHeight="1">
      <c r="A40" s="4" t="s">
        <v>54</v>
      </c>
      <c r="B40" s="5" t="s">
        <v>53</v>
      </c>
      <c r="C40" s="48" t="s">
        <v>302</v>
      </c>
      <c r="D40" s="15" t="s">
        <v>84</v>
      </c>
      <c r="E40" s="48" t="s">
        <v>303</v>
      </c>
      <c r="F40" s="16" t="s">
        <v>304</v>
      </c>
      <c r="G40" s="9" t="s">
        <v>101</v>
      </c>
      <c r="H40" s="14" t="s">
        <v>52</v>
      </c>
      <c r="I40" s="9" t="s">
        <v>55</v>
      </c>
      <c r="J40" s="12" t="s">
        <v>52</v>
      </c>
      <c r="K40" s="9" t="s">
        <v>59</v>
      </c>
      <c r="L40" s="10">
        <v>43326</v>
      </c>
      <c r="M40" s="10">
        <v>43327</v>
      </c>
      <c r="N40" s="47">
        <v>494.72500000000002</v>
      </c>
      <c r="O40" s="47">
        <v>494.72500000000002</v>
      </c>
      <c r="P40" s="58">
        <f t="shared" si="2"/>
        <v>989.45</v>
      </c>
      <c r="Q40" s="29"/>
      <c r="R40" s="30"/>
      <c r="S40" s="18" t="s">
        <v>319</v>
      </c>
      <c r="T40" s="42" t="s">
        <v>319</v>
      </c>
      <c r="U40" s="36" t="s">
        <v>319</v>
      </c>
      <c r="V40" s="45">
        <f t="shared" si="1"/>
        <v>0</v>
      </c>
      <c r="W40" s="45">
        <f>P40</f>
        <v>989.45</v>
      </c>
      <c r="X40" s="27"/>
    </row>
    <row r="41" spans="1:24" s="19" customFormat="1" ht="72">
      <c r="A41" s="12" t="s">
        <v>54</v>
      </c>
      <c r="B41" s="32" t="s">
        <v>53</v>
      </c>
      <c r="C41" s="41" t="s">
        <v>122</v>
      </c>
      <c r="D41" s="28" t="s">
        <v>123</v>
      </c>
      <c r="E41" s="31" t="s">
        <v>116</v>
      </c>
      <c r="F41" s="41" t="s">
        <v>217</v>
      </c>
      <c r="G41" s="9" t="s">
        <v>101</v>
      </c>
      <c r="H41" s="12" t="s">
        <v>52</v>
      </c>
      <c r="I41" s="13" t="s">
        <v>72</v>
      </c>
      <c r="J41" s="12" t="s">
        <v>52</v>
      </c>
      <c r="K41" s="44" t="s">
        <v>218</v>
      </c>
      <c r="L41" s="34">
        <v>43326</v>
      </c>
      <c r="M41" s="34">
        <v>43330</v>
      </c>
      <c r="N41" s="35" t="s">
        <v>319</v>
      </c>
      <c r="O41" s="35" t="s">
        <v>319</v>
      </c>
      <c r="P41" s="58">
        <f t="shared" si="2"/>
        <v>0</v>
      </c>
      <c r="Q41" s="29">
        <v>4</v>
      </c>
      <c r="R41" s="30">
        <v>177</v>
      </c>
      <c r="S41" s="18" t="s">
        <v>319</v>
      </c>
      <c r="T41" s="42" t="s">
        <v>319</v>
      </c>
      <c r="U41" s="36">
        <v>4</v>
      </c>
      <c r="V41" s="45">
        <f t="shared" si="1"/>
        <v>708</v>
      </c>
      <c r="W41" s="45">
        <f t="shared" si="0"/>
        <v>708</v>
      </c>
      <c r="X41" s="27"/>
    </row>
    <row r="42" spans="1:24" s="19" customFormat="1" ht="48">
      <c r="A42" s="12" t="s">
        <v>54</v>
      </c>
      <c r="B42" s="32" t="s">
        <v>53</v>
      </c>
      <c r="C42" s="41" t="s">
        <v>136</v>
      </c>
      <c r="D42" s="28" t="s">
        <v>221</v>
      </c>
      <c r="E42" s="31" t="s">
        <v>222</v>
      </c>
      <c r="F42" s="41" t="s">
        <v>219</v>
      </c>
      <c r="G42" s="9" t="s">
        <v>141</v>
      </c>
      <c r="H42" s="12" t="s">
        <v>52</v>
      </c>
      <c r="I42" s="13" t="s">
        <v>55</v>
      </c>
      <c r="J42" s="12" t="s">
        <v>169</v>
      </c>
      <c r="K42" s="33" t="s">
        <v>223</v>
      </c>
      <c r="L42" s="34">
        <v>43325</v>
      </c>
      <c r="M42" s="34">
        <v>43330</v>
      </c>
      <c r="N42" s="35" t="s">
        <v>319</v>
      </c>
      <c r="O42" s="35" t="s">
        <v>319</v>
      </c>
      <c r="P42" s="58">
        <f t="shared" si="2"/>
        <v>0</v>
      </c>
      <c r="Q42" s="29">
        <v>5</v>
      </c>
      <c r="R42" s="30">
        <v>223.65</v>
      </c>
      <c r="S42" s="18" t="s">
        <v>319</v>
      </c>
      <c r="T42" s="42" t="s">
        <v>319</v>
      </c>
      <c r="U42" s="36">
        <v>5</v>
      </c>
      <c r="V42" s="45">
        <f t="shared" si="1"/>
        <v>1118.25</v>
      </c>
      <c r="W42" s="45">
        <f t="shared" si="0"/>
        <v>1118.25</v>
      </c>
      <c r="X42" s="27"/>
    </row>
    <row r="43" spans="1:24" s="19" customFormat="1" ht="48">
      <c r="A43" s="12" t="s">
        <v>54</v>
      </c>
      <c r="B43" s="32" t="s">
        <v>53</v>
      </c>
      <c r="C43" s="41" t="s">
        <v>90</v>
      </c>
      <c r="D43" s="28" t="s">
        <v>91</v>
      </c>
      <c r="E43" s="31" t="s">
        <v>92</v>
      </c>
      <c r="F43" s="41" t="s">
        <v>220</v>
      </c>
      <c r="G43" s="9" t="s">
        <v>101</v>
      </c>
      <c r="H43" s="12" t="s">
        <v>52</v>
      </c>
      <c r="I43" s="13" t="s">
        <v>55</v>
      </c>
      <c r="J43" s="12" t="s">
        <v>52</v>
      </c>
      <c r="K43" s="33" t="s">
        <v>73</v>
      </c>
      <c r="L43" s="34">
        <v>43339</v>
      </c>
      <c r="M43" s="34">
        <v>43343</v>
      </c>
      <c r="N43" s="35" t="s">
        <v>319</v>
      </c>
      <c r="O43" s="35" t="s">
        <v>319</v>
      </c>
      <c r="P43" s="58">
        <f t="shared" si="2"/>
        <v>0</v>
      </c>
      <c r="Q43" s="29">
        <v>4</v>
      </c>
      <c r="R43" s="30">
        <v>54.01</v>
      </c>
      <c r="S43" s="18" t="s">
        <v>319</v>
      </c>
      <c r="T43" s="42" t="s">
        <v>319</v>
      </c>
      <c r="U43" s="36">
        <v>4</v>
      </c>
      <c r="V43" s="45">
        <f t="shared" si="1"/>
        <v>216.04</v>
      </c>
      <c r="W43" s="45">
        <f t="shared" si="0"/>
        <v>216.04</v>
      </c>
      <c r="X43" s="27"/>
    </row>
    <row r="44" spans="1:24" s="19" customFormat="1" ht="48">
      <c r="A44" s="12" t="s">
        <v>54</v>
      </c>
      <c r="B44" s="32" t="s">
        <v>53</v>
      </c>
      <c r="C44" s="46" t="s">
        <v>66</v>
      </c>
      <c r="D44" s="28" t="s">
        <v>84</v>
      </c>
      <c r="E44" s="31" t="s">
        <v>58</v>
      </c>
      <c r="F44" s="41" t="s">
        <v>226</v>
      </c>
      <c r="G44" s="9" t="s">
        <v>101</v>
      </c>
      <c r="H44" s="12" t="s">
        <v>52</v>
      </c>
      <c r="I44" s="13" t="s">
        <v>55</v>
      </c>
      <c r="J44" s="12" t="s">
        <v>52</v>
      </c>
      <c r="K44" s="33" t="s">
        <v>227</v>
      </c>
      <c r="L44" s="34">
        <v>43339</v>
      </c>
      <c r="M44" s="34">
        <v>43345</v>
      </c>
      <c r="N44" s="35" t="s">
        <v>319</v>
      </c>
      <c r="O44" s="35" t="s">
        <v>319</v>
      </c>
      <c r="P44" s="58">
        <f t="shared" si="2"/>
        <v>0</v>
      </c>
      <c r="Q44" s="29">
        <v>6</v>
      </c>
      <c r="R44" s="30">
        <v>177</v>
      </c>
      <c r="S44" s="18" t="s">
        <v>319</v>
      </c>
      <c r="T44" s="42" t="s">
        <v>319</v>
      </c>
      <c r="U44" s="36">
        <v>6</v>
      </c>
      <c r="V44" s="45">
        <f t="shared" si="1"/>
        <v>1062</v>
      </c>
      <c r="W44" s="45">
        <f t="shared" si="0"/>
        <v>1062</v>
      </c>
      <c r="X44" s="27"/>
    </row>
    <row r="45" spans="1:24" s="19" customFormat="1" ht="108">
      <c r="A45" s="12" t="s">
        <v>54</v>
      </c>
      <c r="B45" s="32" t="s">
        <v>53</v>
      </c>
      <c r="C45" s="41" t="s">
        <v>206</v>
      </c>
      <c r="D45" s="28" t="s">
        <v>208</v>
      </c>
      <c r="E45" s="31" t="s">
        <v>58</v>
      </c>
      <c r="F45" s="41" t="s">
        <v>228</v>
      </c>
      <c r="G45" s="9" t="s">
        <v>141</v>
      </c>
      <c r="H45" s="12" t="s">
        <v>52</v>
      </c>
      <c r="I45" s="13" t="s">
        <v>55</v>
      </c>
      <c r="J45" s="12" t="s">
        <v>162</v>
      </c>
      <c r="K45" s="33" t="s">
        <v>229</v>
      </c>
      <c r="L45" s="34">
        <v>43340</v>
      </c>
      <c r="M45" s="34">
        <v>43343</v>
      </c>
      <c r="N45" s="20">
        <v>712.47500000000002</v>
      </c>
      <c r="O45" s="20">
        <v>712.47500000000002</v>
      </c>
      <c r="P45" s="58">
        <f t="shared" si="2"/>
        <v>1424.95</v>
      </c>
      <c r="Q45" s="29">
        <v>3</v>
      </c>
      <c r="R45" s="30">
        <v>156.63999999999999</v>
      </c>
      <c r="S45" s="18" t="s">
        <v>319</v>
      </c>
      <c r="T45" s="42" t="s">
        <v>319</v>
      </c>
      <c r="U45" s="36">
        <v>3</v>
      </c>
      <c r="V45" s="45">
        <f t="shared" si="1"/>
        <v>469.91999999999996</v>
      </c>
      <c r="W45" s="45">
        <f t="shared" si="0"/>
        <v>1894.87</v>
      </c>
      <c r="X45" s="27"/>
    </row>
    <row r="46" spans="1:24" s="19" customFormat="1" ht="60">
      <c r="A46" s="12" t="s">
        <v>54</v>
      </c>
      <c r="B46" s="32" t="s">
        <v>53</v>
      </c>
      <c r="C46" s="41" t="s">
        <v>159</v>
      </c>
      <c r="D46" s="28" t="s">
        <v>161</v>
      </c>
      <c r="E46" s="31" t="s">
        <v>224</v>
      </c>
      <c r="F46" s="41" t="s">
        <v>225</v>
      </c>
      <c r="G46" s="9" t="s">
        <v>101</v>
      </c>
      <c r="H46" s="12" t="s">
        <v>52</v>
      </c>
      <c r="I46" s="13" t="s">
        <v>55</v>
      </c>
      <c r="J46" s="12" t="s">
        <v>52</v>
      </c>
      <c r="K46" s="44" t="s">
        <v>72</v>
      </c>
      <c r="L46" s="34">
        <v>43327</v>
      </c>
      <c r="M46" s="34">
        <v>43329</v>
      </c>
      <c r="N46" s="35" t="s">
        <v>319</v>
      </c>
      <c r="O46" s="35" t="s">
        <v>319</v>
      </c>
      <c r="P46" s="58">
        <f t="shared" si="2"/>
        <v>0</v>
      </c>
      <c r="Q46" s="29">
        <v>2</v>
      </c>
      <c r="R46" s="30">
        <v>103.08</v>
      </c>
      <c r="S46" s="18" t="s">
        <v>319</v>
      </c>
      <c r="T46" s="42" t="s">
        <v>319</v>
      </c>
      <c r="U46" s="36">
        <v>2</v>
      </c>
      <c r="V46" s="45">
        <f t="shared" si="1"/>
        <v>206.16</v>
      </c>
      <c r="W46" s="45">
        <f t="shared" si="0"/>
        <v>206.16</v>
      </c>
      <c r="X46" s="27"/>
    </row>
    <row r="47" spans="1:24" s="19" customFormat="1" ht="24">
      <c r="A47" s="4" t="s">
        <v>54</v>
      </c>
      <c r="B47" s="5" t="s">
        <v>53</v>
      </c>
      <c r="C47" s="48" t="s">
        <v>308</v>
      </c>
      <c r="D47" s="15"/>
      <c r="E47" s="54" t="s">
        <v>309</v>
      </c>
      <c r="F47" s="16" t="s">
        <v>310</v>
      </c>
      <c r="G47" s="9" t="s">
        <v>141</v>
      </c>
      <c r="H47" s="14" t="s">
        <v>52</v>
      </c>
      <c r="I47" s="9" t="s">
        <v>55</v>
      </c>
      <c r="J47" s="12" t="s">
        <v>289</v>
      </c>
      <c r="K47" s="9" t="s">
        <v>205</v>
      </c>
      <c r="L47" s="10">
        <v>43328</v>
      </c>
      <c r="M47" s="14" t="s">
        <v>296</v>
      </c>
      <c r="N47" s="47">
        <v>1974.23</v>
      </c>
      <c r="O47" s="35" t="s">
        <v>319</v>
      </c>
      <c r="P47" s="58">
        <f t="shared" si="2"/>
        <v>1974.23</v>
      </c>
      <c r="Q47" s="29"/>
      <c r="R47" s="30"/>
      <c r="S47" s="18" t="s">
        <v>319</v>
      </c>
      <c r="T47" s="42" t="s">
        <v>319</v>
      </c>
      <c r="U47" s="36"/>
      <c r="V47" s="45">
        <f t="shared" si="1"/>
        <v>0</v>
      </c>
      <c r="W47" s="45">
        <f t="shared" si="0"/>
        <v>1974.23</v>
      </c>
      <c r="X47" s="27"/>
    </row>
    <row r="48" spans="1:24" s="19" customFormat="1" ht="60">
      <c r="A48" s="12" t="s">
        <v>54</v>
      </c>
      <c r="B48" s="32" t="s">
        <v>53</v>
      </c>
      <c r="C48" s="41" t="s">
        <v>230</v>
      </c>
      <c r="D48" s="28" t="s">
        <v>231</v>
      </c>
      <c r="E48" s="31" t="s">
        <v>129</v>
      </c>
      <c r="F48" s="41" t="s">
        <v>232</v>
      </c>
      <c r="G48" s="9" t="s">
        <v>101</v>
      </c>
      <c r="H48" s="12" t="s">
        <v>52</v>
      </c>
      <c r="I48" s="13" t="s">
        <v>55</v>
      </c>
      <c r="J48" s="12" t="s">
        <v>52</v>
      </c>
      <c r="K48" s="44" t="s">
        <v>59</v>
      </c>
      <c r="L48" s="34">
        <v>43327</v>
      </c>
      <c r="M48" s="34">
        <v>43330</v>
      </c>
      <c r="N48" s="35" t="s">
        <v>319</v>
      </c>
      <c r="O48" s="35" t="s">
        <v>319</v>
      </c>
      <c r="P48" s="58">
        <f t="shared" si="2"/>
        <v>0</v>
      </c>
      <c r="Q48" s="29">
        <v>3</v>
      </c>
      <c r="R48" s="30">
        <v>177</v>
      </c>
      <c r="S48" s="18" t="s">
        <v>319</v>
      </c>
      <c r="T48" s="42" t="s">
        <v>319</v>
      </c>
      <c r="U48" s="36">
        <v>3</v>
      </c>
      <c r="V48" s="45">
        <f t="shared" si="1"/>
        <v>531</v>
      </c>
      <c r="W48" s="45">
        <f t="shared" si="0"/>
        <v>531</v>
      </c>
      <c r="X48" s="27"/>
    </row>
    <row r="49" spans="1:24" s="19" customFormat="1" ht="60">
      <c r="A49" s="12" t="s">
        <v>54</v>
      </c>
      <c r="B49" s="32" t="s">
        <v>53</v>
      </c>
      <c r="C49" s="41" t="s">
        <v>159</v>
      </c>
      <c r="D49" s="28" t="s">
        <v>161</v>
      </c>
      <c r="E49" s="31" t="s">
        <v>224</v>
      </c>
      <c r="F49" s="41" t="s">
        <v>233</v>
      </c>
      <c r="G49" s="9" t="s">
        <v>101</v>
      </c>
      <c r="H49" s="12" t="s">
        <v>52</v>
      </c>
      <c r="I49" s="13" t="s">
        <v>55</v>
      </c>
      <c r="J49" s="12" t="s">
        <v>52</v>
      </c>
      <c r="K49" s="33" t="s">
        <v>234</v>
      </c>
      <c r="L49" s="34">
        <v>43332</v>
      </c>
      <c r="M49" s="34">
        <v>43338</v>
      </c>
      <c r="N49" s="35" t="s">
        <v>319</v>
      </c>
      <c r="O49" s="35" t="s">
        <v>319</v>
      </c>
      <c r="P49" s="58">
        <f t="shared" si="2"/>
        <v>0</v>
      </c>
      <c r="Q49" s="29">
        <v>6</v>
      </c>
      <c r="R49" s="30">
        <v>177</v>
      </c>
      <c r="S49" s="18" t="s">
        <v>319</v>
      </c>
      <c r="T49" s="42" t="s">
        <v>319</v>
      </c>
      <c r="U49" s="36">
        <v>6</v>
      </c>
      <c r="V49" s="45">
        <f t="shared" si="1"/>
        <v>1062</v>
      </c>
      <c r="W49" s="45">
        <f t="shared" si="0"/>
        <v>1062</v>
      </c>
      <c r="X49" s="27"/>
    </row>
    <row r="50" spans="1:24" s="19" customFormat="1" ht="60">
      <c r="A50" s="12" t="s">
        <v>54</v>
      </c>
      <c r="B50" s="32" t="s">
        <v>53</v>
      </c>
      <c r="C50" s="41" t="s">
        <v>139</v>
      </c>
      <c r="D50" s="28" t="s">
        <v>140</v>
      </c>
      <c r="E50" s="31" t="s">
        <v>135</v>
      </c>
      <c r="F50" s="41" t="s">
        <v>233</v>
      </c>
      <c r="G50" s="9" t="s">
        <v>101</v>
      </c>
      <c r="H50" s="12" t="s">
        <v>52</v>
      </c>
      <c r="I50" s="13" t="s">
        <v>59</v>
      </c>
      <c r="J50" s="12" t="s">
        <v>52</v>
      </c>
      <c r="K50" s="33" t="s">
        <v>234</v>
      </c>
      <c r="L50" s="34">
        <v>43332</v>
      </c>
      <c r="M50" s="34">
        <v>43338</v>
      </c>
      <c r="N50" s="35" t="s">
        <v>319</v>
      </c>
      <c r="O50" s="35" t="s">
        <v>319</v>
      </c>
      <c r="P50" s="58">
        <f t="shared" si="2"/>
        <v>0</v>
      </c>
      <c r="Q50" s="29">
        <v>6</v>
      </c>
      <c r="R50" s="30">
        <v>177</v>
      </c>
      <c r="S50" s="18" t="s">
        <v>319</v>
      </c>
      <c r="T50" s="42" t="s">
        <v>319</v>
      </c>
      <c r="U50" s="36">
        <v>6</v>
      </c>
      <c r="V50" s="45">
        <f t="shared" si="1"/>
        <v>1062</v>
      </c>
      <c r="W50" s="45">
        <f t="shared" si="0"/>
        <v>1062</v>
      </c>
      <c r="X50" s="27"/>
    </row>
    <row r="51" spans="1:24" s="19" customFormat="1" ht="48">
      <c r="A51" s="12" t="s">
        <v>54</v>
      </c>
      <c r="B51" s="32" t="s">
        <v>53</v>
      </c>
      <c r="C51" s="41" t="s">
        <v>168</v>
      </c>
      <c r="D51" s="28" t="s">
        <v>170</v>
      </c>
      <c r="E51" s="27" t="s">
        <v>235</v>
      </c>
      <c r="F51" s="41" t="s">
        <v>236</v>
      </c>
      <c r="G51" s="9" t="s">
        <v>101</v>
      </c>
      <c r="H51" s="12" t="s">
        <v>52</v>
      </c>
      <c r="I51" s="33" t="s">
        <v>59</v>
      </c>
      <c r="J51" s="12" t="s">
        <v>52</v>
      </c>
      <c r="K51" s="33" t="s">
        <v>55</v>
      </c>
      <c r="L51" s="34">
        <v>43332</v>
      </c>
      <c r="M51" s="34">
        <v>43335</v>
      </c>
      <c r="N51" s="35" t="s">
        <v>319</v>
      </c>
      <c r="O51" s="35" t="s">
        <v>319</v>
      </c>
      <c r="P51" s="58">
        <f t="shared" si="2"/>
        <v>0</v>
      </c>
      <c r="Q51" s="29">
        <v>3</v>
      </c>
      <c r="R51" s="30">
        <v>103.08</v>
      </c>
      <c r="S51" s="18" t="s">
        <v>319</v>
      </c>
      <c r="T51" s="42" t="s">
        <v>319</v>
      </c>
      <c r="U51" s="36">
        <v>3</v>
      </c>
      <c r="V51" s="45">
        <f t="shared" si="1"/>
        <v>309.24</v>
      </c>
      <c r="W51" s="45">
        <f t="shared" si="0"/>
        <v>309.24</v>
      </c>
      <c r="X51" s="27"/>
    </row>
    <row r="52" spans="1:24" s="19" customFormat="1" ht="60">
      <c r="A52" s="12" t="s">
        <v>54</v>
      </c>
      <c r="B52" s="32" t="s">
        <v>53</v>
      </c>
      <c r="C52" s="41" t="s">
        <v>137</v>
      </c>
      <c r="D52" s="28" t="s">
        <v>138</v>
      </c>
      <c r="E52" s="31" t="s">
        <v>135</v>
      </c>
      <c r="F52" s="41" t="s">
        <v>233</v>
      </c>
      <c r="G52" s="9" t="s">
        <v>101</v>
      </c>
      <c r="H52" s="12" t="s">
        <v>52</v>
      </c>
      <c r="I52" s="33" t="s">
        <v>59</v>
      </c>
      <c r="J52" s="12" t="s">
        <v>52</v>
      </c>
      <c r="K52" s="33" t="s">
        <v>234</v>
      </c>
      <c r="L52" s="34">
        <v>43332</v>
      </c>
      <c r="M52" s="34">
        <v>43338</v>
      </c>
      <c r="N52" s="35" t="s">
        <v>319</v>
      </c>
      <c r="O52" s="35" t="s">
        <v>319</v>
      </c>
      <c r="P52" s="58">
        <f t="shared" si="2"/>
        <v>0</v>
      </c>
      <c r="Q52" s="29">
        <v>6</v>
      </c>
      <c r="R52" s="30">
        <v>177</v>
      </c>
      <c r="S52" s="18" t="s">
        <v>319</v>
      </c>
      <c r="T52" s="42" t="s">
        <v>319</v>
      </c>
      <c r="U52" s="36">
        <v>3</v>
      </c>
      <c r="V52" s="45">
        <f t="shared" si="1"/>
        <v>1062</v>
      </c>
      <c r="W52" s="45">
        <f t="shared" si="0"/>
        <v>1062</v>
      </c>
      <c r="X52" s="27"/>
    </row>
    <row r="53" spans="1:24" s="19" customFormat="1" ht="84">
      <c r="A53" s="12" t="s">
        <v>54</v>
      </c>
      <c r="B53" s="32" t="s">
        <v>53</v>
      </c>
      <c r="C53" s="41" t="s">
        <v>133</v>
      </c>
      <c r="D53" s="28" t="s">
        <v>134</v>
      </c>
      <c r="E53" s="27" t="s">
        <v>129</v>
      </c>
      <c r="F53" s="41" t="s">
        <v>237</v>
      </c>
      <c r="G53" s="9" t="s">
        <v>141</v>
      </c>
      <c r="H53" s="12" t="s">
        <v>52</v>
      </c>
      <c r="I53" s="33" t="s">
        <v>55</v>
      </c>
      <c r="J53" s="12" t="s">
        <v>278</v>
      </c>
      <c r="K53" s="33" t="s">
        <v>238</v>
      </c>
      <c r="L53" s="34">
        <v>43341</v>
      </c>
      <c r="M53" s="34">
        <v>43344</v>
      </c>
      <c r="N53" s="35" t="s">
        <v>319</v>
      </c>
      <c r="O53" s="35" t="s">
        <v>319</v>
      </c>
      <c r="P53" s="58">
        <f t="shared" si="2"/>
        <v>0</v>
      </c>
      <c r="Q53" s="29">
        <v>3</v>
      </c>
      <c r="R53" s="30">
        <v>224.2</v>
      </c>
      <c r="S53" s="18" t="s">
        <v>319</v>
      </c>
      <c r="T53" s="42" t="s">
        <v>319</v>
      </c>
      <c r="U53" s="36">
        <v>3</v>
      </c>
      <c r="V53" s="45">
        <f t="shared" si="1"/>
        <v>672.59999999999991</v>
      </c>
      <c r="W53" s="45">
        <f t="shared" si="0"/>
        <v>672.59999999999991</v>
      </c>
      <c r="X53" s="27"/>
    </row>
    <row r="54" spans="1:24" s="19" customFormat="1" ht="48">
      <c r="A54" s="12" t="s">
        <v>54</v>
      </c>
      <c r="B54" s="32" t="s">
        <v>53</v>
      </c>
      <c r="C54" s="41" t="s">
        <v>117</v>
      </c>
      <c r="D54" s="28" t="s">
        <v>239</v>
      </c>
      <c r="E54" s="27" t="s">
        <v>129</v>
      </c>
      <c r="F54" s="41" t="s">
        <v>240</v>
      </c>
      <c r="G54" s="9" t="s">
        <v>141</v>
      </c>
      <c r="H54" s="12" t="s">
        <v>52</v>
      </c>
      <c r="I54" s="33" t="s">
        <v>55</v>
      </c>
      <c r="J54" s="12" t="s">
        <v>61</v>
      </c>
      <c r="K54" s="33" t="s">
        <v>241</v>
      </c>
      <c r="L54" s="34">
        <v>43343</v>
      </c>
      <c r="M54" s="34">
        <v>43346</v>
      </c>
      <c r="N54" s="35" t="s">
        <v>319</v>
      </c>
      <c r="O54" s="35" t="s">
        <v>319</v>
      </c>
      <c r="P54" s="58">
        <f t="shared" si="2"/>
        <v>0</v>
      </c>
      <c r="Q54" s="29">
        <v>3</v>
      </c>
      <c r="R54" s="30">
        <v>223.65</v>
      </c>
      <c r="S54" s="18" t="s">
        <v>319</v>
      </c>
      <c r="T54" s="42" t="s">
        <v>319</v>
      </c>
      <c r="U54" s="36">
        <v>3</v>
      </c>
      <c r="V54" s="45">
        <f t="shared" si="1"/>
        <v>670.95</v>
      </c>
      <c r="W54" s="45">
        <f t="shared" si="0"/>
        <v>670.95</v>
      </c>
      <c r="X54" s="27"/>
    </row>
    <row r="55" spans="1:24" s="19" customFormat="1" ht="48">
      <c r="A55" s="12" t="s">
        <v>54</v>
      </c>
      <c r="B55" s="32" t="s">
        <v>53</v>
      </c>
      <c r="C55" s="41" t="s">
        <v>118</v>
      </c>
      <c r="D55" s="28" t="s">
        <v>119</v>
      </c>
      <c r="E55" s="31" t="s">
        <v>242</v>
      </c>
      <c r="F55" s="41" t="s">
        <v>240</v>
      </c>
      <c r="G55" s="9" t="s">
        <v>141</v>
      </c>
      <c r="H55" s="12" t="s">
        <v>52</v>
      </c>
      <c r="I55" s="33" t="s">
        <v>55</v>
      </c>
      <c r="J55" s="12" t="s">
        <v>52</v>
      </c>
      <c r="K55" s="33" t="s">
        <v>241</v>
      </c>
      <c r="L55" s="34">
        <v>43343</v>
      </c>
      <c r="M55" s="34">
        <v>43346</v>
      </c>
      <c r="N55" s="35" t="s">
        <v>319</v>
      </c>
      <c r="O55" s="35" t="s">
        <v>319</v>
      </c>
      <c r="P55" s="58">
        <f t="shared" si="2"/>
        <v>0</v>
      </c>
      <c r="Q55" s="29">
        <v>3</v>
      </c>
      <c r="R55" s="30">
        <v>223.65</v>
      </c>
      <c r="S55" s="18" t="s">
        <v>319</v>
      </c>
      <c r="T55" s="42" t="s">
        <v>319</v>
      </c>
      <c r="U55" s="36">
        <v>3</v>
      </c>
      <c r="V55" s="45">
        <f t="shared" si="1"/>
        <v>670.95</v>
      </c>
      <c r="W55" s="45">
        <f t="shared" si="0"/>
        <v>670.95</v>
      </c>
      <c r="X55" s="27"/>
    </row>
    <row r="56" spans="1:24" s="19" customFormat="1" ht="60">
      <c r="A56" s="12" t="s">
        <v>54</v>
      </c>
      <c r="B56" s="32" t="s">
        <v>53</v>
      </c>
      <c r="C56" s="41" t="s">
        <v>65</v>
      </c>
      <c r="D56" s="28" t="s">
        <v>79</v>
      </c>
      <c r="E56" s="31" t="s">
        <v>121</v>
      </c>
      <c r="F56" s="41" t="s">
        <v>233</v>
      </c>
      <c r="G56" s="9" t="s">
        <v>101</v>
      </c>
      <c r="H56" s="12" t="s">
        <v>52</v>
      </c>
      <c r="I56" s="33" t="s">
        <v>55</v>
      </c>
      <c r="J56" s="12" t="s">
        <v>52</v>
      </c>
      <c r="K56" s="33" t="s">
        <v>234</v>
      </c>
      <c r="L56" s="34">
        <v>43332</v>
      </c>
      <c r="M56" s="34">
        <v>43338</v>
      </c>
      <c r="N56" s="35" t="s">
        <v>319</v>
      </c>
      <c r="O56" s="35" t="s">
        <v>319</v>
      </c>
      <c r="P56" s="58">
        <f t="shared" si="2"/>
        <v>0</v>
      </c>
      <c r="Q56" s="29">
        <v>6</v>
      </c>
      <c r="R56" s="30">
        <v>177</v>
      </c>
      <c r="S56" s="18" t="s">
        <v>319</v>
      </c>
      <c r="T56" s="42" t="s">
        <v>319</v>
      </c>
      <c r="U56" s="36">
        <v>6</v>
      </c>
      <c r="V56" s="45">
        <f t="shared" si="1"/>
        <v>1062</v>
      </c>
      <c r="W56" s="45">
        <f t="shared" si="0"/>
        <v>1062</v>
      </c>
      <c r="X56" s="27"/>
    </row>
    <row r="57" spans="1:24" s="19" customFormat="1" ht="60">
      <c r="A57" s="12" t="s">
        <v>54</v>
      </c>
      <c r="B57" s="32" t="s">
        <v>53</v>
      </c>
      <c r="C57" s="41" t="s">
        <v>66</v>
      </c>
      <c r="D57" s="28" t="s">
        <v>84</v>
      </c>
      <c r="E57" s="27" t="s">
        <v>58</v>
      </c>
      <c r="F57" s="41" t="s">
        <v>243</v>
      </c>
      <c r="G57" s="9" t="s">
        <v>101</v>
      </c>
      <c r="H57" s="12" t="s">
        <v>52</v>
      </c>
      <c r="I57" s="33" t="s">
        <v>55</v>
      </c>
      <c r="J57" s="12" t="s">
        <v>52</v>
      </c>
      <c r="K57" s="33" t="s">
        <v>234</v>
      </c>
      <c r="L57" s="34">
        <v>43332</v>
      </c>
      <c r="M57" s="34">
        <v>43336</v>
      </c>
      <c r="N57" s="35" t="s">
        <v>319</v>
      </c>
      <c r="O57" s="35" t="s">
        <v>319</v>
      </c>
      <c r="P57" s="58">
        <f t="shared" si="2"/>
        <v>0</v>
      </c>
      <c r="Q57" s="29">
        <v>4</v>
      </c>
      <c r="R57" s="30">
        <v>177</v>
      </c>
      <c r="S57" s="18" t="s">
        <v>319</v>
      </c>
      <c r="T57" s="42" t="s">
        <v>319</v>
      </c>
      <c r="U57" s="36">
        <v>4</v>
      </c>
      <c r="V57" s="45">
        <f t="shared" si="1"/>
        <v>708</v>
      </c>
      <c r="W57" s="45">
        <f t="shared" si="0"/>
        <v>708</v>
      </c>
      <c r="X57" s="27"/>
    </row>
    <row r="58" spans="1:24" s="19" customFormat="1" ht="72">
      <c r="A58" s="12" t="s">
        <v>54</v>
      </c>
      <c r="B58" s="32" t="s">
        <v>53</v>
      </c>
      <c r="C58" s="41" t="s">
        <v>127</v>
      </c>
      <c r="D58" s="28" t="s">
        <v>128</v>
      </c>
      <c r="E58" s="27" t="s">
        <v>116</v>
      </c>
      <c r="F58" s="41" t="s">
        <v>244</v>
      </c>
      <c r="G58" s="9" t="s">
        <v>101</v>
      </c>
      <c r="H58" s="12" t="s">
        <v>52</v>
      </c>
      <c r="I58" s="33" t="s">
        <v>72</v>
      </c>
      <c r="J58" s="12" t="s">
        <v>52</v>
      </c>
      <c r="K58" s="33" t="s">
        <v>87</v>
      </c>
      <c r="L58" s="34">
        <v>43333</v>
      </c>
      <c r="M58" s="34">
        <v>43336</v>
      </c>
      <c r="N58" s="35" t="s">
        <v>319</v>
      </c>
      <c r="O58" s="35" t="s">
        <v>319</v>
      </c>
      <c r="P58" s="58">
        <f t="shared" si="2"/>
        <v>0</v>
      </c>
      <c r="Q58" s="29">
        <v>3</v>
      </c>
      <c r="R58" s="30">
        <v>177</v>
      </c>
      <c r="S58" s="18" t="s">
        <v>319</v>
      </c>
      <c r="T58" s="42" t="s">
        <v>319</v>
      </c>
      <c r="U58" s="36">
        <v>3</v>
      </c>
      <c r="V58" s="45">
        <f t="shared" si="1"/>
        <v>531</v>
      </c>
      <c r="W58" s="45">
        <f t="shared" si="0"/>
        <v>531</v>
      </c>
      <c r="X58" s="27"/>
    </row>
    <row r="59" spans="1:24" s="19" customFormat="1" ht="72">
      <c r="A59" s="12" t="s">
        <v>54</v>
      </c>
      <c r="B59" s="32" t="s">
        <v>53</v>
      </c>
      <c r="C59" s="41" t="s">
        <v>122</v>
      </c>
      <c r="D59" s="28" t="s">
        <v>123</v>
      </c>
      <c r="E59" s="27" t="s">
        <v>116</v>
      </c>
      <c r="F59" s="41" t="s">
        <v>244</v>
      </c>
      <c r="G59" s="9" t="s">
        <v>101</v>
      </c>
      <c r="H59" s="12" t="s">
        <v>52</v>
      </c>
      <c r="I59" s="33" t="s">
        <v>72</v>
      </c>
      <c r="J59" s="12" t="s">
        <v>52</v>
      </c>
      <c r="K59" s="33" t="s">
        <v>87</v>
      </c>
      <c r="L59" s="34">
        <v>43333</v>
      </c>
      <c r="M59" s="34">
        <v>43336</v>
      </c>
      <c r="N59" s="35" t="s">
        <v>319</v>
      </c>
      <c r="O59" s="35" t="s">
        <v>319</v>
      </c>
      <c r="P59" s="58">
        <f t="shared" si="2"/>
        <v>0</v>
      </c>
      <c r="Q59" s="29">
        <v>3</v>
      </c>
      <c r="R59" s="30">
        <v>177</v>
      </c>
      <c r="S59" s="18" t="s">
        <v>319</v>
      </c>
      <c r="T59" s="42" t="s">
        <v>319</v>
      </c>
      <c r="U59" s="36">
        <v>3</v>
      </c>
      <c r="V59" s="45">
        <f t="shared" si="1"/>
        <v>531</v>
      </c>
      <c r="W59" s="45">
        <f t="shared" si="0"/>
        <v>531</v>
      </c>
      <c r="X59" s="27"/>
    </row>
    <row r="60" spans="1:24" s="19" customFormat="1" ht="48">
      <c r="A60" s="12" t="s">
        <v>54</v>
      </c>
      <c r="B60" s="32" t="s">
        <v>53</v>
      </c>
      <c r="C60" s="41" t="s">
        <v>124</v>
      </c>
      <c r="D60" s="28" t="s">
        <v>125</v>
      </c>
      <c r="E60" s="27" t="s">
        <v>126</v>
      </c>
      <c r="F60" s="41" t="s">
        <v>245</v>
      </c>
      <c r="G60" s="9" t="s">
        <v>101</v>
      </c>
      <c r="H60" s="12" t="s">
        <v>52</v>
      </c>
      <c r="I60" s="33" t="s">
        <v>55</v>
      </c>
      <c r="J60" s="12" t="s">
        <v>52</v>
      </c>
      <c r="K60" s="33" t="s">
        <v>74</v>
      </c>
      <c r="L60" s="34">
        <v>43328</v>
      </c>
      <c r="M60" s="34">
        <v>43329</v>
      </c>
      <c r="N60" s="35" t="s">
        <v>319</v>
      </c>
      <c r="O60" s="35" t="s">
        <v>319</v>
      </c>
      <c r="P60" s="58">
        <f t="shared" si="2"/>
        <v>0</v>
      </c>
      <c r="Q60" s="29">
        <v>1</v>
      </c>
      <c r="R60" s="30">
        <v>54.01</v>
      </c>
      <c r="S60" s="18" t="s">
        <v>319</v>
      </c>
      <c r="T60" s="42" t="s">
        <v>319</v>
      </c>
      <c r="U60" s="36">
        <v>1</v>
      </c>
      <c r="V60" s="45">
        <f t="shared" si="1"/>
        <v>54.01</v>
      </c>
      <c r="W60" s="45">
        <f t="shared" si="0"/>
        <v>54.01</v>
      </c>
      <c r="X60" s="27"/>
    </row>
    <row r="61" spans="1:24" s="19" customFormat="1" ht="72">
      <c r="A61" s="12" t="s">
        <v>54</v>
      </c>
      <c r="B61" s="32" t="s">
        <v>53</v>
      </c>
      <c r="C61" s="41" t="s">
        <v>143</v>
      </c>
      <c r="D61" s="28" t="s">
        <v>144</v>
      </c>
      <c r="E61" s="27" t="s">
        <v>58</v>
      </c>
      <c r="F61" s="41" t="s">
        <v>246</v>
      </c>
      <c r="G61" s="9" t="s">
        <v>101</v>
      </c>
      <c r="H61" s="12" t="s">
        <v>52</v>
      </c>
      <c r="I61" s="33" t="s">
        <v>55</v>
      </c>
      <c r="J61" s="12" t="s">
        <v>52</v>
      </c>
      <c r="K61" s="33" t="s">
        <v>72</v>
      </c>
      <c r="L61" s="34">
        <v>43332</v>
      </c>
      <c r="M61" s="34">
        <v>43335</v>
      </c>
      <c r="N61" s="35" t="s">
        <v>319</v>
      </c>
      <c r="O61" s="35" t="s">
        <v>319</v>
      </c>
      <c r="P61" s="58">
        <f t="shared" si="2"/>
        <v>0</v>
      </c>
      <c r="Q61" s="29">
        <v>3</v>
      </c>
      <c r="R61" s="30">
        <v>177</v>
      </c>
      <c r="S61" s="18" t="s">
        <v>319</v>
      </c>
      <c r="T61" s="42" t="s">
        <v>319</v>
      </c>
      <c r="U61" s="36">
        <v>3</v>
      </c>
      <c r="V61" s="45">
        <f t="shared" si="1"/>
        <v>531</v>
      </c>
      <c r="W61" s="45">
        <f t="shared" si="0"/>
        <v>531</v>
      </c>
      <c r="X61" s="27"/>
    </row>
    <row r="62" spans="1:24" s="19" customFormat="1" ht="60">
      <c r="A62" s="12" t="s">
        <v>54</v>
      </c>
      <c r="B62" s="32" t="s">
        <v>53</v>
      </c>
      <c r="C62" s="41" t="s">
        <v>115</v>
      </c>
      <c r="D62" s="28" t="s">
        <v>80</v>
      </c>
      <c r="E62" s="31" t="s">
        <v>120</v>
      </c>
      <c r="F62" s="41" t="s">
        <v>247</v>
      </c>
      <c r="G62" s="9" t="s">
        <v>101</v>
      </c>
      <c r="H62" s="12" t="s">
        <v>52</v>
      </c>
      <c r="I62" s="33" t="s">
        <v>55</v>
      </c>
      <c r="J62" s="12" t="s">
        <v>52</v>
      </c>
      <c r="K62" s="33" t="s">
        <v>74</v>
      </c>
      <c r="L62" s="34">
        <v>43332</v>
      </c>
      <c r="M62" s="34">
        <v>43335</v>
      </c>
      <c r="N62" s="35" t="s">
        <v>319</v>
      </c>
      <c r="O62" s="35" t="s">
        <v>319</v>
      </c>
      <c r="P62" s="58">
        <f t="shared" si="2"/>
        <v>0</v>
      </c>
      <c r="Q62" s="29">
        <v>3</v>
      </c>
      <c r="R62" s="30">
        <v>177</v>
      </c>
      <c r="S62" s="18" t="s">
        <v>319</v>
      </c>
      <c r="T62" s="42" t="s">
        <v>319</v>
      </c>
      <c r="U62" s="36">
        <v>3</v>
      </c>
      <c r="V62" s="45">
        <f t="shared" si="1"/>
        <v>531</v>
      </c>
      <c r="W62" s="45">
        <f t="shared" si="0"/>
        <v>531</v>
      </c>
      <c r="X62" s="27"/>
    </row>
    <row r="63" spans="1:24" s="19" customFormat="1" ht="60">
      <c r="A63" s="12" t="s">
        <v>54</v>
      </c>
      <c r="B63" s="32" t="s">
        <v>53</v>
      </c>
      <c r="C63" s="41" t="s">
        <v>110</v>
      </c>
      <c r="D63" s="28" t="s">
        <v>111</v>
      </c>
      <c r="E63" s="27" t="s">
        <v>60</v>
      </c>
      <c r="F63" s="41" t="s">
        <v>247</v>
      </c>
      <c r="G63" s="9" t="s">
        <v>101</v>
      </c>
      <c r="H63" s="12" t="s">
        <v>52</v>
      </c>
      <c r="I63" s="33" t="s">
        <v>72</v>
      </c>
      <c r="J63" s="12" t="s">
        <v>52</v>
      </c>
      <c r="K63" s="33" t="s">
        <v>74</v>
      </c>
      <c r="L63" s="34">
        <v>43332</v>
      </c>
      <c r="M63" s="34">
        <v>43335</v>
      </c>
      <c r="N63" s="35" t="s">
        <v>319</v>
      </c>
      <c r="O63" s="35" t="s">
        <v>319</v>
      </c>
      <c r="P63" s="58">
        <f t="shared" si="2"/>
        <v>0</v>
      </c>
      <c r="Q63" s="29">
        <v>3</v>
      </c>
      <c r="R63" s="30">
        <v>177</v>
      </c>
      <c r="S63" s="18" t="s">
        <v>319</v>
      </c>
      <c r="T63" s="42" t="s">
        <v>319</v>
      </c>
      <c r="U63" s="36">
        <v>3</v>
      </c>
      <c r="V63" s="45">
        <f t="shared" si="1"/>
        <v>531</v>
      </c>
      <c r="W63" s="45">
        <f t="shared" si="0"/>
        <v>531</v>
      </c>
      <c r="X63" s="27"/>
    </row>
    <row r="64" spans="1:24" s="19" customFormat="1" ht="72">
      <c r="A64" s="12" t="s">
        <v>54</v>
      </c>
      <c r="B64" s="32" t="s">
        <v>53</v>
      </c>
      <c r="C64" s="41" t="s">
        <v>69</v>
      </c>
      <c r="D64" s="28" t="s">
        <v>97</v>
      </c>
      <c r="E64" s="31" t="s">
        <v>86</v>
      </c>
      <c r="F64" s="41" t="s">
        <v>248</v>
      </c>
      <c r="G64" s="9" t="s">
        <v>101</v>
      </c>
      <c r="H64" s="12" t="s">
        <v>52</v>
      </c>
      <c r="I64" s="33" t="s">
        <v>98</v>
      </c>
      <c r="J64" s="12" t="s">
        <v>52</v>
      </c>
      <c r="K64" s="33" t="s">
        <v>55</v>
      </c>
      <c r="L64" s="34">
        <v>43333</v>
      </c>
      <c r="M64" s="34">
        <v>43336</v>
      </c>
      <c r="N64" s="35" t="s">
        <v>319</v>
      </c>
      <c r="O64" s="35" t="s">
        <v>319</v>
      </c>
      <c r="P64" s="58">
        <f t="shared" si="2"/>
        <v>0</v>
      </c>
      <c r="Q64" s="29">
        <v>3</v>
      </c>
      <c r="R64" s="30">
        <v>177</v>
      </c>
      <c r="S64" s="18" t="s">
        <v>319</v>
      </c>
      <c r="T64" s="42" t="s">
        <v>319</v>
      </c>
      <c r="U64" s="36">
        <v>3</v>
      </c>
      <c r="V64" s="45">
        <f t="shared" si="1"/>
        <v>531</v>
      </c>
      <c r="W64" s="45">
        <f t="shared" si="0"/>
        <v>531</v>
      </c>
      <c r="X64" s="27"/>
    </row>
    <row r="65" spans="1:24" s="19" customFormat="1" ht="48">
      <c r="A65" s="12" t="s">
        <v>54</v>
      </c>
      <c r="B65" s="32" t="s">
        <v>53</v>
      </c>
      <c r="C65" s="41" t="s">
        <v>65</v>
      </c>
      <c r="D65" s="28" t="s">
        <v>79</v>
      </c>
      <c r="E65" s="31" t="s">
        <v>121</v>
      </c>
      <c r="F65" s="41" t="s">
        <v>249</v>
      </c>
      <c r="G65" s="9" t="s">
        <v>101</v>
      </c>
      <c r="H65" s="12" t="s">
        <v>52</v>
      </c>
      <c r="I65" s="33" t="s">
        <v>55</v>
      </c>
      <c r="J65" s="12" t="s">
        <v>52</v>
      </c>
      <c r="K65" s="33" t="s">
        <v>72</v>
      </c>
      <c r="L65" s="34">
        <v>43339</v>
      </c>
      <c r="M65" s="34">
        <v>43343</v>
      </c>
      <c r="N65" s="35" t="s">
        <v>319</v>
      </c>
      <c r="O65" s="35" t="s">
        <v>319</v>
      </c>
      <c r="P65" s="58">
        <f t="shared" si="2"/>
        <v>0</v>
      </c>
      <c r="Q65" s="29">
        <v>4</v>
      </c>
      <c r="R65" s="30">
        <v>177</v>
      </c>
      <c r="S65" s="18" t="s">
        <v>319</v>
      </c>
      <c r="T65" s="42" t="s">
        <v>319</v>
      </c>
      <c r="U65" s="36">
        <v>4</v>
      </c>
      <c r="V65" s="45">
        <f t="shared" si="1"/>
        <v>708</v>
      </c>
      <c r="W65" s="45">
        <f t="shared" si="0"/>
        <v>708</v>
      </c>
      <c r="X65" s="27"/>
    </row>
    <row r="66" spans="1:24" s="19" customFormat="1" ht="84">
      <c r="A66" s="12" t="s">
        <v>54</v>
      </c>
      <c r="B66" s="32" t="s">
        <v>53</v>
      </c>
      <c r="C66" s="41" t="s">
        <v>69</v>
      </c>
      <c r="D66" s="28" t="s">
        <v>97</v>
      </c>
      <c r="E66" s="31" t="s">
        <v>86</v>
      </c>
      <c r="F66" s="41" t="s">
        <v>250</v>
      </c>
      <c r="G66" s="9" t="s">
        <v>101</v>
      </c>
      <c r="H66" s="12" t="s">
        <v>52</v>
      </c>
      <c r="I66" s="33" t="s">
        <v>98</v>
      </c>
      <c r="J66" s="12" t="s">
        <v>52</v>
      </c>
      <c r="K66" s="33" t="s">
        <v>96</v>
      </c>
      <c r="L66" s="34">
        <v>43339</v>
      </c>
      <c r="M66" s="34">
        <v>43342</v>
      </c>
      <c r="N66" s="35" t="s">
        <v>319</v>
      </c>
      <c r="O66" s="35" t="s">
        <v>319</v>
      </c>
      <c r="P66" s="58">
        <f t="shared" si="2"/>
        <v>0</v>
      </c>
      <c r="Q66" s="29">
        <v>3</v>
      </c>
      <c r="R66" s="30">
        <v>177</v>
      </c>
      <c r="S66" s="18" t="s">
        <v>319</v>
      </c>
      <c r="T66" s="42" t="s">
        <v>319</v>
      </c>
      <c r="U66" s="36">
        <v>3</v>
      </c>
      <c r="V66" s="45">
        <f t="shared" si="1"/>
        <v>531</v>
      </c>
      <c r="W66" s="45">
        <f t="shared" si="0"/>
        <v>531</v>
      </c>
      <c r="X66" s="27"/>
    </row>
    <row r="67" spans="1:24" s="19" customFormat="1" ht="72">
      <c r="A67" s="12" t="s">
        <v>54</v>
      </c>
      <c r="B67" s="32" t="s">
        <v>53</v>
      </c>
      <c r="C67" s="41" t="s">
        <v>251</v>
      </c>
      <c r="D67" s="28" t="s">
        <v>252</v>
      </c>
      <c r="E67" s="27" t="s">
        <v>116</v>
      </c>
      <c r="F67" s="41" t="s">
        <v>253</v>
      </c>
      <c r="G67" s="9" t="s">
        <v>101</v>
      </c>
      <c r="H67" s="12" t="s">
        <v>52</v>
      </c>
      <c r="I67" s="33" t="s">
        <v>55</v>
      </c>
      <c r="J67" s="12" t="s">
        <v>52</v>
      </c>
      <c r="K67" s="44" t="s">
        <v>254</v>
      </c>
      <c r="L67" s="34">
        <v>43330</v>
      </c>
      <c r="M67" s="34">
        <v>43335</v>
      </c>
      <c r="N67" s="35" t="s">
        <v>319</v>
      </c>
      <c r="O67" s="35" t="s">
        <v>319</v>
      </c>
      <c r="P67" s="58">
        <f t="shared" si="2"/>
        <v>0</v>
      </c>
      <c r="Q67" s="29">
        <v>5</v>
      </c>
      <c r="R67" s="30">
        <v>103.08</v>
      </c>
      <c r="S67" s="18" t="s">
        <v>319</v>
      </c>
      <c r="T67" s="42" t="s">
        <v>319</v>
      </c>
      <c r="U67" s="36">
        <v>3</v>
      </c>
      <c r="V67" s="45">
        <f t="shared" si="1"/>
        <v>515.4</v>
      </c>
      <c r="W67" s="45">
        <f t="shared" si="0"/>
        <v>515.4</v>
      </c>
      <c r="X67" s="27"/>
    </row>
    <row r="68" spans="1:24" s="19" customFormat="1" ht="72">
      <c r="A68" s="12" t="s">
        <v>54</v>
      </c>
      <c r="B68" s="32" t="s">
        <v>53</v>
      </c>
      <c r="C68" s="41" t="s">
        <v>255</v>
      </c>
      <c r="D68" s="28" t="s">
        <v>256</v>
      </c>
      <c r="E68" s="27" t="s">
        <v>116</v>
      </c>
      <c r="F68" s="41" t="s">
        <v>257</v>
      </c>
      <c r="G68" s="9" t="s">
        <v>101</v>
      </c>
      <c r="H68" s="12" t="s">
        <v>52</v>
      </c>
      <c r="I68" s="33" t="s">
        <v>72</v>
      </c>
      <c r="J68" s="12" t="s">
        <v>52</v>
      </c>
      <c r="K68" s="33" t="s">
        <v>55</v>
      </c>
      <c r="L68" s="34">
        <v>43333</v>
      </c>
      <c r="M68" s="34">
        <v>43334</v>
      </c>
      <c r="N68" s="35" t="s">
        <v>319</v>
      </c>
      <c r="O68" s="35" t="s">
        <v>319</v>
      </c>
      <c r="P68" s="58">
        <f t="shared" si="2"/>
        <v>0</v>
      </c>
      <c r="Q68" s="29">
        <v>1</v>
      </c>
      <c r="R68" s="30">
        <v>177</v>
      </c>
      <c r="S68" s="18" t="s">
        <v>319</v>
      </c>
      <c r="T68" s="42" t="s">
        <v>319</v>
      </c>
      <c r="U68" s="36">
        <v>1</v>
      </c>
      <c r="V68" s="45">
        <f t="shared" si="1"/>
        <v>177</v>
      </c>
      <c r="W68" s="45">
        <f t="shared" si="0"/>
        <v>177</v>
      </c>
      <c r="X68" s="27"/>
    </row>
    <row r="69" spans="1:24" s="19" customFormat="1" ht="36">
      <c r="A69" s="12" t="s">
        <v>54</v>
      </c>
      <c r="B69" s="32" t="s">
        <v>53</v>
      </c>
      <c r="C69" s="41" t="s">
        <v>145</v>
      </c>
      <c r="D69" s="28" t="s">
        <v>146</v>
      </c>
      <c r="E69" s="27" t="s">
        <v>258</v>
      </c>
      <c r="F69" s="41" t="s">
        <v>259</v>
      </c>
      <c r="G69" s="9" t="s">
        <v>141</v>
      </c>
      <c r="H69" s="12" t="s">
        <v>52</v>
      </c>
      <c r="I69" s="33" t="s">
        <v>55</v>
      </c>
      <c r="J69" s="12" t="s">
        <v>56</v>
      </c>
      <c r="K69" s="33" t="s">
        <v>57</v>
      </c>
      <c r="L69" s="34">
        <v>43339</v>
      </c>
      <c r="M69" s="34">
        <v>43343</v>
      </c>
      <c r="N69" s="20">
        <v>1049.51</v>
      </c>
      <c r="O69" s="20">
        <v>1049.51</v>
      </c>
      <c r="P69" s="58">
        <f t="shared" si="2"/>
        <v>2099.02</v>
      </c>
      <c r="Q69" s="29">
        <v>4</v>
      </c>
      <c r="R69" s="30">
        <v>175.44</v>
      </c>
      <c r="S69" s="18" t="s">
        <v>319</v>
      </c>
      <c r="T69" s="42" t="s">
        <v>319</v>
      </c>
      <c r="U69" s="36">
        <v>4</v>
      </c>
      <c r="V69" s="45">
        <f t="shared" si="1"/>
        <v>701.76</v>
      </c>
      <c r="W69" s="45">
        <f t="shared" si="0"/>
        <v>2800.7799999999997</v>
      </c>
      <c r="X69" s="27"/>
    </row>
    <row r="70" spans="1:24" s="19" customFormat="1" ht="60">
      <c r="A70" s="12" t="s">
        <v>54</v>
      </c>
      <c r="B70" s="32" t="s">
        <v>53</v>
      </c>
      <c r="C70" s="41" t="s">
        <v>112</v>
      </c>
      <c r="D70" s="28" t="s">
        <v>113</v>
      </c>
      <c r="E70" s="31" t="s">
        <v>114</v>
      </c>
      <c r="F70" s="41" t="s">
        <v>260</v>
      </c>
      <c r="G70" s="9" t="s">
        <v>101</v>
      </c>
      <c r="H70" s="12" t="s">
        <v>52</v>
      </c>
      <c r="I70" s="33" t="s">
        <v>72</v>
      </c>
      <c r="J70" s="12" t="s">
        <v>52</v>
      </c>
      <c r="K70" s="33" t="s">
        <v>72</v>
      </c>
      <c r="L70" s="34">
        <v>43332</v>
      </c>
      <c r="M70" s="34">
        <v>43335</v>
      </c>
      <c r="N70" s="35" t="s">
        <v>319</v>
      </c>
      <c r="O70" s="35" t="s">
        <v>319</v>
      </c>
      <c r="P70" s="58">
        <f t="shared" si="2"/>
        <v>0</v>
      </c>
      <c r="Q70" s="29">
        <v>3</v>
      </c>
      <c r="R70" s="30">
        <v>177</v>
      </c>
      <c r="S70" s="18" t="s">
        <v>319</v>
      </c>
      <c r="T70" s="42" t="s">
        <v>319</v>
      </c>
      <c r="U70" s="36">
        <v>3</v>
      </c>
      <c r="V70" s="45">
        <f t="shared" si="1"/>
        <v>531</v>
      </c>
      <c r="W70" s="45">
        <f t="shared" si="0"/>
        <v>531</v>
      </c>
      <c r="X70" s="27"/>
    </row>
    <row r="71" spans="1:24" s="19" customFormat="1" ht="72">
      <c r="A71" s="12" t="s">
        <v>54</v>
      </c>
      <c r="B71" s="32" t="s">
        <v>53</v>
      </c>
      <c r="C71" s="41" t="s">
        <v>63</v>
      </c>
      <c r="D71" s="28" t="s">
        <v>93</v>
      </c>
      <c r="E71" s="27" t="s">
        <v>60</v>
      </c>
      <c r="F71" s="41" t="s">
        <v>261</v>
      </c>
      <c r="G71" s="9" t="s">
        <v>101</v>
      </c>
      <c r="H71" s="12" t="s">
        <v>52</v>
      </c>
      <c r="I71" s="33" t="s">
        <v>55</v>
      </c>
      <c r="J71" s="12" t="s">
        <v>52</v>
      </c>
      <c r="K71" s="33" t="s">
        <v>72</v>
      </c>
      <c r="L71" s="34">
        <v>43333</v>
      </c>
      <c r="M71" s="34">
        <v>43335</v>
      </c>
      <c r="N71" s="35" t="s">
        <v>319</v>
      </c>
      <c r="O71" s="35" t="s">
        <v>319</v>
      </c>
      <c r="P71" s="58">
        <f t="shared" si="2"/>
        <v>0</v>
      </c>
      <c r="Q71" s="29">
        <v>2</v>
      </c>
      <c r="R71" s="30">
        <v>177</v>
      </c>
      <c r="S71" s="18" t="s">
        <v>319</v>
      </c>
      <c r="T71" s="42" t="s">
        <v>319</v>
      </c>
      <c r="U71" s="36">
        <v>3</v>
      </c>
      <c r="V71" s="45">
        <f t="shared" si="1"/>
        <v>354</v>
      </c>
      <c r="W71" s="45">
        <f t="shared" si="0"/>
        <v>354</v>
      </c>
      <c r="X71" s="27"/>
    </row>
    <row r="72" spans="1:24" s="19" customFormat="1" ht="48">
      <c r="A72" s="12" t="s">
        <v>54</v>
      </c>
      <c r="B72" s="32" t="s">
        <v>53</v>
      </c>
      <c r="C72" s="41" t="s">
        <v>124</v>
      </c>
      <c r="D72" s="28" t="s">
        <v>125</v>
      </c>
      <c r="E72" s="31" t="s">
        <v>126</v>
      </c>
      <c r="F72" s="41" t="s">
        <v>262</v>
      </c>
      <c r="G72" s="9" t="s">
        <v>101</v>
      </c>
      <c r="H72" s="12" t="s">
        <v>52</v>
      </c>
      <c r="I72" s="33" t="s">
        <v>55</v>
      </c>
      <c r="J72" s="12" t="s">
        <v>52</v>
      </c>
      <c r="K72" s="33" t="s">
        <v>73</v>
      </c>
      <c r="L72" s="34">
        <v>43334</v>
      </c>
      <c r="M72" s="34">
        <v>43335</v>
      </c>
      <c r="N72" s="35" t="s">
        <v>319</v>
      </c>
      <c r="O72" s="35" t="s">
        <v>319</v>
      </c>
      <c r="P72" s="58">
        <f t="shared" si="2"/>
        <v>0</v>
      </c>
      <c r="Q72" s="29">
        <v>1</v>
      </c>
      <c r="R72" s="30">
        <v>54.01</v>
      </c>
      <c r="S72" s="18" t="s">
        <v>319</v>
      </c>
      <c r="T72" s="42" t="s">
        <v>319</v>
      </c>
      <c r="U72" s="36">
        <v>1</v>
      </c>
      <c r="V72" s="45">
        <f t="shared" si="1"/>
        <v>54.01</v>
      </c>
      <c r="W72" s="45">
        <f t="shared" si="0"/>
        <v>54.01</v>
      </c>
      <c r="X72" s="27"/>
    </row>
    <row r="73" spans="1:24" s="19" customFormat="1" ht="72">
      <c r="A73" s="12" t="s">
        <v>54</v>
      </c>
      <c r="B73" s="32" t="s">
        <v>53</v>
      </c>
      <c r="C73" s="41" t="s">
        <v>64</v>
      </c>
      <c r="D73" s="28" t="s">
        <v>82</v>
      </c>
      <c r="E73" s="31" t="s">
        <v>83</v>
      </c>
      <c r="F73" s="41" t="s">
        <v>263</v>
      </c>
      <c r="G73" s="9" t="s">
        <v>101</v>
      </c>
      <c r="H73" s="12" t="s">
        <v>52</v>
      </c>
      <c r="I73" s="33" t="s">
        <v>55</v>
      </c>
      <c r="J73" s="12" t="s">
        <v>52</v>
      </c>
      <c r="K73" s="33" t="s">
        <v>234</v>
      </c>
      <c r="L73" s="34">
        <v>43333</v>
      </c>
      <c r="M73" s="34">
        <v>43339</v>
      </c>
      <c r="N73" s="35" t="s">
        <v>319</v>
      </c>
      <c r="O73" s="35" t="s">
        <v>319</v>
      </c>
      <c r="P73" s="58">
        <f t="shared" si="2"/>
        <v>0</v>
      </c>
      <c r="Q73" s="29">
        <v>6</v>
      </c>
      <c r="R73" s="30">
        <v>177</v>
      </c>
      <c r="S73" s="18" t="s">
        <v>319</v>
      </c>
      <c r="T73" s="42" t="s">
        <v>319</v>
      </c>
      <c r="U73" s="36">
        <v>6</v>
      </c>
      <c r="V73" s="45">
        <f t="shared" si="1"/>
        <v>1062</v>
      </c>
      <c r="W73" s="45">
        <f t="shared" ref="W73:W97" si="3">P73+V73</f>
        <v>1062</v>
      </c>
      <c r="X73" s="27"/>
    </row>
    <row r="74" spans="1:24" s="19" customFormat="1" ht="60">
      <c r="A74" s="12" t="s">
        <v>54</v>
      </c>
      <c r="B74" s="32" t="s">
        <v>53</v>
      </c>
      <c r="C74" s="41" t="s">
        <v>264</v>
      </c>
      <c r="D74" s="28" t="s">
        <v>265</v>
      </c>
      <c r="E74" s="27" t="s">
        <v>58</v>
      </c>
      <c r="F74" s="41" t="s">
        <v>266</v>
      </c>
      <c r="G74" s="9" t="s">
        <v>101</v>
      </c>
      <c r="H74" s="12" t="s">
        <v>52</v>
      </c>
      <c r="I74" s="33" t="s">
        <v>55</v>
      </c>
      <c r="J74" s="12" t="s">
        <v>52</v>
      </c>
      <c r="K74" s="33" t="s">
        <v>267</v>
      </c>
      <c r="L74" s="34">
        <v>43335</v>
      </c>
      <c r="M74" s="34">
        <v>43336</v>
      </c>
      <c r="N74" s="35" t="s">
        <v>319</v>
      </c>
      <c r="O74" s="35" t="s">
        <v>319</v>
      </c>
      <c r="P74" s="58">
        <f t="shared" si="2"/>
        <v>0</v>
      </c>
      <c r="Q74" s="29">
        <v>1</v>
      </c>
      <c r="R74" s="30">
        <v>177</v>
      </c>
      <c r="S74" s="18" t="s">
        <v>319</v>
      </c>
      <c r="T74" s="42" t="s">
        <v>319</v>
      </c>
      <c r="U74" s="36">
        <v>1</v>
      </c>
      <c r="V74" s="45">
        <f t="shared" si="1"/>
        <v>177</v>
      </c>
      <c r="W74" s="45">
        <f t="shared" si="3"/>
        <v>177</v>
      </c>
      <c r="X74" s="27"/>
    </row>
    <row r="75" spans="1:24" s="19" customFormat="1" ht="60">
      <c r="A75" s="12" t="s">
        <v>54</v>
      </c>
      <c r="B75" s="32" t="s">
        <v>53</v>
      </c>
      <c r="C75" s="41" t="s">
        <v>268</v>
      </c>
      <c r="D75" s="28" t="s">
        <v>269</v>
      </c>
      <c r="E75" s="31" t="s">
        <v>83</v>
      </c>
      <c r="F75" s="41" t="s">
        <v>270</v>
      </c>
      <c r="G75" s="9" t="s">
        <v>101</v>
      </c>
      <c r="H75" s="12" t="s">
        <v>52</v>
      </c>
      <c r="I75" s="33" t="s">
        <v>55</v>
      </c>
      <c r="J75" s="12" t="s">
        <v>52</v>
      </c>
      <c r="K75" s="33" t="s">
        <v>234</v>
      </c>
      <c r="L75" s="34">
        <v>43335</v>
      </c>
      <c r="M75" s="34">
        <v>43338</v>
      </c>
      <c r="N75" s="35" t="s">
        <v>319</v>
      </c>
      <c r="O75" s="35" t="s">
        <v>319</v>
      </c>
      <c r="P75" s="58">
        <f t="shared" si="2"/>
        <v>0</v>
      </c>
      <c r="Q75" s="29">
        <v>3</v>
      </c>
      <c r="R75" s="30">
        <v>177</v>
      </c>
      <c r="S75" s="18" t="s">
        <v>319</v>
      </c>
      <c r="T75" s="42" t="s">
        <v>319</v>
      </c>
      <c r="U75" s="36">
        <v>3</v>
      </c>
      <c r="V75" s="45">
        <f t="shared" ref="V75:V91" si="4">Q75*R75</f>
        <v>531</v>
      </c>
      <c r="W75" s="45">
        <f t="shared" si="3"/>
        <v>531</v>
      </c>
      <c r="X75" s="27"/>
    </row>
    <row r="76" spans="1:24" s="19" customFormat="1" ht="48">
      <c r="A76" s="4" t="s">
        <v>54</v>
      </c>
      <c r="B76" s="5" t="s">
        <v>53</v>
      </c>
      <c r="C76" s="48" t="s">
        <v>311</v>
      </c>
      <c r="D76" s="15"/>
      <c r="E76" s="48" t="s">
        <v>60</v>
      </c>
      <c r="F76" s="55" t="s">
        <v>312</v>
      </c>
      <c r="G76" s="9" t="s">
        <v>141</v>
      </c>
      <c r="H76" s="14" t="s">
        <v>52</v>
      </c>
      <c r="I76" s="9" t="s">
        <v>55</v>
      </c>
      <c r="J76" s="12" t="s">
        <v>52</v>
      </c>
      <c r="K76" s="9" t="s">
        <v>59</v>
      </c>
      <c r="L76" s="10">
        <v>43334</v>
      </c>
      <c r="M76" s="10">
        <v>43335</v>
      </c>
      <c r="N76" s="20">
        <v>238.27500000000001</v>
      </c>
      <c r="O76" s="20">
        <v>238.27500000000001</v>
      </c>
      <c r="P76" s="58">
        <f t="shared" si="2"/>
        <v>476.55</v>
      </c>
      <c r="Q76" s="29">
        <v>6</v>
      </c>
      <c r="R76" s="30">
        <v>177</v>
      </c>
      <c r="S76" s="18" t="s">
        <v>319</v>
      </c>
      <c r="T76" s="42" t="s">
        <v>319</v>
      </c>
      <c r="U76" s="36">
        <v>6</v>
      </c>
      <c r="V76" s="45">
        <f t="shared" si="4"/>
        <v>1062</v>
      </c>
      <c r="W76" s="45">
        <f t="shared" si="3"/>
        <v>1538.55</v>
      </c>
      <c r="X76" s="27"/>
    </row>
    <row r="77" spans="1:24" s="19" customFormat="1" ht="48">
      <c r="A77" s="4" t="s">
        <v>54</v>
      </c>
      <c r="B77" s="5" t="s">
        <v>53</v>
      </c>
      <c r="C77" s="48" t="s">
        <v>313</v>
      </c>
      <c r="D77" s="15"/>
      <c r="E77" s="48" t="s">
        <v>60</v>
      </c>
      <c r="F77" s="55" t="s">
        <v>312</v>
      </c>
      <c r="G77" s="9" t="s">
        <v>141</v>
      </c>
      <c r="H77" s="14" t="s">
        <v>52</v>
      </c>
      <c r="I77" s="9" t="s">
        <v>55</v>
      </c>
      <c r="J77" s="12" t="s">
        <v>52</v>
      </c>
      <c r="K77" s="9" t="s">
        <v>59</v>
      </c>
      <c r="L77" s="10">
        <v>43334</v>
      </c>
      <c r="M77" s="10">
        <v>43335</v>
      </c>
      <c r="N77" s="20">
        <v>238.27500000000001</v>
      </c>
      <c r="O77" s="20">
        <v>238.27500000000001</v>
      </c>
      <c r="P77" s="58">
        <f t="shared" si="2"/>
        <v>476.55</v>
      </c>
      <c r="Q77" s="29"/>
      <c r="R77" s="30"/>
      <c r="S77" s="18" t="s">
        <v>319</v>
      </c>
      <c r="T77" s="42" t="s">
        <v>319</v>
      </c>
      <c r="U77" s="36" t="s">
        <v>319</v>
      </c>
      <c r="V77" s="45">
        <f t="shared" si="4"/>
        <v>0</v>
      </c>
      <c r="W77" s="45">
        <f t="shared" si="3"/>
        <v>476.55</v>
      </c>
      <c r="X77" s="27"/>
    </row>
    <row r="78" spans="1:24" s="19" customFormat="1" ht="60">
      <c r="A78" s="12" t="s">
        <v>54</v>
      </c>
      <c r="B78" s="32" t="s">
        <v>53</v>
      </c>
      <c r="C78" s="41" t="s">
        <v>164</v>
      </c>
      <c r="D78" s="28" t="s">
        <v>165</v>
      </c>
      <c r="E78" s="31" t="s">
        <v>271</v>
      </c>
      <c r="F78" s="41" t="s">
        <v>272</v>
      </c>
      <c r="G78" s="9" t="s">
        <v>101</v>
      </c>
      <c r="H78" s="12" t="s">
        <v>52</v>
      </c>
      <c r="I78" s="33" t="s">
        <v>55</v>
      </c>
      <c r="J78" s="12" t="s">
        <v>52</v>
      </c>
      <c r="K78" s="33" t="s">
        <v>227</v>
      </c>
      <c r="L78" s="34">
        <v>43339</v>
      </c>
      <c r="M78" s="34">
        <v>43345</v>
      </c>
      <c r="N78" s="35" t="s">
        <v>319</v>
      </c>
      <c r="O78" s="35" t="s">
        <v>319</v>
      </c>
      <c r="P78" s="58">
        <f t="shared" si="2"/>
        <v>0</v>
      </c>
      <c r="Q78" s="29">
        <v>4</v>
      </c>
      <c r="R78" s="30">
        <v>223.65</v>
      </c>
      <c r="S78" s="18" t="s">
        <v>319</v>
      </c>
      <c r="T78" s="42" t="s">
        <v>319</v>
      </c>
      <c r="U78" s="36">
        <v>4</v>
      </c>
      <c r="V78" s="45">
        <f t="shared" si="4"/>
        <v>894.6</v>
      </c>
      <c r="W78" s="45">
        <f t="shared" si="3"/>
        <v>894.6</v>
      </c>
      <c r="X78" s="27"/>
    </row>
    <row r="79" spans="1:24" s="19" customFormat="1" ht="48">
      <c r="A79" s="12" t="s">
        <v>54</v>
      </c>
      <c r="B79" s="32" t="s">
        <v>53</v>
      </c>
      <c r="C79" s="41" t="s">
        <v>279</v>
      </c>
      <c r="D79" s="28">
        <v>74586</v>
      </c>
      <c r="E79" s="27" t="s">
        <v>280</v>
      </c>
      <c r="F79" s="41" t="s">
        <v>281</v>
      </c>
      <c r="G79" s="9" t="s">
        <v>141</v>
      </c>
      <c r="H79" s="12" t="s">
        <v>52</v>
      </c>
      <c r="I79" s="33" t="s">
        <v>55</v>
      </c>
      <c r="J79" s="12" t="s">
        <v>56</v>
      </c>
      <c r="K79" s="33" t="s">
        <v>57</v>
      </c>
      <c r="L79" s="34">
        <v>43339</v>
      </c>
      <c r="M79" s="34">
        <v>43343</v>
      </c>
      <c r="N79" s="35" t="s">
        <v>319</v>
      </c>
      <c r="O79" s="35" t="s">
        <v>319</v>
      </c>
      <c r="P79" s="58">
        <f t="shared" si="2"/>
        <v>0</v>
      </c>
      <c r="Q79" s="29">
        <v>5</v>
      </c>
      <c r="R79" s="30">
        <v>103.08</v>
      </c>
      <c r="S79" s="18" t="s">
        <v>319</v>
      </c>
      <c r="T79" s="42" t="s">
        <v>319</v>
      </c>
      <c r="U79" s="36">
        <v>5</v>
      </c>
      <c r="V79" s="45">
        <f t="shared" si="4"/>
        <v>515.4</v>
      </c>
      <c r="W79" s="45">
        <f t="shared" si="3"/>
        <v>515.4</v>
      </c>
      <c r="X79" s="27"/>
    </row>
    <row r="80" spans="1:24" s="19" customFormat="1" ht="48">
      <c r="A80" s="12" t="s">
        <v>54</v>
      </c>
      <c r="B80" s="32" t="s">
        <v>53</v>
      </c>
      <c r="C80" s="41" t="s">
        <v>145</v>
      </c>
      <c r="D80" s="28" t="s">
        <v>146</v>
      </c>
      <c r="E80" s="27" t="s">
        <v>58</v>
      </c>
      <c r="F80" s="41" t="s">
        <v>282</v>
      </c>
      <c r="G80" s="9" t="s">
        <v>101</v>
      </c>
      <c r="H80" s="12" t="s">
        <v>52</v>
      </c>
      <c r="I80" s="33" t="s">
        <v>55</v>
      </c>
      <c r="J80" s="12" t="s">
        <v>52</v>
      </c>
      <c r="K80" s="33" t="s">
        <v>76</v>
      </c>
      <c r="L80" s="34">
        <v>43339</v>
      </c>
      <c r="M80" s="34">
        <v>43344</v>
      </c>
      <c r="N80" s="35" t="s">
        <v>319</v>
      </c>
      <c r="O80" s="35" t="s">
        <v>319</v>
      </c>
      <c r="P80" s="58">
        <f t="shared" si="2"/>
        <v>0</v>
      </c>
      <c r="Q80" s="29">
        <v>4</v>
      </c>
      <c r="R80" s="30">
        <v>177</v>
      </c>
      <c r="S80" s="18" t="s">
        <v>319</v>
      </c>
      <c r="T80" s="42" t="s">
        <v>319</v>
      </c>
      <c r="U80" s="36">
        <v>4</v>
      </c>
      <c r="V80" s="45">
        <f t="shared" si="4"/>
        <v>708</v>
      </c>
      <c r="W80" s="45">
        <f t="shared" si="3"/>
        <v>708</v>
      </c>
      <c r="X80" s="27"/>
    </row>
    <row r="81" spans="1:24" s="19" customFormat="1" ht="60">
      <c r="A81" s="12" t="s">
        <v>54</v>
      </c>
      <c r="B81" s="32" t="s">
        <v>53</v>
      </c>
      <c r="C81" s="41" t="s">
        <v>70</v>
      </c>
      <c r="D81" s="28" t="s">
        <v>104</v>
      </c>
      <c r="E81" s="31" t="s">
        <v>283</v>
      </c>
      <c r="F81" s="41" t="s">
        <v>284</v>
      </c>
      <c r="G81" s="9" t="s">
        <v>101</v>
      </c>
      <c r="H81" s="12" t="s">
        <v>52</v>
      </c>
      <c r="I81" s="33" t="s">
        <v>72</v>
      </c>
      <c r="J81" s="12" t="s">
        <v>52</v>
      </c>
      <c r="K81" s="33" t="s">
        <v>109</v>
      </c>
      <c r="L81" s="34">
        <v>43339</v>
      </c>
      <c r="M81" s="34">
        <v>43343</v>
      </c>
      <c r="N81" s="35" t="s">
        <v>319</v>
      </c>
      <c r="O81" s="35" t="s">
        <v>319</v>
      </c>
      <c r="P81" s="58">
        <f t="shared" si="2"/>
        <v>0</v>
      </c>
      <c r="Q81" s="29">
        <v>6</v>
      </c>
      <c r="R81" s="30">
        <v>177</v>
      </c>
      <c r="S81" s="18" t="s">
        <v>319</v>
      </c>
      <c r="T81" s="42" t="s">
        <v>319</v>
      </c>
      <c r="U81" s="36">
        <v>6</v>
      </c>
      <c r="V81" s="45">
        <f t="shared" si="4"/>
        <v>1062</v>
      </c>
      <c r="W81" s="45">
        <f t="shared" si="3"/>
        <v>1062</v>
      </c>
      <c r="X81" s="27"/>
    </row>
    <row r="82" spans="1:24" s="19" customFormat="1" ht="60">
      <c r="A82" s="12" t="s">
        <v>54</v>
      </c>
      <c r="B82" s="32" t="s">
        <v>53</v>
      </c>
      <c r="C82" s="41" t="s">
        <v>137</v>
      </c>
      <c r="D82" s="28" t="s">
        <v>138</v>
      </c>
      <c r="E82" s="31" t="s">
        <v>135</v>
      </c>
      <c r="F82" s="41" t="s">
        <v>285</v>
      </c>
      <c r="G82" s="9" t="s">
        <v>101</v>
      </c>
      <c r="H82" s="12" t="s">
        <v>52</v>
      </c>
      <c r="I82" s="33" t="s">
        <v>59</v>
      </c>
      <c r="J82" s="12" t="s">
        <v>52</v>
      </c>
      <c r="K82" s="33" t="s">
        <v>227</v>
      </c>
      <c r="L82" s="34">
        <v>43339</v>
      </c>
      <c r="M82" s="34">
        <v>43345</v>
      </c>
      <c r="N82" s="35" t="s">
        <v>319</v>
      </c>
      <c r="O82" s="35" t="s">
        <v>319</v>
      </c>
      <c r="P82" s="58">
        <f t="shared" si="2"/>
        <v>0</v>
      </c>
      <c r="Q82" s="29">
        <v>6</v>
      </c>
      <c r="R82" s="30">
        <v>177</v>
      </c>
      <c r="S82" s="18" t="s">
        <v>319</v>
      </c>
      <c r="T82" s="42" t="s">
        <v>319</v>
      </c>
      <c r="U82" s="36">
        <v>6</v>
      </c>
      <c r="V82" s="45">
        <f t="shared" si="4"/>
        <v>1062</v>
      </c>
      <c r="W82" s="45">
        <f t="shared" si="3"/>
        <v>1062</v>
      </c>
      <c r="X82" s="27"/>
    </row>
    <row r="83" spans="1:24" s="19" customFormat="1" ht="60">
      <c r="A83" s="12" t="s">
        <v>54</v>
      </c>
      <c r="B83" s="32" t="s">
        <v>53</v>
      </c>
      <c r="C83" s="41" t="s">
        <v>139</v>
      </c>
      <c r="D83" s="28" t="s">
        <v>140</v>
      </c>
      <c r="E83" s="31" t="s">
        <v>135</v>
      </c>
      <c r="F83" s="41" t="s">
        <v>285</v>
      </c>
      <c r="G83" s="9" t="s">
        <v>101</v>
      </c>
      <c r="H83" s="12" t="s">
        <v>52</v>
      </c>
      <c r="I83" s="33" t="s">
        <v>59</v>
      </c>
      <c r="J83" s="12" t="s">
        <v>52</v>
      </c>
      <c r="K83" s="33" t="s">
        <v>227</v>
      </c>
      <c r="L83" s="34">
        <v>43339</v>
      </c>
      <c r="M83" s="34">
        <v>43345</v>
      </c>
      <c r="N83" s="35" t="s">
        <v>319</v>
      </c>
      <c r="O83" s="35" t="s">
        <v>319</v>
      </c>
      <c r="P83" s="58">
        <f t="shared" si="2"/>
        <v>0</v>
      </c>
      <c r="Q83" s="29">
        <v>6</v>
      </c>
      <c r="R83" s="30">
        <v>177</v>
      </c>
      <c r="S83" s="18" t="s">
        <v>319</v>
      </c>
      <c r="T83" s="42" t="s">
        <v>319</v>
      </c>
      <c r="U83" s="36">
        <v>6</v>
      </c>
      <c r="V83" s="45">
        <f t="shared" si="4"/>
        <v>1062</v>
      </c>
      <c r="W83" s="45">
        <f t="shared" si="3"/>
        <v>1062</v>
      </c>
      <c r="X83" s="27"/>
    </row>
    <row r="84" spans="1:24" s="19" customFormat="1" ht="60">
      <c r="A84" s="12" t="s">
        <v>54</v>
      </c>
      <c r="B84" s="32" t="s">
        <v>53</v>
      </c>
      <c r="C84" s="41" t="s">
        <v>64</v>
      </c>
      <c r="D84" s="28" t="s">
        <v>82</v>
      </c>
      <c r="E84" s="31" t="s">
        <v>83</v>
      </c>
      <c r="F84" s="41" t="s">
        <v>286</v>
      </c>
      <c r="G84" s="9" t="s">
        <v>101</v>
      </c>
      <c r="H84" s="12" t="s">
        <v>52</v>
      </c>
      <c r="I84" s="33" t="s">
        <v>55</v>
      </c>
      <c r="J84" s="12" t="s">
        <v>52</v>
      </c>
      <c r="K84" s="33" t="s">
        <v>227</v>
      </c>
      <c r="L84" s="34">
        <v>43340</v>
      </c>
      <c r="M84" s="34">
        <v>43346</v>
      </c>
      <c r="N84" s="35" t="s">
        <v>319</v>
      </c>
      <c r="O84" s="35" t="s">
        <v>319</v>
      </c>
      <c r="P84" s="58">
        <f t="shared" si="2"/>
        <v>0</v>
      </c>
      <c r="Q84" s="29">
        <v>4</v>
      </c>
      <c r="R84" s="30">
        <v>177</v>
      </c>
      <c r="S84" s="18" t="s">
        <v>319</v>
      </c>
      <c r="T84" s="42" t="s">
        <v>319</v>
      </c>
      <c r="U84" s="36">
        <v>4</v>
      </c>
      <c r="V84" s="45">
        <f t="shared" si="4"/>
        <v>708</v>
      </c>
      <c r="W84" s="45">
        <f t="shared" si="3"/>
        <v>708</v>
      </c>
      <c r="X84" s="27"/>
    </row>
    <row r="85" spans="1:24" s="19" customFormat="1" ht="60">
      <c r="A85" s="12" t="s">
        <v>54</v>
      </c>
      <c r="B85" s="32" t="s">
        <v>53</v>
      </c>
      <c r="C85" s="41" t="s">
        <v>105</v>
      </c>
      <c r="D85" s="28" t="s">
        <v>106</v>
      </c>
      <c r="E85" s="31" t="s">
        <v>287</v>
      </c>
      <c r="F85" s="41" t="s">
        <v>284</v>
      </c>
      <c r="G85" s="9" t="s">
        <v>101</v>
      </c>
      <c r="H85" s="12" t="s">
        <v>52</v>
      </c>
      <c r="I85" s="33" t="s">
        <v>72</v>
      </c>
      <c r="J85" s="12" t="s">
        <v>52</v>
      </c>
      <c r="K85" s="33" t="s">
        <v>109</v>
      </c>
      <c r="L85" s="34">
        <v>43339</v>
      </c>
      <c r="M85" s="34">
        <v>43343</v>
      </c>
      <c r="N85" s="35" t="s">
        <v>319</v>
      </c>
      <c r="O85" s="35" t="s">
        <v>319</v>
      </c>
      <c r="P85" s="58">
        <f t="shared" si="2"/>
        <v>0</v>
      </c>
      <c r="Q85" s="29">
        <v>4</v>
      </c>
      <c r="R85" s="30">
        <v>177</v>
      </c>
      <c r="S85" s="18" t="s">
        <v>319</v>
      </c>
      <c r="T85" s="42" t="s">
        <v>319</v>
      </c>
      <c r="U85" s="36">
        <v>4</v>
      </c>
      <c r="V85" s="45">
        <f t="shared" si="4"/>
        <v>708</v>
      </c>
      <c r="W85" s="45">
        <f t="shared" si="3"/>
        <v>708</v>
      </c>
      <c r="X85" s="27"/>
    </row>
    <row r="86" spans="1:24" s="19" customFormat="1" ht="72">
      <c r="A86" s="12" t="s">
        <v>54</v>
      </c>
      <c r="B86" s="32" t="s">
        <v>53</v>
      </c>
      <c r="C86" s="41" t="s">
        <v>127</v>
      </c>
      <c r="D86" s="28" t="s">
        <v>128</v>
      </c>
      <c r="E86" s="27" t="s">
        <v>116</v>
      </c>
      <c r="F86" s="41" t="s">
        <v>288</v>
      </c>
      <c r="G86" s="9" t="s">
        <v>101</v>
      </c>
      <c r="H86" s="12" t="s">
        <v>52</v>
      </c>
      <c r="I86" s="33" t="s">
        <v>72</v>
      </c>
      <c r="J86" s="12" t="s">
        <v>52</v>
      </c>
      <c r="K86" s="33" t="s">
        <v>87</v>
      </c>
      <c r="L86" s="34">
        <v>43339</v>
      </c>
      <c r="M86" s="34">
        <v>43343</v>
      </c>
      <c r="N86" s="35" t="s">
        <v>319</v>
      </c>
      <c r="O86" s="35" t="s">
        <v>319</v>
      </c>
      <c r="P86" s="58">
        <f t="shared" si="2"/>
        <v>0</v>
      </c>
      <c r="Q86" s="29">
        <v>3</v>
      </c>
      <c r="R86" s="30">
        <v>224.2</v>
      </c>
      <c r="S86" s="18" t="s">
        <v>319</v>
      </c>
      <c r="T86" s="42" t="s">
        <v>319</v>
      </c>
      <c r="U86" s="36">
        <v>3</v>
      </c>
      <c r="V86" s="45">
        <f t="shared" si="4"/>
        <v>672.59999999999991</v>
      </c>
      <c r="W86" s="45">
        <f t="shared" si="3"/>
        <v>672.59999999999991</v>
      </c>
      <c r="X86" s="27"/>
    </row>
    <row r="87" spans="1:24" s="19" customFormat="1" ht="72">
      <c r="A87" s="12" t="s">
        <v>54</v>
      </c>
      <c r="B87" s="32" t="s">
        <v>53</v>
      </c>
      <c r="C87" s="41" t="s">
        <v>273</v>
      </c>
      <c r="D87" s="28" t="s">
        <v>274</v>
      </c>
      <c r="E87" s="31" t="s">
        <v>275</v>
      </c>
      <c r="F87" s="41" t="s">
        <v>276</v>
      </c>
      <c r="G87" s="9" t="s">
        <v>141</v>
      </c>
      <c r="H87" s="12" t="s">
        <v>52</v>
      </c>
      <c r="I87" s="33" t="s">
        <v>55</v>
      </c>
      <c r="J87" s="12" t="s">
        <v>278</v>
      </c>
      <c r="K87" s="33" t="s">
        <v>277</v>
      </c>
      <c r="L87" s="34">
        <v>43341</v>
      </c>
      <c r="M87" s="34">
        <v>43344</v>
      </c>
      <c r="N87" s="35" t="s">
        <v>319</v>
      </c>
      <c r="O87" s="35" t="s">
        <v>319</v>
      </c>
      <c r="P87" s="58">
        <f t="shared" si="2"/>
        <v>0</v>
      </c>
      <c r="Q87" s="29">
        <v>3</v>
      </c>
      <c r="R87" s="30">
        <v>224.2</v>
      </c>
      <c r="S87" s="18" t="s">
        <v>319</v>
      </c>
      <c r="T87" s="42" t="s">
        <v>319</v>
      </c>
      <c r="U87" s="36">
        <v>3</v>
      </c>
      <c r="V87" s="45">
        <f t="shared" si="4"/>
        <v>672.59999999999991</v>
      </c>
      <c r="W87" s="45">
        <f t="shared" si="3"/>
        <v>672.59999999999991</v>
      </c>
      <c r="X87" s="27"/>
    </row>
    <row r="88" spans="1:24" s="19" customFormat="1" ht="72">
      <c r="A88" s="12" t="s">
        <v>54</v>
      </c>
      <c r="B88" s="32" t="s">
        <v>53</v>
      </c>
      <c r="C88" s="41" t="s">
        <v>130</v>
      </c>
      <c r="D88" s="28" t="s">
        <v>131</v>
      </c>
      <c r="E88" s="27" t="s">
        <v>132</v>
      </c>
      <c r="F88" s="41" t="s">
        <v>276</v>
      </c>
      <c r="G88" s="9" t="s">
        <v>141</v>
      </c>
      <c r="H88" s="12" t="s">
        <v>52</v>
      </c>
      <c r="I88" s="33" t="s">
        <v>55</v>
      </c>
      <c r="J88" s="12" t="s">
        <v>278</v>
      </c>
      <c r="K88" s="33" t="s">
        <v>277</v>
      </c>
      <c r="L88" s="34">
        <v>43341</v>
      </c>
      <c r="M88" s="34">
        <v>43344</v>
      </c>
      <c r="N88" s="35" t="s">
        <v>319</v>
      </c>
      <c r="O88" s="35" t="s">
        <v>319</v>
      </c>
      <c r="P88" s="58">
        <f t="shared" ref="P88:P97" si="5">SUM(N88:O88)</f>
        <v>0</v>
      </c>
      <c r="Q88" s="29">
        <v>4</v>
      </c>
      <c r="R88" s="30">
        <v>177</v>
      </c>
      <c r="S88" s="18" t="s">
        <v>319</v>
      </c>
      <c r="T88" s="42" t="s">
        <v>319</v>
      </c>
      <c r="U88" s="36">
        <v>4</v>
      </c>
      <c r="V88" s="45">
        <f t="shared" si="4"/>
        <v>708</v>
      </c>
      <c r="W88" s="45">
        <f t="shared" si="3"/>
        <v>708</v>
      </c>
      <c r="X88" s="27"/>
    </row>
    <row r="89" spans="1:24" s="19" customFormat="1" ht="48">
      <c r="A89" s="12" t="s">
        <v>54</v>
      </c>
      <c r="B89" s="32" t="s">
        <v>53</v>
      </c>
      <c r="C89" s="41" t="s">
        <v>63</v>
      </c>
      <c r="D89" s="28" t="s">
        <v>93</v>
      </c>
      <c r="E89" s="27" t="s">
        <v>60</v>
      </c>
      <c r="F89" s="41" t="s">
        <v>290</v>
      </c>
      <c r="G89" s="9" t="s">
        <v>101</v>
      </c>
      <c r="H89" s="12" t="s">
        <v>52</v>
      </c>
      <c r="I89" s="33" t="s">
        <v>55</v>
      </c>
      <c r="J89" s="12" t="s">
        <v>52</v>
      </c>
      <c r="K89" s="33" t="s">
        <v>109</v>
      </c>
      <c r="L89" s="34">
        <v>43340</v>
      </c>
      <c r="M89" s="34">
        <v>43344</v>
      </c>
      <c r="N89" s="35" t="s">
        <v>319</v>
      </c>
      <c r="O89" s="35" t="s">
        <v>319</v>
      </c>
      <c r="P89" s="58">
        <f t="shared" si="5"/>
        <v>0</v>
      </c>
      <c r="Q89" s="29">
        <v>6</v>
      </c>
      <c r="R89" s="30">
        <v>177</v>
      </c>
      <c r="S89" s="18" t="s">
        <v>319</v>
      </c>
      <c r="T89" s="42" t="s">
        <v>319</v>
      </c>
      <c r="U89" s="36">
        <v>6</v>
      </c>
      <c r="V89" s="45">
        <f t="shared" si="4"/>
        <v>1062</v>
      </c>
      <c r="W89" s="45">
        <f t="shared" si="3"/>
        <v>1062</v>
      </c>
      <c r="X89" s="27"/>
    </row>
    <row r="90" spans="1:24" s="19" customFormat="1" ht="60">
      <c r="A90" s="12" t="s">
        <v>54</v>
      </c>
      <c r="B90" s="32" t="s">
        <v>53</v>
      </c>
      <c r="C90" s="41" t="s">
        <v>160</v>
      </c>
      <c r="D90" s="28" t="s">
        <v>291</v>
      </c>
      <c r="E90" s="27" t="s">
        <v>142</v>
      </c>
      <c r="F90" s="41" t="s">
        <v>292</v>
      </c>
      <c r="G90" s="9" t="s">
        <v>101</v>
      </c>
      <c r="H90" s="12" t="s">
        <v>52</v>
      </c>
      <c r="I90" s="33" t="s">
        <v>59</v>
      </c>
      <c r="J90" s="12" t="s">
        <v>52</v>
      </c>
      <c r="K90" s="33" t="s">
        <v>227</v>
      </c>
      <c r="L90" s="34">
        <v>43340</v>
      </c>
      <c r="M90" s="34">
        <v>43346</v>
      </c>
      <c r="N90" s="35" t="s">
        <v>319</v>
      </c>
      <c r="O90" s="35" t="s">
        <v>319</v>
      </c>
      <c r="P90" s="58">
        <f t="shared" si="5"/>
        <v>0</v>
      </c>
      <c r="Q90" s="29">
        <v>2</v>
      </c>
      <c r="R90" s="30">
        <v>223.65</v>
      </c>
      <c r="S90" s="18" t="s">
        <v>319</v>
      </c>
      <c r="T90" s="42" t="s">
        <v>319</v>
      </c>
      <c r="U90" s="36">
        <v>2</v>
      </c>
      <c r="V90" s="45">
        <f t="shared" si="4"/>
        <v>447.3</v>
      </c>
      <c r="W90" s="45">
        <f t="shared" si="3"/>
        <v>447.3</v>
      </c>
      <c r="X90" s="27"/>
    </row>
    <row r="91" spans="1:24" s="19" customFormat="1" ht="48">
      <c r="A91" s="12" t="s">
        <v>54</v>
      </c>
      <c r="B91" s="32" t="s">
        <v>53</v>
      </c>
      <c r="C91" s="41" t="s">
        <v>158</v>
      </c>
      <c r="D91" s="28">
        <v>1060221</v>
      </c>
      <c r="E91" s="27" t="s">
        <v>129</v>
      </c>
      <c r="F91" s="41" t="s">
        <v>293</v>
      </c>
      <c r="G91" s="9" t="s">
        <v>141</v>
      </c>
      <c r="H91" s="12" t="s">
        <v>52</v>
      </c>
      <c r="I91" s="33" t="s">
        <v>55</v>
      </c>
      <c r="J91" s="12" t="s">
        <v>94</v>
      </c>
      <c r="K91" s="33" t="s">
        <v>102</v>
      </c>
      <c r="L91" s="34">
        <v>43342</v>
      </c>
      <c r="M91" s="34">
        <v>43344</v>
      </c>
      <c r="N91" s="35" t="s">
        <v>319</v>
      </c>
      <c r="O91" s="35" t="s">
        <v>319</v>
      </c>
      <c r="P91" s="58">
        <f t="shared" si="5"/>
        <v>0</v>
      </c>
      <c r="Q91" s="29">
        <v>2</v>
      </c>
      <c r="R91" s="30">
        <v>223.65</v>
      </c>
      <c r="S91" s="18" t="s">
        <v>319</v>
      </c>
      <c r="T91" s="42" t="s">
        <v>319</v>
      </c>
      <c r="U91" s="36">
        <v>2</v>
      </c>
      <c r="V91" s="45">
        <f t="shared" si="4"/>
        <v>447.3</v>
      </c>
      <c r="W91" s="45">
        <f t="shared" si="3"/>
        <v>447.3</v>
      </c>
      <c r="X91" s="27"/>
    </row>
    <row r="92" spans="1:24" s="19" customFormat="1" ht="48">
      <c r="A92" s="12" t="s">
        <v>54</v>
      </c>
      <c r="B92" s="32" t="s">
        <v>53</v>
      </c>
      <c r="C92" s="41" t="s">
        <v>172</v>
      </c>
      <c r="D92" s="28" t="s">
        <v>173</v>
      </c>
      <c r="E92" s="31" t="s">
        <v>78</v>
      </c>
      <c r="F92" s="41" t="s">
        <v>293</v>
      </c>
      <c r="G92" s="9" t="s">
        <v>141</v>
      </c>
      <c r="H92" s="12" t="s">
        <v>52</v>
      </c>
      <c r="I92" s="33" t="s">
        <v>55</v>
      </c>
      <c r="J92" s="12" t="s">
        <v>94</v>
      </c>
      <c r="K92" s="33" t="s">
        <v>102</v>
      </c>
      <c r="L92" s="34">
        <v>43342</v>
      </c>
      <c r="M92" s="34">
        <v>43344</v>
      </c>
      <c r="N92" s="35" t="s">
        <v>319</v>
      </c>
      <c r="O92" s="35" t="s">
        <v>319</v>
      </c>
      <c r="P92" s="58">
        <f t="shared" si="5"/>
        <v>0</v>
      </c>
      <c r="Q92" s="18" t="s">
        <v>319</v>
      </c>
      <c r="R92" s="11" t="s">
        <v>319</v>
      </c>
      <c r="S92" s="18" t="s">
        <v>319</v>
      </c>
      <c r="T92" s="42" t="s">
        <v>319</v>
      </c>
      <c r="U92" s="64" t="s">
        <v>319</v>
      </c>
      <c r="V92" s="45">
        <v>0</v>
      </c>
      <c r="W92" s="45">
        <f t="shared" si="3"/>
        <v>0</v>
      </c>
      <c r="X92" s="49"/>
    </row>
    <row r="93" spans="1:24" s="19" customFormat="1" ht="36">
      <c r="A93" s="4" t="s">
        <v>54</v>
      </c>
      <c r="B93" s="5" t="s">
        <v>53</v>
      </c>
      <c r="C93" s="48" t="s">
        <v>166</v>
      </c>
      <c r="D93" s="15"/>
      <c r="E93" s="48" t="s">
        <v>60</v>
      </c>
      <c r="F93" s="55" t="s">
        <v>295</v>
      </c>
      <c r="G93" s="9" t="s">
        <v>294</v>
      </c>
      <c r="H93" s="14" t="s">
        <v>52</v>
      </c>
      <c r="I93" s="9" t="s">
        <v>55</v>
      </c>
      <c r="J93" s="12" t="s">
        <v>296</v>
      </c>
      <c r="K93" s="9" t="s">
        <v>297</v>
      </c>
      <c r="L93" s="10">
        <v>43314</v>
      </c>
      <c r="M93" s="10">
        <v>43321</v>
      </c>
      <c r="N93" s="47">
        <v>1511.74</v>
      </c>
      <c r="O93" s="47">
        <v>1511.74</v>
      </c>
      <c r="P93" s="58">
        <f t="shared" si="5"/>
        <v>3023.48</v>
      </c>
      <c r="Q93" s="18" t="s">
        <v>319</v>
      </c>
      <c r="R93" s="11" t="s">
        <v>319</v>
      </c>
      <c r="S93" s="18" t="s">
        <v>319</v>
      </c>
      <c r="T93" s="42" t="s">
        <v>319</v>
      </c>
      <c r="U93" s="36" t="s">
        <v>319</v>
      </c>
      <c r="V93" s="45">
        <v>0</v>
      </c>
      <c r="W93" s="45">
        <f t="shared" si="3"/>
        <v>3023.48</v>
      </c>
      <c r="X93" s="27"/>
    </row>
    <row r="94" spans="1:24" s="19" customFormat="1" ht="48">
      <c r="A94" s="4" t="s">
        <v>54</v>
      </c>
      <c r="B94" s="5" t="s">
        <v>53</v>
      </c>
      <c r="C94" s="48" t="s">
        <v>298</v>
      </c>
      <c r="D94" s="15"/>
      <c r="E94" s="48" t="s">
        <v>58</v>
      </c>
      <c r="F94" s="55" t="s">
        <v>299</v>
      </c>
      <c r="G94" s="9" t="s">
        <v>141</v>
      </c>
      <c r="H94" s="14" t="s">
        <v>278</v>
      </c>
      <c r="I94" s="9" t="s">
        <v>238</v>
      </c>
      <c r="J94" s="12" t="s">
        <v>52</v>
      </c>
      <c r="K94" s="9" t="s">
        <v>55</v>
      </c>
      <c r="L94" s="10">
        <v>43324</v>
      </c>
      <c r="M94" s="10">
        <v>43326</v>
      </c>
      <c r="N94" s="47">
        <v>752.39</v>
      </c>
      <c r="O94" s="20">
        <v>752.39</v>
      </c>
      <c r="P94" s="58">
        <f t="shared" si="5"/>
        <v>1504.78</v>
      </c>
      <c r="Q94" s="29" t="s">
        <v>319</v>
      </c>
      <c r="R94" s="35" t="s">
        <v>319</v>
      </c>
      <c r="S94" s="18" t="s">
        <v>319</v>
      </c>
      <c r="T94" s="42" t="s">
        <v>319</v>
      </c>
      <c r="U94" s="36" t="s">
        <v>319</v>
      </c>
      <c r="V94" s="45">
        <v>0</v>
      </c>
      <c r="W94" s="45">
        <f t="shared" si="3"/>
        <v>1504.78</v>
      </c>
      <c r="X94" s="27"/>
    </row>
    <row r="95" spans="1:24" s="19" customFormat="1" ht="48">
      <c r="A95" s="4" t="s">
        <v>54</v>
      </c>
      <c r="B95" s="5" t="s">
        <v>53</v>
      </c>
      <c r="C95" s="48" t="s">
        <v>300</v>
      </c>
      <c r="D95" s="15"/>
      <c r="E95" s="48" t="s">
        <v>58</v>
      </c>
      <c r="F95" s="55" t="s">
        <v>299</v>
      </c>
      <c r="G95" s="9" t="s">
        <v>141</v>
      </c>
      <c r="H95" s="14" t="s">
        <v>278</v>
      </c>
      <c r="I95" s="9" t="s">
        <v>301</v>
      </c>
      <c r="J95" s="12" t="s">
        <v>52</v>
      </c>
      <c r="K95" s="9" t="s">
        <v>55</v>
      </c>
      <c r="L95" s="10">
        <v>43325</v>
      </c>
      <c r="M95" s="10">
        <v>43327</v>
      </c>
      <c r="N95" s="47">
        <v>747.35</v>
      </c>
      <c r="O95" s="47">
        <v>747.35</v>
      </c>
      <c r="P95" s="58">
        <f t="shared" si="5"/>
        <v>1494.7</v>
      </c>
      <c r="Q95" s="29" t="s">
        <v>319</v>
      </c>
      <c r="R95" s="35" t="s">
        <v>319</v>
      </c>
      <c r="S95" s="18" t="s">
        <v>319</v>
      </c>
      <c r="T95" s="42" t="s">
        <v>319</v>
      </c>
      <c r="U95" s="36" t="s">
        <v>319</v>
      </c>
      <c r="V95" s="45">
        <v>0</v>
      </c>
      <c r="W95" s="45">
        <f t="shared" si="3"/>
        <v>1494.7</v>
      </c>
      <c r="X95" s="27"/>
    </row>
    <row r="96" spans="1:24" s="43" customFormat="1" ht="36">
      <c r="A96" s="4" t="s">
        <v>54</v>
      </c>
      <c r="B96" s="5" t="s">
        <v>53</v>
      </c>
      <c r="C96" s="48" t="s">
        <v>314</v>
      </c>
      <c r="D96" s="15"/>
      <c r="E96" s="48" t="s">
        <v>315</v>
      </c>
      <c r="F96" s="55" t="s">
        <v>316</v>
      </c>
      <c r="G96" s="9" t="s">
        <v>141</v>
      </c>
      <c r="H96" s="14" t="s">
        <v>56</v>
      </c>
      <c r="I96" s="9" t="s">
        <v>57</v>
      </c>
      <c r="J96" s="12" t="s">
        <v>52</v>
      </c>
      <c r="K96" s="9" t="s">
        <v>55</v>
      </c>
      <c r="L96" s="10">
        <v>43338</v>
      </c>
      <c r="M96" s="10" t="s">
        <v>319</v>
      </c>
      <c r="N96" s="20">
        <v>614.1</v>
      </c>
      <c r="O96" s="11" t="s">
        <v>319</v>
      </c>
      <c r="P96" s="58">
        <f t="shared" si="5"/>
        <v>614.1</v>
      </c>
      <c r="Q96" s="29" t="s">
        <v>319</v>
      </c>
      <c r="R96" s="35" t="s">
        <v>319</v>
      </c>
      <c r="S96" s="18" t="s">
        <v>319</v>
      </c>
      <c r="T96" s="42" t="s">
        <v>319</v>
      </c>
      <c r="U96" s="36" t="s">
        <v>319</v>
      </c>
      <c r="V96" s="45">
        <v>0</v>
      </c>
      <c r="W96" s="45">
        <f t="shared" si="3"/>
        <v>614.1</v>
      </c>
      <c r="X96" s="27"/>
    </row>
    <row r="97" spans="1:24" ht="49.5" customHeight="1">
      <c r="A97" s="4" t="s">
        <v>54</v>
      </c>
      <c r="B97" s="5" t="s">
        <v>53</v>
      </c>
      <c r="C97" s="48" t="s">
        <v>317</v>
      </c>
      <c r="D97" s="15"/>
      <c r="E97" s="48" t="s">
        <v>309</v>
      </c>
      <c r="F97" s="55" t="s">
        <v>299</v>
      </c>
      <c r="G97" s="9" t="s">
        <v>141</v>
      </c>
      <c r="H97" s="14" t="s">
        <v>61</v>
      </c>
      <c r="I97" s="9" t="s">
        <v>62</v>
      </c>
      <c r="J97" s="12" t="s">
        <v>52</v>
      </c>
      <c r="K97" s="9" t="s">
        <v>55</v>
      </c>
      <c r="L97" s="10">
        <v>43343</v>
      </c>
      <c r="M97" s="10">
        <v>43345</v>
      </c>
      <c r="N97" s="20">
        <v>496.005</v>
      </c>
      <c r="O97" s="20">
        <v>496.00099999999998</v>
      </c>
      <c r="P97" s="58">
        <f t="shared" si="5"/>
        <v>992.00599999999997</v>
      </c>
      <c r="Q97" s="59" t="s">
        <v>319</v>
      </c>
      <c r="R97" s="59" t="s">
        <v>319</v>
      </c>
      <c r="S97" s="60" t="s">
        <v>319</v>
      </c>
      <c r="T97" s="61" t="s">
        <v>319</v>
      </c>
      <c r="U97" s="59" t="s">
        <v>319</v>
      </c>
      <c r="V97" s="63">
        <v>0</v>
      </c>
      <c r="W97" s="63">
        <f t="shared" si="3"/>
        <v>992.00599999999997</v>
      </c>
      <c r="X97" s="62"/>
    </row>
  </sheetData>
  <mergeCells count="28">
    <mergeCell ref="O5:O6"/>
    <mergeCell ref="P5:P6"/>
    <mergeCell ref="Q5:R5"/>
    <mergeCell ref="S5:T5"/>
    <mergeCell ref="U5:U6"/>
    <mergeCell ref="V5:V6"/>
    <mergeCell ref="G5:G6"/>
    <mergeCell ref="H5:I5"/>
    <mergeCell ref="J5:K5"/>
    <mergeCell ref="L5:L6"/>
    <mergeCell ref="M5:M6"/>
    <mergeCell ref="N5:N6"/>
    <mergeCell ref="A5:A6"/>
    <mergeCell ref="B5:B6"/>
    <mergeCell ref="C5:C6"/>
    <mergeCell ref="D5:D6"/>
    <mergeCell ref="E5:E6"/>
    <mergeCell ref="F5:F6"/>
    <mergeCell ref="A1:X1"/>
    <mergeCell ref="A2:X2"/>
    <mergeCell ref="A3:X3"/>
    <mergeCell ref="A4:B4"/>
    <mergeCell ref="C4:E4"/>
    <mergeCell ref="F4:M4"/>
    <mergeCell ref="N4:P4"/>
    <mergeCell ref="Q4:V4"/>
    <mergeCell ref="W4:W6"/>
    <mergeCell ref="X4:X6"/>
  </mergeCells>
  <conditionalFormatting sqref="U8:X8 P8:P22 X9:X96 W9:W97 U9:V10 U11:U96 V11:V97">
    <cfRule type="expression" dxfId="1" priority="7" stopIfTrue="1">
      <formula>'Mapa - Passagens e Diárias AGOS'!#REF!&lt;&gt;$U8</formula>
    </cfRule>
  </conditionalFormatting>
  <conditionalFormatting sqref="P23:P97">
    <cfRule type="expression" dxfId="0" priority="1" stopIfTrue="1">
      <formula>'Mapa - Passagens e Diárias AGOS'!#REF!&lt;&gt;$U23</formula>
    </cfRule>
  </conditionalFormatting>
  <dataValidations count="14">
    <dataValidation type="list" allowBlank="1" sqref="M47 H8:H97 J8:J97">
      <formula1>"AL,AP,AM,BA,CE,DF,ES,GO,MA,MT,MS,MG,PA,PB,PR,PE,PI,RJ,RN,RS,RO,RR,SC,SP,SE,TO,–"</formula1>
    </dataValidation>
    <dataValidation type="list" errorStyle="warning" allowBlank="1" showErrorMessage="1" sqref="A78:B92 A24:B38 A8:B22 A41:B46 A48:B75">
      <formula1>#REF!</formula1>
    </dataValidation>
    <dataValidation type="list" errorStyle="warning" allowBlank="1" showErrorMessage="1" sqref="A93:A95">
      <formula1>$AA$6:$AA$61</formula1>
    </dataValidation>
    <dataValidation type="list" errorStyle="warning" allowBlank="1" showErrorMessage="1" sqref="B93:B95">
      <formula1>$AB$6:$AB$116</formula1>
    </dataValidation>
    <dataValidation type="list" errorStyle="warning" allowBlank="1" showErrorMessage="1" sqref="A40">
      <formula1>$AA$6:$AA$60</formula1>
    </dataValidation>
    <dataValidation type="list" errorStyle="warning" allowBlank="1" showErrorMessage="1" sqref="B40">
      <formula1>$AB$6:$AB$115</formula1>
    </dataValidation>
    <dataValidation type="list" errorStyle="warning" allowBlank="1" showErrorMessage="1" sqref="A39">
      <formula1>$AA$6:$AA$59</formula1>
    </dataValidation>
    <dataValidation type="list" errorStyle="warning" allowBlank="1" showErrorMessage="1" sqref="B39">
      <formula1>$AB$6:$AB$114</formula1>
    </dataValidation>
    <dataValidation type="list" errorStyle="warning" allowBlank="1" showErrorMessage="1" sqref="A23">
      <formula1>$AA$6:$AA$58</formula1>
    </dataValidation>
    <dataValidation type="list" errorStyle="warning" allowBlank="1" showErrorMessage="1" sqref="B23">
      <formula1>$AB$6:$AB$113</formula1>
    </dataValidation>
    <dataValidation type="list" errorStyle="warning" allowBlank="1" showErrorMessage="1" sqref="A47 A76:A77 A96:A97">
      <formula1>$AA$6:$AA$57</formula1>
    </dataValidation>
    <dataValidation type="list" errorStyle="warning" allowBlank="1" showErrorMessage="1" sqref="B47 B76">
      <formula1>$AB$6:$AB$112</formula1>
    </dataValidation>
    <dataValidation type="list" allowBlank="1" sqref="G8:G97">
      <formula1>"Nacional,Internacional"</formula1>
    </dataValidation>
    <dataValidation type="list" errorStyle="warning" allowBlank="1" showErrorMessage="1" sqref="B77 B96:B97">
      <formula1>$AB$6:$AB$111</formula1>
    </dataValidation>
  </dataValidations>
  <pageMargins left="0.27559055118110237" right="0.19685039370078741" top="0.55118110236220474" bottom="0.51181102362204722" header="0.31496062992125984" footer="0.31496062992125984"/>
  <pageSetup paperSize="9" scale="3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Mapa - Passagens e Diárias AGOS</vt:lpstr>
      <vt:lpstr>'Mapa - Passagens e Diárias AGOS'!Area_de_impressao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Hilario Silva Neto</dc:creator>
  <cp:lastModifiedBy>07803613420</cp:lastModifiedBy>
  <cp:revision/>
  <cp:lastPrinted>2018-09-11T23:09:52Z</cp:lastPrinted>
  <dcterms:created xsi:type="dcterms:W3CDTF">2017-05-10T16:21:31Z</dcterms:created>
  <dcterms:modified xsi:type="dcterms:W3CDTF">2018-09-12T11:09:31Z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