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520" windowHeight="11025" activeTab="1"/>
  </bookViews>
  <sheets>
    <sheet name="PLANILHA ATUAL" sheetId="1" r:id="rId1"/>
    <sheet name="PLANILHA CORRETA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32" i="2"/>
  <c r="G32"/>
  <c r="G16"/>
  <c r="H16"/>
  <c r="A13" i="3" l="1"/>
  <c r="G14" i="1" l="1"/>
  <c r="G28" s="1"/>
  <c r="G27"/>
</calcChain>
</file>

<file path=xl/sharedStrings.xml><?xml version="1.0" encoding="utf-8"?>
<sst xmlns="http://schemas.openxmlformats.org/spreadsheetml/2006/main" count="238" uniqueCount="117">
  <si>
    <t>ÓRGÃO FEDERAL</t>
  </si>
  <si>
    <t>EMENDA</t>
  </si>
  <si>
    <t>PARLAMENTAR</t>
  </si>
  <si>
    <t>GND</t>
  </si>
  <si>
    <t>OBJETO</t>
  </si>
  <si>
    <t>UNIDADE</t>
  </si>
  <si>
    <t>VALOR</t>
  </si>
  <si>
    <t>SITUAÇÃO</t>
  </si>
  <si>
    <t>Assessoria de Relações Institucionais da UPE</t>
  </si>
  <si>
    <t>Professora Norma Fonseca de Gouveia</t>
  </si>
  <si>
    <t>Fone(s) (81) 3183-3754/3183-3675</t>
  </si>
  <si>
    <t>CONVÊNIO</t>
  </si>
  <si>
    <t>CONTRAPARTIDA</t>
  </si>
  <si>
    <t>VALOR LIBERADO</t>
  </si>
  <si>
    <t>Nº DE PTA/         PROPOSTA/          FNS</t>
  </si>
  <si>
    <t>Petrolina</t>
  </si>
  <si>
    <t>MEC/FNDE</t>
  </si>
  <si>
    <t>Fernando Bezerra Coelho</t>
  </si>
  <si>
    <t>Mata Norte</t>
  </si>
  <si>
    <t>MS/FNS</t>
  </si>
  <si>
    <t>João Fernando Coutinho</t>
  </si>
  <si>
    <t>Palmares</t>
  </si>
  <si>
    <t>PROCAPE</t>
  </si>
  <si>
    <t>Wolney Queiroz</t>
  </si>
  <si>
    <t>EMENDAS PARLAMENTARES APRESENTADAS PARA UPE NO OGU 2017</t>
  </si>
  <si>
    <t>CADOCA</t>
  </si>
  <si>
    <t>Jorge Cortê Real</t>
  </si>
  <si>
    <t>Marinaldo Rosendo</t>
  </si>
  <si>
    <t>Tadeu Alencar</t>
  </si>
  <si>
    <t>Zeca Cavalcanti</t>
  </si>
  <si>
    <t>Arcoverde</t>
  </si>
  <si>
    <t>Luciana Santos</t>
  </si>
  <si>
    <t>Acervo bibliográfico/equipamentos</t>
  </si>
  <si>
    <t>Requalificação da Biblioteca</t>
  </si>
  <si>
    <t xml:space="preserve">Final Pavimentação </t>
  </si>
  <si>
    <t>Acervo bibliográfico</t>
  </si>
  <si>
    <t>Garanhuns</t>
  </si>
  <si>
    <t>Equipamento/mobiliário</t>
  </si>
  <si>
    <t>Equipamentos</t>
  </si>
  <si>
    <t>Caruaru</t>
  </si>
  <si>
    <r>
      <rPr>
        <i/>
        <sz val="10"/>
        <color theme="1"/>
        <rFont val="Times New Roman"/>
        <family val="1"/>
      </rPr>
      <t>campus</t>
    </r>
    <r>
      <rPr>
        <sz val="10"/>
        <color theme="1"/>
        <rFont val="Times New Roman"/>
        <family val="1"/>
      </rPr>
      <t xml:space="preserve"> Santo Amaro (HUOC/PROCAPE)</t>
    </r>
  </si>
  <si>
    <t xml:space="preserve">Requalificação </t>
  </si>
  <si>
    <r>
      <rPr>
        <i/>
        <sz val="10"/>
        <color theme="1"/>
        <rFont val="Times New Roman"/>
        <family val="1"/>
      </rPr>
      <t>campus</t>
    </r>
    <r>
      <rPr>
        <sz val="10"/>
        <color theme="1"/>
        <rFont val="Times New Roman"/>
        <family val="1"/>
      </rPr>
      <t xml:space="preserve"> Santo Amaro CISAM/HUOC/      PROCAPE</t>
    </r>
  </si>
  <si>
    <t>André de Paula</t>
  </si>
  <si>
    <t>TOTAL</t>
  </si>
  <si>
    <t>Pastor Eurico</t>
  </si>
  <si>
    <t>Gonzaga Patriota</t>
  </si>
  <si>
    <t>Jarbas Vasconcelos</t>
  </si>
  <si>
    <t>PROCESSO</t>
  </si>
  <si>
    <t>VIGÊNCIA</t>
  </si>
  <si>
    <r>
      <rPr>
        <i/>
        <sz val="10"/>
        <color theme="1"/>
        <rFont val="Times New Roman"/>
        <family val="1"/>
      </rPr>
      <t>campus</t>
    </r>
    <r>
      <rPr>
        <sz val="10"/>
        <color theme="1"/>
        <rFont val="Times New Roman"/>
        <family val="1"/>
      </rPr>
      <t xml:space="preserve"> Santo Amaro </t>
    </r>
  </si>
  <si>
    <t>PROCAPE-Setor de imagens</t>
  </si>
  <si>
    <t>Requalificação</t>
  </si>
  <si>
    <t>Equipamentos e ampliação</t>
  </si>
  <si>
    <t>Cleusa</t>
  </si>
  <si>
    <t>Danilo</t>
  </si>
  <si>
    <t>OBS: Informações atualizadas em 13 de março de 2017</t>
  </si>
  <si>
    <r>
      <t>Hospitais/</t>
    </r>
    <r>
      <rPr>
        <sz val="10"/>
        <color theme="1"/>
        <rFont val="Times New Roman"/>
        <family val="1"/>
      </rPr>
      <t xml:space="preserve">Santo Amaro </t>
    </r>
  </si>
  <si>
    <t>TOTAL GERAL</t>
  </si>
  <si>
    <t>PROCAPE (Serviços)</t>
  </si>
  <si>
    <t>Casa de Chagas</t>
  </si>
  <si>
    <t>027675/2017</t>
  </si>
  <si>
    <t>028244/2017</t>
  </si>
  <si>
    <t>029149/2017</t>
  </si>
  <si>
    <t>38080005 </t>
  </si>
  <si>
    <t>911022/17-008</t>
  </si>
  <si>
    <t>12180022 </t>
  </si>
  <si>
    <t>CISAM</t>
  </si>
  <si>
    <t>911022/17-009</t>
  </si>
  <si>
    <t>029759/2017</t>
  </si>
  <si>
    <t>029886/2017</t>
  </si>
  <si>
    <t>030070/2017</t>
  </si>
  <si>
    <t>Kaio Maniçoba</t>
  </si>
  <si>
    <t>Ampliação da biblioteca</t>
  </si>
  <si>
    <t>Aquisição de ônibus</t>
  </si>
  <si>
    <t>Em reanálise de mérito</t>
  </si>
  <si>
    <t>911022/17-010 Proposta SICONV: 061033/2017</t>
  </si>
  <si>
    <t xml:space="preserve">Aprovado SICONV </t>
  </si>
  <si>
    <t>HUOC                            (UTI DIP E PEDIATRICA)</t>
  </si>
  <si>
    <t xml:space="preserve">Equipamentos </t>
  </si>
  <si>
    <t>HUOC (Bloquinho)</t>
  </si>
  <si>
    <t>HUOC                          (Bloco Cirurgico)</t>
  </si>
  <si>
    <t>HUOC                             (UTI-GERAL)</t>
  </si>
  <si>
    <t>HUOC                       (Serviço de Endoscopia)</t>
  </si>
  <si>
    <t>37820003 </t>
  </si>
  <si>
    <t>PROCAPE                  (Casa de Chagas)</t>
  </si>
  <si>
    <t>911022/17-015</t>
  </si>
  <si>
    <t>911022/17-019</t>
  </si>
  <si>
    <t>911022/17-018</t>
  </si>
  <si>
    <t>911022/17-021</t>
  </si>
  <si>
    <t>Requalificação do auditório</t>
  </si>
  <si>
    <t>FCAP</t>
  </si>
  <si>
    <t>Construção de espaço de convivência</t>
  </si>
  <si>
    <t>Recursos do Minstro Mendonça Filho</t>
  </si>
  <si>
    <t>Humberto Costa</t>
  </si>
  <si>
    <t>Aquisição de equipamentos</t>
  </si>
  <si>
    <t>HUOC (CEON)</t>
  </si>
  <si>
    <t>036293/2017</t>
  </si>
  <si>
    <t>Programa do MEC</t>
  </si>
  <si>
    <t>911022/17-016 084122/2017</t>
  </si>
  <si>
    <t>911022/17-013 084048/2017</t>
  </si>
  <si>
    <t>nº 850590/2017</t>
  </si>
  <si>
    <t>Emitida NE</t>
  </si>
  <si>
    <t>Aquisição de equipamentos e material permanente</t>
  </si>
  <si>
    <t>911022/17-014 084981/2017</t>
  </si>
  <si>
    <t>Recursos Sec.de Saúde</t>
  </si>
  <si>
    <t>911022/17-012 90114/2017</t>
  </si>
  <si>
    <t>911022/17-020 091002/2017</t>
  </si>
  <si>
    <t>nº 851883/2017</t>
  </si>
  <si>
    <t>nº 850847/2017</t>
  </si>
  <si>
    <t>911022/17-017 090120/2017</t>
  </si>
  <si>
    <t>nº 852434/2017</t>
  </si>
  <si>
    <t>nº 852435/2017</t>
  </si>
  <si>
    <t>Proposta aceita (Enviada a SESu/MEC)</t>
  </si>
  <si>
    <t>Atendida diligência em 28/11</t>
  </si>
  <si>
    <t>Ampliação do Edf. Garagem</t>
  </si>
  <si>
    <t>OBS: Informações atualizadas em 05 de dezembro de 2017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</si>
</sst>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\ #,##0.00"/>
  </numFmts>
  <fonts count="1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F253F"/>
      <name val="Times New Roman"/>
      <family val="1"/>
    </font>
    <font>
      <sz val="10"/>
      <color rgb="FF0F253F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sz val="9"/>
      <color rgb="FF333333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EEEFF"/>
        <bgColor indexed="64"/>
      </patternFill>
    </fill>
    <fill>
      <patternFill patternType="solid">
        <fgColor rgb="FFFFFFF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8" fontId="5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/>
    <xf numFmtId="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/>
    <xf numFmtId="8" fontId="11" fillId="0" borderId="0" xfId="0" applyNumberFormat="1" applyFont="1" applyBorder="1" applyAlignment="1">
      <alignment horizontal="center" vertical="top" wrapText="1"/>
    </xf>
    <xf numFmtId="4" fontId="12" fillId="4" borderId="0" xfId="0" applyNumberFormat="1" applyFont="1" applyFill="1" applyBorder="1" applyAlignment="1">
      <alignment horizontal="left" wrapText="1" indent="1"/>
    </xf>
    <xf numFmtId="0" fontId="12" fillId="4" borderId="0" xfId="0" applyFont="1" applyFill="1" applyBorder="1" applyAlignment="1">
      <alignment horizontal="left" wrapText="1" indent="1"/>
    </xf>
    <xf numFmtId="0" fontId="13" fillId="4" borderId="0" xfId="1" applyFill="1" applyBorder="1" applyAlignment="1" applyProtection="1">
      <alignment horizontal="left" wrapText="1" indent="1"/>
    </xf>
    <xf numFmtId="0" fontId="0" fillId="3" borderId="0" xfId="0" applyFill="1" applyBorder="1"/>
    <xf numFmtId="0" fontId="12" fillId="5" borderId="0" xfId="0" applyFont="1" applyFill="1" applyBorder="1" applyAlignment="1">
      <alignment horizontal="left" wrapText="1" indent="1"/>
    </xf>
    <xf numFmtId="0" fontId="13" fillId="5" borderId="0" xfId="1" applyFill="1" applyBorder="1" applyAlignment="1" applyProtection="1">
      <alignment horizontal="left" wrapText="1" indent="1"/>
    </xf>
    <xf numFmtId="8" fontId="12" fillId="5" borderId="0" xfId="0" applyNumberFormat="1" applyFont="1" applyFill="1" applyBorder="1" applyAlignment="1">
      <alignment horizontal="left" wrapText="1" indent="1"/>
    </xf>
    <xf numFmtId="8" fontId="12" fillId="4" borderId="0" xfId="0" applyNumberFormat="1" applyFont="1" applyFill="1" applyBorder="1" applyAlignment="1">
      <alignment horizontal="left" wrapText="1" indent="1"/>
    </xf>
    <xf numFmtId="8" fontId="0" fillId="0" borderId="0" xfId="0" applyNumberFormat="1" applyBorder="1"/>
    <xf numFmtId="8" fontId="4" fillId="0" borderId="13" xfId="0" applyNumberFormat="1" applyFont="1" applyBorder="1" applyAlignment="1">
      <alignment horizontal="center" wrapText="1"/>
    </xf>
    <xf numFmtId="8" fontId="4" fillId="0" borderId="14" xfId="0" applyNumberFormat="1" applyFont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pe.br/portal/index.php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pe.br/portal/index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1</xdr:col>
      <xdr:colOff>76200</xdr:colOff>
      <xdr:row>3</xdr:row>
      <xdr:rowOff>28576</xdr:rowOff>
    </xdr:to>
    <xdr:pic>
      <xdr:nvPicPr>
        <xdr:cNvPr id="2" name="Picture 2" descr="http://www.upe.br/portal/images/stories/logo-upe-sit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76200"/>
          <a:ext cx="723900" cy="5238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0</xdr:col>
      <xdr:colOff>685800</xdr:colOff>
      <xdr:row>3</xdr:row>
      <xdr:rowOff>28576</xdr:rowOff>
    </xdr:to>
    <xdr:pic>
      <xdr:nvPicPr>
        <xdr:cNvPr id="2" name="Picture 2" descr="http://www.upe.br/portal/images/stories/logo-upe-sit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76200"/>
          <a:ext cx="723900" cy="5238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opLeftCell="A10" zoomScaleNormal="100" workbookViewId="0">
      <selection activeCell="C23" sqref="C23"/>
    </sheetView>
  </sheetViews>
  <sheetFormatPr defaultRowHeight="15"/>
  <cols>
    <col min="1" max="1" width="10.42578125" customWidth="1"/>
    <col min="2" max="2" width="11.28515625" bestFit="1" customWidth="1"/>
    <col min="3" max="3" width="15.140625" customWidth="1"/>
    <col min="4" max="4" width="4.28515625" customWidth="1"/>
    <col min="5" max="5" width="22.42578125" customWidth="1"/>
    <col min="6" max="6" width="23" bestFit="1" customWidth="1"/>
    <col min="7" max="7" width="20.42578125" bestFit="1" customWidth="1"/>
    <col min="8" max="8" width="18.42578125" customWidth="1"/>
    <col min="9" max="9" width="11.140625" customWidth="1"/>
    <col min="10" max="10" width="9.7109375" customWidth="1"/>
    <col min="11" max="11" width="11.140625" customWidth="1"/>
    <col min="12" max="12" width="11.42578125" bestFit="1" customWidth="1"/>
    <col min="14" max="14" width="10.5703125" customWidth="1"/>
  </cols>
  <sheetData>
    <row r="1" spans="1:15">
      <c r="A1" s="74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1"/>
    </row>
    <row r="2" spans="1:1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1"/>
    </row>
    <row r="3" spans="1:1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1"/>
    </row>
    <row r="4" spans="1:15" ht="3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  <c r="O4" s="1"/>
    </row>
    <row r="5" spans="1:15" ht="42" customHeight="1">
      <c r="A5" s="9" t="s">
        <v>0</v>
      </c>
      <c r="B5" s="9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9" t="s">
        <v>12</v>
      </c>
      <c r="I5" s="9" t="s">
        <v>13</v>
      </c>
      <c r="J5" s="10" t="s">
        <v>11</v>
      </c>
      <c r="K5" s="10" t="s">
        <v>7</v>
      </c>
      <c r="L5" s="9" t="s">
        <v>14</v>
      </c>
      <c r="M5" s="10" t="s">
        <v>48</v>
      </c>
      <c r="N5" s="22" t="s">
        <v>49</v>
      </c>
      <c r="O5" s="1"/>
    </row>
    <row r="6" spans="1:15">
      <c r="A6" s="28" t="s">
        <v>16</v>
      </c>
      <c r="B6" s="28">
        <v>27210025</v>
      </c>
      <c r="C6" s="30" t="s">
        <v>26</v>
      </c>
      <c r="D6" s="28">
        <v>4</v>
      </c>
      <c r="E6" s="30" t="s">
        <v>35</v>
      </c>
      <c r="F6" s="30" t="s">
        <v>36</v>
      </c>
      <c r="G6" s="14">
        <v>100000</v>
      </c>
      <c r="H6" s="9"/>
      <c r="I6" s="9"/>
      <c r="J6" s="10"/>
      <c r="K6" s="10"/>
      <c r="L6" s="9"/>
      <c r="M6" s="20"/>
      <c r="N6" s="23"/>
      <c r="O6" s="1"/>
    </row>
    <row r="7" spans="1:15" ht="25.5">
      <c r="A7" s="28" t="s">
        <v>16</v>
      </c>
      <c r="B7" s="28">
        <v>37260017</v>
      </c>
      <c r="C7" s="30" t="s">
        <v>27</v>
      </c>
      <c r="D7" s="28">
        <v>4</v>
      </c>
      <c r="E7" s="30" t="s">
        <v>34</v>
      </c>
      <c r="F7" s="30" t="s">
        <v>18</v>
      </c>
      <c r="G7" s="14">
        <v>150000</v>
      </c>
      <c r="H7" s="9"/>
      <c r="I7" s="9"/>
      <c r="J7" s="10"/>
      <c r="K7" s="10"/>
      <c r="L7" s="9"/>
      <c r="M7" s="20"/>
      <c r="N7" s="23"/>
      <c r="O7" s="1"/>
    </row>
    <row r="8" spans="1:15">
      <c r="A8" s="28" t="s">
        <v>16</v>
      </c>
      <c r="B8" s="28">
        <v>33870009</v>
      </c>
      <c r="C8" s="30" t="s">
        <v>23</v>
      </c>
      <c r="D8" s="28">
        <v>4</v>
      </c>
      <c r="E8" s="30" t="s">
        <v>38</v>
      </c>
      <c r="F8" s="30" t="s">
        <v>39</v>
      </c>
      <c r="G8" s="14">
        <v>500000</v>
      </c>
      <c r="H8" s="9"/>
      <c r="I8" s="9"/>
      <c r="J8" s="10"/>
      <c r="K8" s="10"/>
      <c r="L8" s="9"/>
      <c r="M8" s="20"/>
      <c r="N8" s="23"/>
      <c r="O8" s="1"/>
    </row>
    <row r="9" spans="1:15" ht="25.5">
      <c r="A9" s="28" t="s">
        <v>16</v>
      </c>
      <c r="B9" s="28">
        <v>37890001</v>
      </c>
      <c r="C9" s="30" t="s">
        <v>17</v>
      </c>
      <c r="D9" s="28">
        <v>4</v>
      </c>
      <c r="E9" s="30" t="s">
        <v>33</v>
      </c>
      <c r="F9" s="30" t="s">
        <v>15</v>
      </c>
      <c r="G9" s="14">
        <v>500000</v>
      </c>
      <c r="H9" s="9"/>
      <c r="I9" s="9"/>
      <c r="J9" s="10"/>
      <c r="K9" s="10"/>
      <c r="L9" s="9"/>
      <c r="M9" s="20"/>
      <c r="N9" s="23"/>
      <c r="O9" s="1"/>
    </row>
    <row r="10" spans="1:15" ht="25.5">
      <c r="A10" s="28" t="s">
        <v>16</v>
      </c>
      <c r="B10" s="28">
        <v>36860008</v>
      </c>
      <c r="C10" s="30" t="s">
        <v>20</v>
      </c>
      <c r="D10" s="28">
        <v>4</v>
      </c>
      <c r="E10" s="30" t="s">
        <v>32</v>
      </c>
      <c r="F10" s="30" t="s">
        <v>21</v>
      </c>
      <c r="G10" s="14">
        <v>300000</v>
      </c>
      <c r="H10" s="9"/>
      <c r="I10" s="9"/>
      <c r="J10" s="10"/>
      <c r="K10" s="10"/>
      <c r="L10" s="9"/>
      <c r="M10" s="20"/>
      <c r="N10" s="24"/>
      <c r="O10" s="1"/>
    </row>
    <row r="11" spans="1:15">
      <c r="A11" s="28" t="s">
        <v>16</v>
      </c>
      <c r="B11" s="28">
        <v>37820006</v>
      </c>
      <c r="C11" s="30" t="s">
        <v>29</v>
      </c>
      <c r="D11" s="28">
        <v>4</v>
      </c>
      <c r="E11" s="30" t="s">
        <v>37</v>
      </c>
      <c r="F11" s="30" t="s">
        <v>30</v>
      </c>
      <c r="G11" s="14">
        <v>300000</v>
      </c>
      <c r="H11" s="9"/>
      <c r="I11" s="9"/>
      <c r="J11" s="10"/>
      <c r="K11" s="10"/>
      <c r="L11" s="9"/>
      <c r="M11" s="20"/>
      <c r="N11" s="23"/>
      <c r="O11" s="1"/>
    </row>
    <row r="12" spans="1:15">
      <c r="A12" s="28"/>
      <c r="B12" s="15"/>
      <c r="C12" s="15" t="s">
        <v>28</v>
      </c>
      <c r="D12" s="15">
        <v>4</v>
      </c>
      <c r="E12" s="28" t="s">
        <v>38</v>
      </c>
      <c r="F12" s="15" t="s">
        <v>22</v>
      </c>
      <c r="G12" s="14">
        <v>200000</v>
      </c>
      <c r="H12" s="14"/>
      <c r="I12" s="14"/>
      <c r="J12" s="14"/>
      <c r="K12" s="30"/>
      <c r="L12" s="28"/>
      <c r="M12" s="20"/>
      <c r="N12" s="23"/>
      <c r="O12" s="2"/>
    </row>
    <row r="13" spans="1:15">
      <c r="A13" s="28" t="s">
        <v>19</v>
      </c>
      <c r="B13" s="28"/>
      <c r="C13" s="30" t="s">
        <v>43</v>
      </c>
      <c r="D13" s="28">
        <v>4</v>
      </c>
      <c r="E13" s="28" t="s">
        <v>38</v>
      </c>
      <c r="F13" s="15" t="s">
        <v>22</v>
      </c>
      <c r="G13" s="14">
        <v>250000</v>
      </c>
      <c r="H13" s="14"/>
      <c r="I13" s="14"/>
      <c r="J13" s="14"/>
      <c r="K13" s="30"/>
      <c r="L13" s="28"/>
      <c r="M13" s="20"/>
      <c r="N13" s="23"/>
      <c r="O13" s="2"/>
    </row>
    <row r="14" spans="1:15">
      <c r="A14" s="28"/>
      <c r="B14" s="28"/>
      <c r="C14" s="31"/>
      <c r="D14" s="28"/>
      <c r="E14" s="18"/>
      <c r="F14" s="9" t="s">
        <v>44</v>
      </c>
      <c r="G14" s="19">
        <f>SUM(G6:G13)</f>
        <v>2300000</v>
      </c>
      <c r="H14" s="14"/>
      <c r="I14" s="14"/>
      <c r="J14" s="14"/>
      <c r="K14" s="30"/>
      <c r="L14" s="28"/>
      <c r="M14" s="25"/>
      <c r="N14" s="25"/>
      <c r="O14" s="2"/>
    </row>
    <row r="15" spans="1:15" ht="25.5" customHeight="1">
      <c r="A15" s="28" t="s">
        <v>19</v>
      </c>
      <c r="B15" s="28">
        <v>27240006</v>
      </c>
      <c r="C15" s="28" t="s">
        <v>45</v>
      </c>
      <c r="D15" s="28">
        <v>4</v>
      </c>
      <c r="E15" s="28" t="s">
        <v>38</v>
      </c>
      <c r="F15" s="28" t="s">
        <v>51</v>
      </c>
      <c r="G15" s="14">
        <v>500000</v>
      </c>
      <c r="H15" s="14"/>
      <c r="I15" s="14"/>
      <c r="J15" s="14"/>
      <c r="K15" s="30"/>
      <c r="L15" s="28"/>
      <c r="M15" s="8"/>
      <c r="N15" s="8"/>
      <c r="O15" s="2"/>
    </row>
    <row r="16" spans="1:15">
      <c r="A16" s="28" t="s">
        <v>19</v>
      </c>
      <c r="B16" s="28">
        <v>27240006</v>
      </c>
      <c r="C16" s="28" t="s">
        <v>45</v>
      </c>
      <c r="D16" s="28">
        <v>4</v>
      </c>
      <c r="E16" s="28" t="s">
        <v>52</v>
      </c>
      <c r="F16" s="30" t="s">
        <v>50</v>
      </c>
      <c r="G16" s="14">
        <v>250000</v>
      </c>
      <c r="H16" s="14"/>
      <c r="I16" s="14"/>
      <c r="J16" s="14"/>
      <c r="K16" s="30"/>
      <c r="L16" s="28"/>
      <c r="M16" s="8"/>
      <c r="N16" s="8"/>
      <c r="O16" s="2"/>
    </row>
    <row r="17" spans="1:15" ht="26.25">
      <c r="A17" s="28" t="s">
        <v>19</v>
      </c>
      <c r="B17" s="16"/>
      <c r="C17" s="26" t="s">
        <v>47</v>
      </c>
      <c r="D17" s="28">
        <v>4</v>
      </c>
      <c r="E17" s="30" t="s">
        <v>53</v>
      </c>
      <c r="F17" s="30" t="s">
        <v>50</v>
      </c>
      <c r="G17" s="14">
        <v>300000</v>
      </c>
      <c r="H17" s="14"/>
      <c r="I17" s="14"/>
      <c r="J17" s="14"/>
      <c r="K17" s="30"/>
      <c r="L17" s="28"/>
      <c r="M17" s="8"/>
      <c r="N17" s="8"/>
      <c r="O17" s="2"/>
    </row>
    <row r="18" spans="1:15">
      <c r="A18" s="28" t="s">
        <v>19</v>
      </c>
      <c r="B18" s="15">
        <v>37670014</v>
      </c>
      <c r="C18" s="15" t="s">
        <v>28</v>
      </c>
      <c r="D18" s="15">
        <v>4</v>
      </c>
      <c r="E18" s="28" t="s">
        <v>38</v>
      </c>
      <c r="F18" s="15" t="s">
        <v>36</v>
      </c>
      <c r="G18" s="14">
        <v>200000</v>
      </c>
      <c r="H18" s="14"/>
      <c r="I18" s="14"/>
      <c r="J18" s="14"/>
      <c r="K18" s="30"/>
      <c r="L18" s="28"/>
      <c r="M18" s="8"/>
      <c r="N18" s="8"/>
      <c r="O18" s="2"/>
    </row>
    <row r="19" spans="1:15" ht="15" customHeight="1">
      <c r="A19" s="16" t="s">
        <v>19</v>
      </c>
      <c r="B19" s="16"/>
      <c r="C19" s="30" t="s">
        <v>46</v>
      </c>
      <c r="D19" s="16"/>
      <c r="E19" s="16"/>
      <c r="F19" s="30" t="s">
        <v>57</v>
      </c>
      <c r="G19" s="14">
        <v>200000</v>
      </c>
      <c r="H19" s="14"/>
      <c r="I19" s="14"/>
      <c r="J19" s="14"/>
      <c r="K19" s="30"/>
      <c r="L19" s="28"/>
      <c r="M19" s="8"/>
      <c r="N19" s="8"/>
      <c r="O19" s="2"/>
    </row>
    <row r="20" spans="1:15">
      <c r="A20" s="30" t="s">
        <v>19</v>
      </c>
      <c r="B20" s="28"/>
      <c r="C20" s="30" t="s">
        <v>54</v>
      </c>
      <c r="D20" s="28">
        <v>4</v>
      </c>
      <c r="E20" s="30"/>
      <c r="F20" s="30" t="s">
        <v>22</v>
      </c>
      <c r="G20" s="14">
        <v>1000000</v>
      </c>
      <c r="H20" s="14"/>
      <c r="I20" s="14"/>
      <c r="J20" s="14"/>
      <c r="K20" s="30"/>
      <c r="L20" s="28"/>
      <c r="M20" s="8"/>
      <c r="N20" s="8"/>
      <c r="O20" s="2"/>
    </row>
    <row r="21" spans="1:15" ht="15" customHeight="1">
      <c r="A21" s="30" t="s">
        <v>19</v>
      </c>
      <c r="B21" s="28">
        <v>10710011</v>
      </c>
      <c r="C21" s="84" t="s">
        <v>25</v>
      </c>
      <c r="D21" s="28">
        <v>4</v>
      </c>
      <c r="E21" s="84" t="s">
        <v>41</v>
      </c>
      <c r="F21" s="84" t="s">
        <v>40</v>
      </c>
      <c r="G21" s="14">
        <v>250000</v>
      </c>
      <c r="H21" s="21"/>
      <c r="I21" s="14"/>
      <c r="J21" s="14"/>
      <c r="K21" s="30"/>
      <c r="L21" s="31"/>
      <c r="M21" s="8"/>
      <c r="N21" s="8"/>
      <c r="O21" s="2"/>
    </row>
    <row r="22" spans="1:15">
      <c r="A22" s="30" t="s">
        <v>19</v>
      </c>
      <c r="B22" s="28">
        <v>10710015</v>
      </c>
      <c r="C22" s="85"/>
      <c r="D22" s="28">
        <v>4</v>
      </c>
      <c r="E22" s="85"/>
      <c r="F22" s="85"/>
      <c r="G22" s="14">
        <v>250000</v>
      </c>
      <c r="H22" s="21"/>
      <c r="I22" s="14"/>
      <c r="J22" s="14"/>
      <c r="K22" s="30"/>
      <c r="L22" s="31"/>
      <c r="M22" s="8"/>
      <c r="N22" s="8"/>
      <c r="O22" s="2"/>
    </row>
    <row r="23" spans="1:15" ht="38.25">
      <c r="A23" s="28" t="s">
        <v>19</v>
      </c>
      <c r="B23" s="28">
        <v>27230021</v>
      </c>
      <c r="C23" s="28" t="s">
        <v>31</v>
      </c>
      <c r="D23" s="28">
        <v>4</v>
      </c>
      <c r="E23" s="30" t="s">
        <v>38</v>
      </c>
      <c r="F23" s="30" t="s">
        <v>42</v>
      </c>
      <c r="G23" s="14">
        <v>780000</v>
      </c>
      <c r="H23" s="21"/>
      <c r="I23" s="14"/>
      <c r="J23" s="14"/>
      <c r="K23" s="30"/>
      <c r="L23" s="31"/>
      <c r="M23" s="8"/>
      <c r="N23" s="8"/>
      <c r="O23" s="2"/>
    </row>
    <row r="24" spans="1:15">
      <c r="A24" s="30"/>
      <c r="B24" s="5"/>
      <c r="C24" s="28" t="s">
        <v>55</v>
      </c>
      <c r="D24" s="28"/>
      <c r="E24" s="30"/>
      <c r="F24" s="30"/>
      <c r="G24" s="14"/>
      <c r="H24" s="21"/>
      <c r="I24" s="14"/>
      <c r="J24" s="14"/>
      <c r="K24" s="30"/>
      <c r="L24" s="31"/>
      <c r="M24" s="8"/>
      <c r="N24" s="8"/>
      <c r="O24" s="2"/>
    </row>
    <row r="25" spans="1:15">
      <c r="A25" s="30"/>
      <c r="B25" s="5"/>
      <c r="C25" s="28" t="s">
        <v>29</v>
      </c>
      <c r="D25" s="28"/>
      <c r="E25" s="30"/>
      <c r="F25" s="30" t="s">
        <v>59</v>
      </c>
      <c r="G25" s="14">
        <v>150000</v>
      </c>
      <c r="H25" s="21"/>
      <c r="I25" s="14"/>
      <c r="J25" s="14"/>
      <c r="K25" s="30"/>
      <c r="L25" s="31"/>
      <c r="M25" s="8"/>
      <c r="N25" s="8"/>
      <c r="O25" s="2"/>
    </row>
    <row r="26" spans="1:15">
      <c r="A26" s="13"/>
      <c r="B26" s="5"/>
      <c r="C26" s="11"/>
      <c r="D26" s="11"/>
      <c r="E26" s="13"/>
      <c r="F26" s="13" t="s">
        <v>60</v>
      </c>
      <c r="G26" s="14">
        <v>150000</v>
      </c>
      <c r="H26" s="21"/>
      <c r="I26" s="14"/>
      <c r="J26" s="14"/>
      <c r="K26" s="13"/>
      <c r="L26" s="12"/>
      <c r="M26" s="8"/>
      <c r="N26" s="8"/>
      <c r="O26" s="2"/>
    </row>
    <row r="27" spans="1:15">
      <c r="A27" s="13"/>
      <c r="B27" s="5"/>
      <c r="C27" s="11"/>
      <c r="D27" s="11"/>
      <c r="E27" s="13"/>
      <c r="F27" s="9" t="s">
        <v>44</v>
      </c>
      <c r="G27" s="19">
        <f>SUM(G15:G26)</f>
        <v>4030000</v>
      </c>
      <c r="H27" s="21"/>
      <c r="I27" s="14"/>
      <c r="J27" s="14"/>
      <c r="K27" s="13"/>
      <c r="L27" s="12"/>
      <c r="M27" s="8"/>
      <c r="N27" s="8"/>
      <c r="O27" s="2"/>
    </row>
    <row r="28" spans="1:15">
      <c r="A28" s="13"/>
      <c r="B28" s="5"/>
      <c r="C28" s="11"/>
      <c r="D28" s="11"/>
      <c r="E28" s="13"/>
      <c r="F28" s="9" t="s">
        <v>58</v>
      </c>
      <c r="G28" s="19">
        <f>SUM(G14+G27)</f>
        <v>6330000</v>
      </c>
      <c r="H28" s="21"/>
      <c r="I28" s="14"/>
      <c r="J28" s="14"/>
      <c r="K28" s="13"/>
      <c r="L28" s="12"/>
      <c r="M28" s="8"/>
      <c r="N28" s="8"/>
      <c r="O28" s="2"/>
    </row>
    <row r="29" spans="1:15">
      <c r="A29" s="83" t="s">
        <v>56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7"/>
      <c r="N29" s="7"/>
      <c r="O29" s="1"/>
    </row>
    <row r="30" spans="1:15">
      <c r="A30" s="83" t="s">
        <v>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7"/>
      <c r="N30" s="7"/>
      <c r="O30" s="1"/>
    </row>
    <row r="31" spans="1:15">
      <c r="A31" s="83" t="s">
        <v>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7"/>
      <c r="N31" s="7"/>
      <c r="O31" s="1"/>
    </row>
    <row r="32" spans="1:15">
      <c r="A32" s="83" t="s">
        <v>10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7"/>
      <c r="N32" s="7"/>
      <c r="O32" s="1"/>
    </row>
    <row r="33" spans="1:1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</sheetData>
  <sortState ref="A6:G15">
    <sortCondition ref="A6"/>
  </sortState>
  <mergeCells count="8">
    <mergeCell ref="A1:N4"/>
    <mergeCell ref="A32:L32"/>
    <mergeCell ref="A31:L31"/>
    <mergeCell ref="A30:L30"/>
    <mergeCell ref="A29:L29"/>
    <mergeCell ref="F21:F22"/>
    <mergeCell ref="E21:E22"/>
    <mergeCell ref="C21:C22"/>
  </mergeCells>
  <pageMargins left="0.51181102362204722" right="0.51181102362204722" top="0.78740157480314965" bottom="0.78740157480314965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Normal="100" workbookViewId="0">
      <selection activeCell="A33" sqref="A33:L33"/>
    </sheetView>
  </sheetViews>
  <sheetFormatPr defaultRowHeight="15"/>
  <cols>
    <col min="1" max="1" width="11.85546875" customWidth="1"/>
    <col min="2" max="2" width="11.28515625" customWidth="1"/>
    <col min="3" max="3" width="16.7109375" customWidth="1"/>
    <col min="4" max="4" width="5.140625" bestFit="1" customWidth="1"/>
    <col min="5" max="5" width="21.85546875" customWidth="1"/>
    <col min="6" max="6" width="18.85546875" customWidth="1"/>
    <col min="7" max="7" width="18.28515625" customWidth="1"/>
    <col min="8" max="8" width="16.7109375" customWidth="1"/>
    <col min="9" max="10" width="13.140625" customWidth="1"/>
    <col min="11" max="11" width="15.5703125" customWidth="1"/>
    <col min="12" max="12" width="16.140625" customWidth="1"/>
    <col min="13" max="13" width="14" customWidth="1"/>
    <col min="14" max="14" width="13.42578125" customWidth="1"/>
  </cols>
  <sheetData>
    <row r="1" spans="1:14">
      <c r="A1" s="87" t="s">
        <v>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</row>
    <row r="5" spans="1:14" ht="38.25">
      <c r="A5" s="3" t="s">
        <v>0</v>
      </c>
      <c r="B5" s="4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3" t="s">
        <v>12</v>
      </c>
      <c r="I5" s="3" t="s">
        <v>13</v>
      </c>
      <c r="J5" s="6" t="s">
        <v>11</v>
      </c>
      <c r="K5" s="6" t="s">
        <v>7</v>
      </c>
      <c r="L5" s="4" t="s">
        <v>14</v>
      </c>
      <c r="M5" s="6" t="s">
        <v>48</v>
      </c>
      <c r="N5" s="32" t="s">
        <v>49</v>
      </c>
    </row>
    <row r="6" spans="1:14">
      <c r="A6" s="44" t="s">
        <v>16</v>
      </c>
      <c r="B6" s="18">
        <v>27210025</v>
      </c>
      <c r="C6" s="41" t="s">
        <v>26</v>
      </c>
      <c r="D6" s="44">
        <v>4</v>
      </c>
      <c r="E6" s="42" t="s">
        <v>35</v>
      </c>
      <c r="F6" s="42" t="s">
        <v>36</v>
      </c>
      <c r="G6" s="14">
        <v>100000</v>
      </c>
      <c r="H6" s="29">
        <v>4497.2</v>
      </c>
      <c r="I6" s="42"/>
      <c r="J6" s="44"/>
      <c r="K6" s="44"/>
      <c r="L6" s="42" t="s">
        <v>62</v>
      </c>
      <c r="M6" s="33"/>
      <c r="N6" s="34"/>
    </row>
    <row r="7" spans="1:14" ht="25.5">
      <c r="A7" s="44" t="s">
        <v>16</v>
      </c>
      <c r="B7" s="18">
        <v>33870009</v>
      </c>
      <c r="C7" s="41" t="s">
        <v>23</v>
      </c>
      <c r="D7" s="44">
        <v>4</v>
      </c>
      <c r="E7" s="42" t="s">
        <v>38</v>
      </c>
      <c r="F7" s="42" t="s">
        <v>39</v>
      </c>
      <c r="G7" s="14">
        <v>350000</v>
      </c>
      <c r="H7" s="29">
        <v>8459.49</v>
      </c>
      <c r="I7" s="42"/>
      <c r="J7" s="44"/>
      <c r="K7" s="42" t="s">
        <v>114</v>
      </c>
      <c r="L7" s="42" t="s">
        <v>70</v>
      </c>
      <c r="M7" s="5"/>
      <c r="N7" s="34"/>
    </row>
    <row r="8" spans="1:14" ht="25.5">
      <c r="A8" s="44" t="s">
        <v>16</v>
      </c>
      <c r="B8" s="18">
        <v>37820006</v>
      </c>
      <c r="C8" s="41" t="s">
        <v>29</v>
      </c>
      <c r="D8" s="44">
        <v>4</v>
      </c>
      <c r="E8" s="42" t="s">
        <v>37</v>
      </c>
      <c r="F8" s="42" t="s">
        <v>30</v>
      </c>
      <c r="G8" s="14">
        <v>163136</v>
      </c>
      <c r="H8" s="29">
        <v>4521.96</v>
      </c>
      <c r="I8" s="42"/>
      <c r="J8" s="44"/>
      <c r="K8" s="42" t="s">
        <v>114</v>
      </c>
      <c r="L8" s="42" t="s">
        <v>69</v>
      </c>
      <c r="M8" s="5"/>
      <c r="N8" s="34"/>
    </row>
    <row r="9" spans="1:14" ht="38.25">
      <c r="A9" s="44" t="s">
        <v>16</v>
      </c>
      <c r="B9" s="18">
        <v>37260017</v>
      </c>
      <c r="C9" s="41" t="s">
        <v>27</v>
      </c>
      <c r="D9" s="44">
        <v>4</v>
      </c>
      <c r="E9" s="42" t="s">
        <v>103</v>
      </c>
      <c r="F9" s="42" t="s">
        <v>18</v>
      </c>
      <c r="G9" s="14">
        <v>150000</v>
      </c>
      <c r="H9" s="29">
        <v>23306.37</v>
      </c>
      <c r="I9" s="42"/>
      <c r="J9" s="44"/>
      <c r="K9" s="42" t="s">
        <v>113</v>
      </c>
      <c r="L9" s="42" t="s">
        <v>63</v>
      </c>
      <c r="M9" s="33"/>
      <c r="N9" s="34"/>
    </row>
    <row r="10" spans="1:14" ht="38.25">
      <c r="A10" s="37" t="s">
        <v>16</v>
      </c>
      <c r="B10" s="46">
        <v>36860008</v>
      </c>
      <c r="C10" s="55" t="s">
        <v>20</v>
      </c>
      <c r="D10" s="37">
        <v>4</v>
      </c>
      <c r="E10" s="39" t="s">
        <v>32</v>
      </c>
      <c r="F10" s="39" t="s">
        <v>21</v>
      </c>
      <c r="G10" s="40">
        <v>300000</v>
      </c>
      <c r="H10" s="56">
        <v>7722.52</v>
      </c>
      <c r="I10" s="39"/>
      <c r="J10" s="37"/>
      <c r="K10" s="37"/>
      <c r="L10" s="39" t="s">
        <v>71</v>
      </c>
      <c r="M10" s="5"/>
      <c r="N10" s="35"/>
    </row>
    <row r="11" spans="1:14" ht="15" customHeight="1">
      <c r="A11" s="96" t="s">
        <v>16</v>
      </c>
      <c r="B11" s="51">
        <v>37890001</v>
      </c>
      <c r="C11" s="84" t="s">
        <v>17</v>
      </c>
      <c r="D11" s="96">
        <v>4</v>
      </c>
      <c r="E11" s="42" t="s">
        <v>74</v>
      </c>
      <c r="F11" s="42" t="s">
        <v>15</v>
      </c>
      <c r="G11" s="14">
        <v>500000</v>
      </c>
      <c r="H11" s="29">
        <v>88000</v>
      </c>
      <c r="I11" s="42"/>
      <c r="J11" s="44"/>
      <c r="K11" s="44"/>
      <c r="L11" s="96" t="s">
        <v>61</v>
      </c>
      <c r="M11" s="33"/>
      <c r="N11" s="34"/>
    </row>
    <row r="12" spans="1:14">
      <c r="A12" s="98"/>
      <c r="B12" s="100" t="s">
        <v>93</v>
      </c>
      <c r="C12" s="99"/>
      <c r="D12" s="97"/>
      <c r="E12" s="42" t="s">
        <v>73</v>
      </c>
      <c r="F12" s="42" t="s">
        <v>15</v>
      </c>
      <c r="G12" s="14">
        <v>500000</v>
      </c>
      <c r="H12" s="29">
        <v>55100</v>
      </c>
      <c r="I12" s="42"/>
      <c r="J12" s="44"/>
      <c r="K12" s="44"/>
      <c r="L12" s="98"/>
      <c r="M12" s="33"/>
      <c r="N12" s="34"/>
    </row>
    <row r="13" spans="1:14" ht="25.5">
      <c r="A13" s="98"/>
      <c r="B13" s="101"/>
      <c r="C13" s="99"/>
      <c r="D13" s="50"/>
      <c r="E13" s="42" t="s">
        <v>90</v>
      </c>
      <c r="F13" s="42" t="s">
        <v>91</v>
      </c>
      <c r="G13" s="14">
        <v>2000000</v>
      </c>
      <c r="H13" s="29">
        <v>376140.25</v>
      </c>
      <c r="I13" s="42"/>
      <c r="J13" s="44"/>
      <c r="K13" s="44"/>
      <c r="L13" s="98"/>
      <c r="M13" s="33"/>
      <c r="N13" s="34"/>
    </row>
    <row r="14" spans="1:14" ht="25.5">
      <c r="A14" s="98"/>
      <c r="B14" s="102"/>
      <c r="C14" s="99"/>
      <c r="D14" s="50"/>
      <c r="E14" s="42" t="s">
        <v>92</v>
      </c>
      <c r="F14" s="42" t="s">
        <v>91</v>
      </c>
      <c r="G14" s="14">
        <v>500000</v>
      </c>
      <c r="H14" s="29">
        <v>55222</v>
      </c>
      <c r="I14" s="42"/>
      <c r="J14" s="44"/>
      <c r="K14" s="44"/>
      <c r="L14" s="97"/>
      <c r="M14" s="33"/>
      <c r="N14" s="34"/>
    </row>
    <row r="15" spans="1:14" ht="25.5">
      <c r="A15" s="97"/>
      <c r="B15" s="51"/>
      <c r="C15" s="85"/>
      <c r="D15" s="50"/>
      <c r="E15" s="42" t="s">
        <v>115</v>
      </c>
      <c r="F15" s="42" t="s">
        <v>22</v>
      </c>
      <c r="G15" s="14">
        <v>900000</v>
      </c>
      <c r="H15" s="29">
        <v>401458.9</v>
      </c>
      <c r="I15" s="42"/>
      <c r="J15" s="44"/>
      <c r="K15" s="44"/>
      <c r="L15" s="50"/>
      <c r="M15" s="33"/>
      <c r="N15" s="34"/>
    </row>
    <row r="16" spans="1:14">
      <c r="A16" s="58"/>
      <c r="B16" s="51"/>
      <c r="C16" s="57"/>
      <c r="D16" s="58"/>
      <c r="E16" s="42"/>
      <c r="F16" s="42"/>
      <c r="G16" s="14">
        <f>SUM(G11:G15)</f>
        <v>4400000</v>
      </c>
      <c r="H16" s="29">
        <f>SUM(H11:H15)</f>
        <v>975921.15</v>
      </c>
      <c r="I16" s="42"/>
      <c r="J16" s="44"/>
      <c r="K16" s="44"/>
      <c r="L16" s="58"/>
      <c r="M16" s="33"/>
      <c r="N16" s="34"/>
    </row>
    <row r="17" spans="1:14" ht="25.5">
      <c r="A17" s="52" t="s">
        <v>98</v>
      </c>
      <c r="B17" s="51"/>
      <c r="C17" s="52" t="s">
        <v>94</v>
      </c>
      <c r="D17" s="53">
        <v>4</v>
      </c>
      <c r="E17" s="42" t="s">
        <v>95</v>
      </c>
      <c r="F17" s="42" t="s">
        <v>96</v>
      </c>
      <c r="G17" s="14">
        <v>200000</v>
      </c>
      <c r="H17" s="29">
        <v>19762.349999999999</v>
      </c>
      <c r="I17" s="42"/>
      <c r="J17" s="44"/>
      <c r="K17" s="44"/>
      <c r="L17" s="53" t="s">
        <v>97</v>
      </c>
      <c r="M17" s="33"/>
      <c r="N17" s="34"/>
    </row>
    <row r="18" spans="1:14" ht="38.25">
      <c r="A18" s="44" t="s">
        <v>19</v>
      </c>
      <c r="B18" s="18" t="s">
        <v>66</v>
      </c>
      <c r="C18" s="41" t="s">
        <v>46</v>
      </c>
      <c r="D18" s="44">
        <v>4</v>
      </c>
      <c r="E18" s="44" t="s">
        <v>38</v>
      </c>
      <c r="F18" s="42" t="s">
        <v>78</v>
      </c>
      <c r="G18" s="14">
        <v>200000</v>
      </c>
      <c r="H18" s="14">
        <v>14000</v>
      </c>
      <c r="I18" s="14"/>
      <c r="J18" s="14"/>
      <c r="K18" s="42"/>
      <c r="L18" s="44" t="s">
        <v>65</v>
      </c>
      <c r="M18" s="5"/>
      <c r="N18" s="34"/>
    </row>
    <row r="19" spans="1:14" ht="25.5">
      <c r="A19" s="44" t="s">
        <v>19</v>
      </c>
      <c r="B19" s="18">
        <v>27230021</v>
      </c>
      <c r="C19" s="27" t="s">
        <v>31</v>
      </c>
      <c r="D19" s="44">
        <v>4</v>
      </c>
      <c r="E19" s="42" t="s">
        <v>38</v>
      </c>
      <c r="F19" s="36" t="s">
        <v>67</v>
      </c>
      <c r="G19" s="14">
        <v>251940</v>
      </c>
      <c r="H19" s="14">
        <v>0</v>
      </c>
      <c r="I19" s="14"/>
      <c r="J19" s="14"/>
      <c r="K19" s="42" t="s">
        <v>75</v>
      </c>
      <c r="L19" s="42" t="s">
        <v>68</v>
      </c>
      <c r="M19" s="5"/>
      <c r="N19" s="34"/>
    </row>
    <row r="20" spans="1:14" ht="38.25">
      <c r="A20" s="37" t="s">
        <v>19</v>
      </c>
      <c r="B20" s="46">
        <v>27230021</v>
      </c>
      <c r="C20" s="38" t="s">
        <v>31</v>
      </c>
      <c r="D20" s="37">
        <v>4</v>
      </c>
      <c r="E20" s="39" t="s">
        <v>79</v>
      </c>
      <c r="F20" s="39" t="s">
        <v>80</v>
      </c>
      <c r="G20" s="40">
        <v>510000</v>
      </c>
      <c r="H20" s="40">
        <v>5600</v>
      </c>
      <c r="I20" s="40"/>
      <c r="J20" s="40"/>
      <c r="K20" s="39" t="s">
        <v>77</v>
      </c>
      <c r="L20" s="39" t="s">
        <v>76</v>
      </c>
      <c r="M20" s="5"/>
      <c r="N20" s="34"/>
    </row>
    <row r="21" spans="1:14" ht="25.5">
      <c r="A21" s="44" t="s">
        <v>19</v>
      </c>
      <c r="B21" s="18" t="s">
        <v>64</v>
      </c>
      <c r="C21" s="41" t="s">
        <v>47</v>
      </c>
      <c r="D21" s="44">
        <v>4</v>
      </c>
      <c r="E21" s="44" t="s">
        <v>38</v>
      </c>
      <c r="F21" s="42" t="s">
        <v>81</v>
      </c>
      <c r="G21" s="14">
        <v>300000</v>
      </c>
      <c r="H21" s="14">
        <v>4000</v>
      </c>
      <c r="I21" s="14"/>
      <c r="J21" s="14" t="s">
        <v>112</v>
      </c>
      <c r="K21" s="42" t="s">
        <v>102</v>
      </c>
      <c r="L21" s="42" t="s">
        <v>106</v>
      </c>
      <c r="M21" s="5"/>
      <c r="N21" s="34"/>
    </row>
    <row r="22" spans="1:14" ht="25.5">
      <c r="A22" s="42" t="s">
        <v>19</v>
      </c>
      <c r="B22" s="18">
        <v>10710015</v>
      </c>
      <c r="C22" s="41" t="s">
        <v>25</v>
      </c>
      <c r="D22" s="44">
        <v>4</v>
      </c>
      <c r="E22" s="18" t="s">
        <v>38</v>
      </c>
      <c r="F22" s="42" t="s">
        <v>82</v>
      </c>
      <c r="G22" s="14">
        <v>250000</v>
      </c>
      <c r="H22" s="14">
        <v>21000</v>
      </c>
      <c r="I22" s="14"/>
      <c r="J22" s="14" t="s">
        <v>108</v>
      </c>
      <c r="K22" s="42" t="s">
        <v>102</v>
      </c>
      <c r="L22" s="42" t="s">
        <v>100</v>
      </c>
      <c r="M22" s="5"/>
      <c r="N22" s="34"/>
    </row>
    <row r="23" spans="1:14" ht="38.25">
      <c r="A23" s="42" t="s">
        <v>19</v>
      </c>
      <c r="B23" s="47">
        <v>27240006</v>
      </c>
      <c r="C23" s="41" t="s">
        <v>45</v>
      </c>
      <c r="D23" s="44">
        <v>4</v>
      </c>
      <c r="E23" s="42" t="s">
        <v>38</v>
      </c>
      <c r="F23" s="42" t="s">
        <v>83</v>
      </c>
      <c r="G23" s="14">
        <v>250000</v>
      </c>
      <c r="H23" s="14">
        <v>17000</v>
      </c>
      <c r="I23" s="14"/>
      <c r="J23" s="14" t="s">
        <v>109</v>
      </c>
      <c r="K23" s="42" t="s">
        <v>102</v>
      </c>
      <c r="L23" s="42" t="s">
        <v>104</v>
      </c>
      <c r="M23" s="5"/>
      <c r="N23" s="34"/>
    </row>
    <row r="24" spans="1:14" ht="25.5">
      <c r="A24" s="42" t="s">
        <v>19</v>
      </c>
      <c r="B24" s="47" t="s">
        <v>84</v>
      </c>
      <c r="C24" s="41" t="s">
        <v>29</v>
      </c>
      <c r="D24" s="44">
        <v>3</v>
      </c>
      <c r="E24" s="42" t="s">
        <v>38</v>
      </c>
      <c r="F24" s="42" t="s">
        <v>85</v>
      </c>
      <c r="G24" s="14">
        <v>300000</v>
      </c>
      <c r="H24" s="14">
        <v>20000</v>
      </c>
      <c r="I24" s="14"/>
      <c r="J24" s="14"/>
      <c r="K24" s="42"/>
      <c r="L24" s="42" t="s">
        <v>86</v>
      </c>
      <c r="M24" s="5"/>
      <c r="N24" s="34"/>
    </row>
    <row r="25" spans="1:14" ht="25.5">
      <c r="A25" s="42" t="s">
        <v>19</v>
      </c>
      <c r="B25" s="18">
        <v>10710011</v>
      </c>
      <c r="C25" s="41" t="s">
        <v>25</v>
      </c>
      <c r="D25" s="44">
        <v>4</v>
      </c>
      <c r="E25" s="18" t="s">
        <v>38</v>
      </c>
      <c r="F25" s="43" t="s">
        <v>22</v>
      </c>
      <c r="G25" s="14">
        <v>250000</v>
      </c>
      <c r="H25" s="14">
        <v>25000</v>
      </c>
      <c r="I25" s="14"/>
      <c r="J25" s="14" t="s">
        <v>101</v>
      </c>
      <c r="K25" s="42" t="s">
        <v>102</v>
      </c>
      <c r="L25" s="42" t="s">
        <v>99</v>
      </c>
      <c r="M25" s="5"/>
      <c r="N25" s="34"/>
    </row>
    <row r="26" spans="1:14" ht="25.5">
      <c r="A26" s="42" t="s">
        <v>19</v>
      </c>
      <c r="B26" s="18">
        <v>37000006</v>
      </c>
      <c r="C26" s="41" t="s">
        <v>72</v>
      </c>
      <c r="D26" s="44">
        <v>4</v>
      </c>
      <c r="E26" s="42" t="s">
        <v>38</v>
      </c>
      <c r="F26" s="42" t="s">
        <v>22</v>
      </c>
      <c r="G26" s="14">
        <v>150000</v>
      </c>
      <c r="H26" s="14">
        <v>10500</v>
      </c>
      <c r="I26" s="14"/>
      <c r="J26" s="14" t="s">
        <v>111</v>
      </c>
      <c r="K26" s="42"/>
      <c r="L26" s="42" t="s">
        <v>110</v>
      </c>
      <c r="M26" s="5"/>
      <c r="N26" s="34"/>
    </row>
    <row r="27" spans="1:14">
      <c r="A27" s="42" t="s">
        <v>19</v>
      </c>
      <c r="B27" s="18">
        <v>27240006</v>
      </c>
      <c r="C27" s="41" t="s">
        <v>45</v>
      </c>
      <c r="D27" s="44">
        <v>4</v>
      </c>
      <c r="E27" s="42" t="s">
        <v>38</v>
      </c>
      <c r="F27" s="42" t="s">
        <v>22</v>
      </c>
      <c r="G27" s="14">
        <v>500000</v>
      </c>
      <c r="H27" s="14">
        <v>45000</v>
      </c>
      <c r="I27" s="14"/>
      <c r="J27" s="14"/>
      <c r="K27" s="48"/>
      <c r="L27" s="42" t="s">
        <v>88</v>
      </c>
      <c r="M27" s="5"/>
      <c r="N27" s="34"/>
    </row>
    <row r="28" spans="1:14">
      <c r="A28" s="44" t="s">
        <v>19</v>
      </c>
      <c r="B28" s="47">
        <v>10740007</v>
      </c>
      <c r="C28" s="41" t="s">
        <v>43</v>
      </c>
      <c r="D28" s="44">
        <v>4</v>
      </c>
      <c r="E28" s="44" t="s">
        <v>38</v>
      </c>
      <c r="F28" s="44" t="s">
        <v>22</v>
      </c>
      <c r="G28" s="14">
        <v>250000</v>
      </c>
      <c r="H28" s="49">
        <v>16000</v>
      </c>
      <c r="I28" s="48"/>
      <c r="J28" s="48"/>
      <c r="K28" s="48"/>
      <c r="L28" s="42" t="s">
        <v>87</v>
      </c>
      <c r="M28" s="5"/>
      <c r="N28" s="34"/>
    </row>
    <row r="29" spans="1:14" ht="25.5">
      <c r="A29" s="42" t="s">
        <v>19</v>
      </c>
      <c r="B29" s="18">
        <v>23920004</v>
      </c>
      <c r="C29" s="41" t="s">
        <v>54</v>
      </c>
      <c r="D29" s="44">
        <v>4</v>
      </c>
      <c r="E29" s="42" t="s">
        <v>38</v>
      </c>
      <c r="F29" s="42" t="s">
        <v>22</v>
      </c>
      <c r="G29" s="14">
        <v>751707</v>
      </c>
      <c r="H29" s="49">
        <v>40001</v>
      </c>
      <c r="I29" s="49"/>
      <c r="J29" s="48"/>
      <c r="K29" s="48"/>
      <c r="L29" s="42" t="s">
        <v>107</v>
      </c>
      <c r="M29" s="5"/>
      <c r="N29" s="34"/>
    </row>
    <row r="30" spans="1:14">
      <c r="A30" s="44" t="s">
        <v>19</v>
      </c>
      <c r="B30" s="54">
        <v>37670014</v>
      </c>
      <c r="C30" s="41" t="s">
        <v>28</v>
      </c>
      <c r="D30" s="44">
        <v>4</v>
      </c>
      <c r="E30" s="44" t="s">
        <v>38</v>
      </c>
      <c r="F30" s="44" t="s">
        <v>22</v>
      </c>
      <c r="G30" s="14">
        <v>200000</v>
      </c>
      <c r="H30" s="49">
        <v>20000</v>
      </c>
      <c r="I30" s="48"/>
      <c r="J30" s="48"/>
      <c r="K30" s="48"/>
      <c r="L30" s="42" t="s">
        <v>89</v>
      </c>
      <c r="M30" s="5"/>
      <c r="N30" s="34"/>
    </row>
    <row r="31" spans="1:14" ht="25.5">
      <c r="A31" s="42" t="s">
        <v>105</v>
      </c>
      <c r="B31" s="54"/>
      <c r="C31" s="41" t="s">
        <v>28</v>
      </c>
      <c r="D31" s="44">
        <v>4</v>
      </c>
      <c r="E31" s="44" t="s">
        <v>38</v>
      </c>
      <c r="F31" s="44" t="s">
        <v>36</v>
      </c>
      <c r="G31" s="14">
        <v>200000</v>
      </c>
      <c r="H31" s="49"/>
      <c r="I31" s="48"/>
      <c r="J31" s="48"/>
      <c r="K31" s="48"/>
      <c r="L31" s="42"/>
      <c r="M31" s="5"/>
      <c r="N31" s="34"/>
    </row>
    <row r="32" spans="1:14">
      <c r="A32" s="44"/>
      <c r="B32" s="18"/>
      <c r="C32" s="41"/>
      <c r="D32" s="44"/>
      <c r="E32" s="18"/>
      <c r="F32" s="9" t="s">
        <v>44</v>
      </c>
      <c r="G32" s="19">
        <f>SUM(G6+G7+G8+G9+G10+G16+G17+G18+G19+G20+G21+G22+G23+G24+G25+G26+G27+G28+G29+G30+G31)</f>
        <v>10026783</v>
      </c>
      <c r="H32" s="19">
        <f>SUM(H6+H7+H8+H9+H10+H16+H17+H18+H19+H20+H21+H22+H23+H24+H25+H26+H27+H28+H29+H30)</f>
        <v>1282292.04</v>
      </c>
      <c r="I32" s="14"/>
      <c r="J32" s="14"/>
      <c r="K32" s="42"/>
      <c r="L32" s="44"/>
      <c r="M32" s="25"/>
      <c r="N32" s="25"/>
    </row>
    <row r="33" spans="1:14">
      <c r="A33" s="83" t="s">
        <v>116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5"/>
      <c r="N33" s="5"/>
    </row>
    <row r="34" spans="1:14">
      <c r="A34" s="83" t="s">
        <v>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5"/>
      <c r="N34" s="5"/>
    </row>
    <row r="35" spans="1:14">
      <c r="A35" s="83" t="s">
        <v>9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5"/>
      <c r="N35" s="5"/>
    </row>
    <row r="36" spans="1:14">
      <c r="A36" s="86" t="s">
        <v>10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5"/>
      <c r="N36" s="5"/>
    </row>
  </sheetData>
  <mergeCells count="10">
    <mergeCell ref="A33:L33"/>
    <mergeCell ref="A34:L34"/>
    <mergeCell ref="A35:L35"/>
    <mergeCell ref="A36:L36"/>
    <mergeCell ref="A1:N4"/>
    <mergeCell ref="D11:D12"/>
    <mergeCell ref="L11:L14"/>
    <mergeCell ref="C11:C15"/>
    <mergeCell ref="A11:A15"/>
    <mergeCell ref="B12:B14"/>
  </mergeCells>
  <pageMargins left="0.51181102362204722" right="0.51181102362204722" top="0.78740157480314965" bottom="0.78740157480314965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A14" sqref="A14"/>
    </sheetView>
  </sheetViews>
  <sheetFormatPr defaultRowHeight="15"/>
  <cols>
    <col min="1" max="1" width="11.140625" bestFit="1" customWidth="1"/>
    <col min="4" max="4" width="16.28515625" bestFit="1" customWidth="1"/>
    <col min="9" max="9" width="11.85546875" bestFit="1" customWidth="1"/>
    <col min="10" max="10" width="12.85546875" bestFit="1" customWidth="1"/>
  </cols>
  <sheetData>
    <row r="1" spans="1:17" ht="16.5" thickBot="1">
      <c r="A1" s="71">
        <v>25040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5.75" thickBot="1">
      <c r="A2" s="72">
        <v>3224</v>
      </c>
      <c r="B2" s="60"/>
      <c r="C2" s="62"/>
      <c r="D2" s="63"/>
      <c r="E2" s="63"/>
      <c r="F2" s="64"/>
      <c r="G2" s="64"/>
      <c r="H2" s="65"/>
      <c r="I2" s="65"/>
      <c r="J2" s="65"/>
      <c r="K2" s="65"/>
      <c r="L2" s="65"/>
      <c r="M2" s="65"/>
      <c r="N2" s="65"/>
      <c r="O2" s="60"/>
      <c r="P2" s="60"/>
      <c r="Q2" s="60"/>
    </row>
    <row r="3" spans="1:17" ht="15.75" thickBot="1">
      <c r="A3" s="72">
        <v>5426.67</v>
      </c>
      <c r="B3" s="60"/>
      <c r="C3" s="66"/>
      <c r="D3" s="67"/>
      <c r="E3" s="66"/>
      <c r="F3" s="66"/>
      <c r="G3" s="66"/>
      <c r="H3" s="66"/>
      <c r="I3" s="68"/>
      <c r="J3" s="68"/>
      <c r="K3" s="66"/>
      <c r="L3" s="66"/>
      <c r="M3" s="67"/>
      <c r="N3" s="67"/>
      <c r="O3" s="60"/>
      <c r="P3" s="60"/>
      <c r="Q3" s="60"/>
    </row>
    <row r="4" spans="1:17" ht="15.75" thickBot="1">
      <c r="A4" s="72">
        <v>13446.67</v>
      </c>
      <c r="B4" s="60"/>
      <c r="C4" s="63"/>
      <c r="D4" s="64"/>
      <c r="E4" s="63"/>
      <c r="F4" s="63"/>
      <c r="G4" s="63"/>
      <c r="H4" s="63"/>
      <c r="I4" s="69"/>
      <c r="J4" s="69"/>
      <c r="K4" s="63"/>
      <c r="L4" s="63"/>
      <c r="M4" s="64"/>
      <c r="N4" s="64"/>
      <c r="O4" s="60"/>
      <c r="P4" s="60"/>
      <c r="Q4" s="60"/>
    </row>
    <row r="5" spans="1:17" ht="15.75" thickBot="1">
      <c r="A5" s="72">
        <v>3578.33</v>
      </c>
      <c r="B5" s="60"/>
      <c r="C5" s="66"/>
      <c r="D5" s="67"/>
      <c r="E5" s="66"/>
      <c r="F5" s="66"/>
      <c r="G5" s="66"/>
      <c r="H5" s="66"/>
      <c r="I5" s="68"/>
      <c r="J5" s="68"/>
      <c r="K5" s="66"/>
      <c r="L5" s="66"/>
      <c r="M5" s="67"/>
      <c r="N5" s="67"/>
      <c r="O5" s="60"/>
      <c r="P5" s="60"/>
      <c r="Q5" s="60"/>
    </row>
    <row r="6" spans="1:17" ht="15.75" thickBot="1">
      <c r="A6" s="72">
        <v>9706.33</v>
      </c>
      <c r="B6" s="60"/>
      <c r="C6" s="63"/>
      <c r="D6" s="64"/>
      <c r="E6" s="63"/>
      <c r="F6" s="63"/>
      <c r="G6" s="63"/>
      <c r="H6" s="63"/>
      <c r="I6" s="69"/>
      <c r="J6" s="69"/>
      <c r="K6" s="63"/>
      <c r="L6" s="63"/>
      <c r="M6" s="64"/>
      <c r="N6" s="64"/>
      <c r="O6" s="60"/>
      <c r="P6" s="60"/>
      <c r="Q6" s="60"/>
    </row>
    <row r="7" spans="1:17" ht="15.75" thickBot="1">
      <c r="A7" s="72">
        <v>49049.58</v>
      </c>
      <c r="B7" s="60"/>
      <c r="C7" s="66"/>
      <c r="D7" s="67"/>
      <c r="E7" s="66"/>
      <c r="F7" s="66"/>
      <c r="G7" s="66"/>
      <c r="H7" s="66"/>
      <c r="I7" s="68"/>
      <c r="J7" s="68"/>
      <c r="K7" s="66"/>
      <c r="L7" s="66"/>
      <c r="M7" s="67"/>
      <c r="N7" s="67"/>
      <c r="O7" s="60"/>
      <c r="P7" s="60"/>
      <c r="Q7" s="60"/>
    </row>
    <row r="8" spans="1:17" ht="15.75" thickBot="1">
      <c r="A8" s="72">
        <v>12650</v>
      </c>
      <c r="B8" s="60"/>
      <c r="C8" s="63"/>
      <c r="D8" s="64"/>
      <c r="E8" s="63"/>
      <c r="F8" s="63"/>
      <c r="G8" s="63"/>
      <c r="H8" s="63"/>
      <c r="I8" s="69"/>
      <c r="J8" s="69"/>
      <c r="K8" s="63"/>
      <c r="L8" s="63"/>
      <c r="M8" s="64"/>
      <c r="N8" s="64"/>
      <c r="O8" s="60"/>
      <c r="P8" s="60"/>
      <c r="Q8" s="60"/>
    </row>
    <row r="9" spans="1:17" ht="15.75" thickBot="1">
      <c r="A9" s="72">
        <v>13774.93</v>
      </c>
      <c r="B9" s="60"/>
      <c r="C9" s="66"/>
      <c r="D9" s="67"/>
      <c r="E9" s="66"/>
      <c r="F9" s="66"/>
      <c r="G9" s="66"/>
      <c r="H9" s="66"/>
      <c r="I9" s="68"/>
      <c r="J9" s="68"/>
      <c r="K9" s="66"/>
      <c r="L9" s="66"/>
      <c r="M9" s="67"/>
      <c r="N9" s="67"/>
      <c r="O9" s="60"/>
      <c r="P9" s="60"/>
      <c r="Q9" s="60"/>
    </row>
    <row r="10" spans="1:17" ht="15.75" thickBot="1">
      <c r="A10" s="72">
        <v>16834.57</v>
      </c>
      <c r="B10" s="60"/>
      <c r="C10" s="63"/>
      <c r="D10" s="64"/>
      <c r="E10" s="63"/>
      <c r="F10" s="63"/>
      <c r="G10" s="63"/>
      <c r="H10" s="63"/>
      <c r="I10" s="69"/>
      <c r="J10" s="69"/>
      <c r="K10" s="63"/>
      <c r="L10" s="63"/>
      <c r="M10" s="64"/>
      <c r="N10" s="64"/>
      <c r="O10" s="60"/>
      <c r="P10" s="60"/>
      <c r="Q10" s="60"/>
    </row>
    <row r="11" spans="1:17" ht="15.75" thickBot="1">
      <c r="A11" s="72">
        <v>16672.87</v>
      </c>
      <c r="B11" s="60"/>
      <c r="C11" s="66"/>
      <c r="D11" s="67"/>
      <c r="E11" s="66"/>
      <c r="F11" s="66"/>
      <c r="G11" s="66"/>
      <c r="H11" s="66"/>
      <c r="I11" s="68"/>
      <c r="J11" s="68"/>
      <c r="K11" s="66"/>
      <c r="L11" s="66"/>
      <c r="M11" s="67"/>
      <c r="N11" s="67"/>
      <c r="O11" s="60"/>
      <c r="P11" s="60"/>
      <c r="Q11" s="60"/>
    </row>
    <row r="12" spans="1:17" ht="15.75" thickBot="1">
      <c r="A12" s="72">
        <v>50358.400000000001</v>
      </c>
      <c r="B12" s="60"/>
      <c r="C12" s="63"/>
      <c r="D12" s="64"/>
      <c r="E12" s="63"/>
      <c r="F12" s="63"/>
      <c r="G12" s="63"/>
      <c r="H12" s="63"/>
      <c r="I12" s="69"/>
      <c r="J12" s="69"/>
      <c r="K12" s="65"/>
      <c r="L12" s="65"/>
      <c r="M12" s="65"/>
      <c r="N12" s="65"/>
      <c r="O12" s="60"/>
      <c r="P12" s="60"/>
      <c r="Q12" s="60"/>
    </row>
    <row r="13" spans="1:17" ht="15.75">
      <c r="A13" s="73">
        <f>SUM(A1:A12)</f>
        <v>219762.35</v>
      </c>
      <c r="B13" s="60"/>
      <c r="C13" s="60"/>
      <c r="D13" s="61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5.75">
      <c r="A14" s="59"/>
      <c r="B14" s="60"/>
      <c r="C14" s="60"/>
      <c r="D14" s="61"/>
      <c r="E14" s="60"/>
      <c r="F14" s="60"/>
      <c r="G14" s="60"/>
      <c r="H14" s="60"/>
      <c r="I14" s="60"/>
      <c r="J14" s="70"/>
      <c r="K14" s="60"/>
      <c r="L14" s="60"/>
      <c r="M14" s="60"/>
      <c r="N14" s="60"/>
      <c r="O14" s="60"/>
      <c r="P14" s="60"/>
      <c r="Q14" s="60"/>
    </row>
    <row r="15" spans="1:17" ht="15.75">
      <c r="A15" s="59"/>
      <c r="B15" s="60"/>
      <c r="C15" s="60"/>
      <c r="D15" s="61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ht="15.75">
      <c r="A16" s="59"/>
      <c r="B16" s="60"/>
      <c r="C16" s="60"/>
      <c r="D16" s="61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>
      <c r="A17" s="59"/>
      <c r="B17" s="60"/>
      <c r="C17" s="60"/>
      <c r="D17" s="7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ATUAL</vt:lpstr>
      <vt:lpstr>PLANILHA CORRETA</vt:lpstr>
      <vt:lpstr>Plan3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03594547477</dc:creator>
  <cp:lastModifiedBy>07803613420</cp:lastModifiedBy>
  <cp:lastPrinted>2017-12-05T13:36:58Z</cp:lastPrinted>
  <dcterms:created xsi:type="dcterms:W3CDTF">2013-03-13T13:50:29Z</dcterms:created>
  <dcterms:modified xsi:type="dcterms:W3CDTF">2017-12-13T13:23:21Z</dcterms:modified>
</cp:coreProperties>
</file>