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NA" sheetId="1" r:id="rId1"/>
    <sheet name="ASA-ASO" sheetId="2" r:id="rId2"/>
    <sheet name="AGA-AGO" sheetId="3" r:id="rId3"/>
    <sheet name="AXO" sheetId="4" r:id="rId4"/>
    <sheet name="Plan1" sheetId="5" state="hidden" r:id="rId5"/>
  </sheets>
  <definedNames/>
  <calcPr fullCalcOnLoad="1"/>
</workbook>
</file>

<file path=xl/sharedStrings.xml><?xml version="1.0" encoding="utf-8"?>
<sst xmlns="http://schemas.openxmlformats.org/spreadsheetml/2006/main" count="176" uniqueCount="101">
  <si>
    <t>TABELA SALARIAL PCCS/2007 - COM REAJUSTES DO ACORDO COLETIVO</t>
  </si>
  <si>
    <t>CLASSE B</t>
  </si>
  <si>
    <t>CLASSE A</t>
  </si>
  <si>
    <t>REF</t>
  </si>
  <si>
    <t>ANAB - 01</t>
  </si>
  <si>
    <t>ANAB - 02</t>
  </si>
  <si>
    <t>ANAB - 03</t>
  </si>
  <si>
    <t>ANAB - 04</t>
  </si>
  <si>
    <t>ANAB - 05</t>
  </si>
  <si>
    <t>ANAB - 06</t>
  </si>
  <si>
    <t>ANAB - 07</t>
  </si>
  <si>
    <t>ANAB - 08</t>
  </si>
  <si>
    <t>ANAB - 09</t>
  </si>
  <si>
    <t>ANAB - 10</t>
  </si>
  <si>
    <t>ANAB - 11</t>
  </si>
  <si>
    <t>ANAB - 12</t>
  </si>
  <si>
    <t>ANAA - 01</t>
  </si>
  <si>
    <t>ANAA - 02</t>
  </si>
  <si>
    <t>ANAA - 03</t>
  </si>
  <si>
    <t>ANAA - 04</t>
  </si>
  <si>
    <t>ANAA - 05</t>
  </si>
  <si>
    <t>ANAA - 06</t>
  </si>
  <si>
    <t>ANAA - 07</t>
  </si>
  <si>
    <t>ANAA - 08</t>
  </si>
  <si>
    <t>ANAA - 09</t>
  </si>
  <si>
    <t>ANAA - 10</t>
  </si>
  <si>
    <t>ANAA - 11</t>
  </si>
  <si>
    <t>ANAA - 12</t>
  </si>
  <si>
    <t>VALOR ORIGINAL</t>
  </si>
  <si>
    <t>ASAB/ASOB - 01</t>
  </si>
  <si>
    <t>ASAB/ASOB - 02</t>
  </si>
  <si>
    <t>ASAB/ASOB - 03</t>
  </si>
  <si>
    <t>ASAB/ASOB - 04</t>
  </si>
  <si>
    <t>ASAB/ASOB - 05</t>
  </si>
  <si>
    <t>ASAB/ASOB - 06</t>
  </si>
  <si>
    <t>ASAB/ASOB - 07</t>
  </si>
  <si>
    <t>ASAB/ASOB - 08</t>
  </si>
  <si>
    <t>ASAB/ASOB - 09</t>
  </si>
  <si>
    <t>ASAB/ASOB - 10</t>
  </si>
  <si>
    <t>ASAB/ASOB - 11</t>
  </si>
  <si>
    <t>ASAB/ASOB - 12</t>
  </si>
  <si>
    <t>ASAB/ASOA - 01</t>
  </si>
  <si>
    <t>ASAB/ASOA - 02</t>
  </si>
  <si>
    <t>ASAB/ASOA - 03</t>
  </si>
  <si>
    <t>ASAB/ASOA - 04</t>
  </si>
  <si>
    <t>ASAB/ASOA - 05</t>
  </si>
  <si>
    <t>ASAB/ASOA - 06</t>
  </si>
  <si>
    <t>ASAB/ASOA - 07</t>
  </si>
  <si>
    <t>ASAB/ASOA - 08</t>
  </si>
  <si>
    <t>ASAB/ASOA - 09</t>
  </si>
  <si>
    <t>ASAB/ASOA - 10</t>
  </si>
  <si>
    <t>ASAB/ASOA - 11</t>
  </si>
  <si>
    <t>ASAB/ASOA - 12</t>
  </si>
  <si>
    <t>AGAB/AGOB - 01</t>
  </si>
  <si>
    <t>AGAB/AGOB - 02</t>
  </si>
  <si>
    <t>AGAB/AGOB - 03</t>
  </si>
  <si>
    <t>AGAB/AGOB - 04</t>
  </si>
  <si>
    <t>AGAB/AGOB - 05</t>
  </si>
  <si>
    <t>AGAB/AGOB - 06</t>
  </si>
  <si>
    <t>AGAB/AGOB - 07</t>
  </si>
  <si>
    <t>AGAB/AGOB - 08</t>
  </si>
  <si>
    <t>AGAB/AGOB - 09</t>
  </si>
  <si>
    <t>AGAB/AGOB - 10</t>
  </si>
  <si>
    <t>AGAB/AGOB - 11</t>
  </si>
  <si>
    <t>AGAB/AGOB - 12</t>
  </si>
  <si>
    <t>AGAB/AGOA - 01</t>
  </si>
  <si>
    <t>AXOB - 01</t>
  </si>
  <si>
    <t>AXOB - 02</t>
  </si>
  <si>
    <t>AXOB - 03</t>
  </si>
  <si>
    <t>AXOB - 04</t>
  </si>
  <si>
    <t>AXOB - 05</t>
  </si>
  <si>
    <t>AXOB - 06</t>
  </si>
  <si>
    <t>AXOB - 07</t>
  </si>
  <si>
    <t>AXOB - 08</t>
  </si>
  <si>
    <t>AXOB - 09</t>
  </si>
  <si>
    <t>AXOB - 10</t>
  </si>
  <si>
    <t>AXOB - 11</t>
  </si>
  <si>
    <t>AXOB - 12</t>
  </si>
  <si>
    <t>AXOA-01</t>
  </si>
  <si>
    <t>AXOA-02</t>
  </si>
  <si>
    <t>AXOA-03</t>
  </si>
  <si>
    <t>AXOA-04</t>
  </si>
  <si>
    <t>AXOA-05</t>
  </si>
  <si>
    <t>AXOA-06</t>
  </si>
  <si>
    <t>AXOA-07</t>
  </si>
  <si>
    <t>AXOA-08</t>
  </si>
  <si>
    <t>AXOA-09</t>
  </si>
  <si>
    <t>AXOA-10</t>
  </si>
  <si>
    <t>AXOA-11</t>
  </si>
  <si>
    <t>AXOA-12</t>
  </si>
  <si>
    <t>ACORDO/2010 (reajuste de 5,26%)</t>
  </si>
  <si>
    <t>ACORDO/2011 (reajuste de 6,51%)</t>
  </si>
  <si>
    <t>ACORDO/2012 (reajuste de 5,10%)</t>
  </si>
  <si>
    <t>AUXILIAR DE OPERAÇÕES - CARGA HORÁRIA 06 HORAS</t>
  </si>
  <si>
    <t>AGENTE ADMINISTRATIVO/OPERAÇÕES - CARGA HORÁRIA 06 HORAS</t>
  </si>
  <si>
    <t>ASSISTENTE ADMINISTRATIVO/OPERAÇÕES - CARGA HORÁRIA 06 HORAS</t>
  </si>
  <si>
    <t>ANALISTA TÉCNICO - CARGA HORÁRIA 06 HORAS</t>
  </si>
  <si>
    <t>ACORDO/2013 (reajuste de 6,49%)</t>
  </si>
  <si>
    <t>ACORDO/2014 (reajuste de 6,28%)</t>
  </si>
  <si>
    <t>ACORDO/2014(reajuste de 6,28%)</t>
  </si>
  <si>
    <t>ACORDO/2015 (reajuste de 8,17%)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</si>
</sst>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45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170" fontId="2" fillId="0" borderId="10" xfId="45" applyFont="1" applyBorder="1" applyAlignment="1">
      <alignment/>
    </xf>
    <xf numFmtId="170" fontId="2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0" fillId="0" borderId="10" xfId="45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19050</xdr:rowOff>
    </xdr:from>
    <xdr:to>
      <xdr:col>18</xdr:col>
      <xdr:colOff>838200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050"/>
          <a:ext cx="3267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66675</xdr:rowOff>
    </xdr:from>
    <xdr:to>
      <xdr:col>19</xdr:col>
      <xdr:colOff>600075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6675"/>
          <a:ext cx="3267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76200</xdr:rowOff>
    </xdr:from>
    <xdr:to>
      <xdr:col>19</xdr:col>
      <xdr:colOff>447675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76200"/>
          <a:ext cx="3267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104775</xdr:rowOff>
    </xdr:from>
    <xdr:to>
      <xdr:col>19</xdr:col>
      <xdr:colOff>904875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4775"/>
          <a:ext cx="3267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25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5" max="5" width="10.28125" style="0" customWidth="1"/>
    <col min="6" max="6" width="13.421875" style="0" customWidth="1"/>
    <col min="7" max="7" width="14.8515625" style="0" hidden="1" customWidth="1"/>
    <col min="8" max="11" width="13.8515625" style="0" hidden="1" customWidth="1"/>
    <col min="12" max="12" width="13.8515625" style="0" customWidth="1"/>
    <col min="13" max="13" width="10.140625" style="0" customWidth="1"/>
    <col min="14" max="14" width="13.421875" style="0" hidden="1" customWidth="1"/>
    <col min="15" max="15" width="15.28125" style="0" hidden="1" customWidth="1"/>
    <col min="16" max="16" width="15.140625" style="0" hidden="1" customWidth="1"/>
    <col min="17" max="18" width="15.421875" style="0" hidden="1" customWidth="1"/>
    <col min="19" max="19" width="14.421875" style="0" customWidth="1"/>
    <col min="20" max="20" width="15.421875" style="0" customWidth="1"/>
  </cols>
  <sheetData>
    <row r="6" ht="13.5" thickBot="1"/>
    <row r="7" spans="1:23" ht="13.5" thickBot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ht="13.5" thickBot="1"/>
    <row r="9" spans="1:23" ht="13.5" thickBot="1">
      <c r="A9" s="20" t="s">
        <v>96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  <row r="10" spans="1:2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13.5" thickBot="1"/>
    <row r="12" spans="5:20" ht="13.5" thickBot="1">
      <c r="E12" s="17" t="s">
        <v>1</v>
      </c>
      <c r="F12" s="16"/>
      <c r="G12" s="16"/>
      <c r="H12" s="16"/>
      <c r="I12" s="7"/>
      <c r="J12" s="7"/>
      <c r="K12" s="7"/>
      <c r="L12" s="7"/>
      <c r="M12" s="23" t="s">
        <v>2</v>
      </c>
      <c r="N12" s="24"/>
      <c r="O12" s="24"/>
      <c r="P12" s="24"/>
      <c r="Q12" s="24"/>
      <c r="R12" s="24"/>
      <c r="S12" s="24"/>
      <c r="T12" s="25"/>
    </row>
    <row r="13" spans="5:20" ht="46.5" customHeight="1">
      <c r="E13" s="4" t="s">
        <v>3</v>
      </c>
      <c r="F13" s="10" t="s">
        <v>28</v>
      </c>
      <c r="G13" s="10" t="s">
        <v>90</v>
      </c>
      <c r="H13" s="10" t="s">
        <v>91</v>
      </c>
      <c r="I13" s="11" t="s">
        <v>92</v>
      </c>
      <c r="J13" s="11" t="s">
        <v>97</v>
      </c>
      <c r="K13" s="11" t="s">
        <v>98</v>
      </c>
      <c r="L13" s="11" t="s">
        <v>100</v>
      </c>
      <c r="M13" s="10" t="s">
        <v>3</v>
      </c>
      <c r="N13" s="10" t="s">
        <v>28</v>
      </c>
      <c r="O13" s="10" t="s">
        <v>90</v>
      </c>
      <c r="P13" s="10" t="s">
        <v>91</v>
      </c>
      <c r="Q13" s="9" t="s">
        <v>92</v>
      </c>
      <c r="R13" s="9" t="s">
        <v>97</v>
      </c>
      <c r="S13" s="19" t="s">
        <v>98</v>
      </c>
      <c r="T13" s="11" t="s">
        <v>100</v>
      </c>
    </row>
    <row r="14" spans="5:20" ht="12.75">
      <c r="E14" s="1" t="s">
        <v>4</v>
      </c>
      <c r="F14" s="2">
        <v>2705.34</v>
      </c>
      <c r="G14" s="3">
        <f>(F14*0.0526)+F14</f>
        <v>2847.6408840000004</v>
      </c>
      <c r="H14" s="12">
        <f>(G14*0.0651)+G14</f>
        <v>3033.0223055484003</v>
      </c>
      <c r="I14" s="12">
        <f>(H14*0.051)+H14</f>
        <v>3187.706443131369</v>
      </c>
      <c r="J14" s="5">
        <f>(I14*0.0649)+I14</f>
        <v>3394.5885912905946</v>
      </c>
      <c r="K14" s="5">
        <f>(J14*0.0628)+J14</f>
        <v>3607.768754823644</v>
      </c>
      <c r="L14" s="5">
        <f>(K14*0.0817)+K14</f>
        <v>3902.523462092736</v>
      </c>
      <c r="M14" s="1" t="s">
        <v>16</v>
      </c>
      <c r="N14" s="3">
        <f>(F25*0.2)+F25</f>
        <v>4493.787911790805</v>
      </c>
      <c r="O14" s="3">
        <f>(N14*0.0526)+N14</f>
        <v>4730.161155951001</v>
      </c>
      <c r="P14" s="13">
        <f>(O14*0.0651)+O14</f>
        <v>5038.094647203411</v>
      </c>
      <c r="Q14" s="13">
        <f aca="true" t="shared" si="0" ref="Q14:Q25">(P14*0.051)+P14</f>
        <v>5295.037474210785</v>
      </c>
      <c r="R14" s="6">
        <f>(Q14*0.0649)+Q14</f>
        <v>5638.685406287065</v>
      </c>
      <c r="S14" s="6">
        <f>(R14*0.0628)+R14</f>
        <v>5992.794849801893</v>
      </c>
      <c r="T14" s="6">
        <f>(S14*0.0817)+S14</f>
        <v>6482.4061890307075</v>
      </c>
    </row>
    <row r="15" spans="5:20" ht="12.75">
      <c r="E15" s="1" t="s">
        <v>5</v>
      </c>
      <c r="F15" s="2">
        <f aca="true" t="shared" si="1" ref="F15:F25">(F14*0.03)+F14</f>
        <v>2786.5002</v>
      </c>
      <c r="G15" s="3">
        <f>(F15*0.0526)+F15</f>
        <v>2933.07011052</v>
      </c>
      <c r="H15" s="12">
        <f aca="true" t="shared" si="2" ref="H15:H25">(G15*0.0651)+G15</f>
        <v>3124.012974714852</v>
      </c>
      <c r="I15" s="12">
        <f aca="true" t="shared" si="3" ref="I15:I25">(H15*0.051)+H15</f>
        <v>3283.3376364253095</v>
      </c>
      <c r="J15" s="5">
        <f aca="true" t="shared" si="4" ref="J15:J25">(I15*0.0649)+I15</f>
        <v>3496.426249029312</v>
      </c>
      <c r="K15" s="5">
        <f aca="true" t="shared" si="5" ref="K15:K25">(J15*0.0628)+J15</f>
        <v>3716.001817468353</v>
      </c>
      <c r="L15" s="5">
        <f aca="true" t="shared" si="6" ref="L15:L25">(K15*0.0817)+K15</f>
        <v>4019.599165955517</v>
      </c>
      <c r="M15" s="1" t="s">
        <v>17</v>
      </c>
      <c r="N15" s="3">
        <f>(N14*0.03)+N14</f>
        <v>4628.60154914453</v>
      </c>
      <c r="O15" s="3">
        <f aca="true" t="shared" si="7" ref="O15:O25">(N15*0.0526)+N15</f>
        <v>4872.065990629532</v>
      </c>
      <c r="P15" s="13">
        <f aca="true" t="shared" si="8" ref="P15:P25">(O15*0.0651)+O15</f>
        <v>5189.237486619515</v>
      </c>
      <c r="Q15" s="13">
        <f t="shared" si="0"/>
        <v>5453.88859843711</v>
      </c>
      <c r="R15" s="6">
        <f aca="true" t="shared" si="9" ref="R15:R25">(Q15*0.0649)+Q15</f>
        <v>5807.845968475678</v>
      </c>
      <c r="S15" s="6">
        <f aca="true" t="shared" si="10" ref="S15:S25">(R15*0.0628)+R15</f>
        <v>6172.578695295951</v>
      </c>
      <c r="T15" s="6">
        <f aca="true" t="shared" si="11" ref="T15:T25">(S15*0.0817)+S15</f>
        <v>6676.87837470163</v>
      </c>
    </row>
    <row r="16" spans="5:20" ht="12.75">
      <c r="E16" s="1" t="s">
        <v>6</v>
      </c>
      <c r="F16" s="2">
        <f t="shared" si="1"/>
        <v>2870.095206</v>
      </c>
      <c r="G16" s="3">
        <v>3021.06</v>
      </c>
      <c r="H16" s="12">
        <f t="shared" si="2"/>
        <v>3217.731006</v>
      </c>
      <c r="I16" s="12">
        <f t="shared" si="3"/>
        <v>3381.835287306</v>
      </c>
      <c r="J16" s="5">
        <f t="shared" si="4"/>
        <v>3601.3163974521594</v>
      </c>
      <c r="K16" s="5">
        <f t="shared" si="5"/>
        <v>3827.479067212155</v>
      </c>
      <c r="L16" s="5">
        <f t="shared" si="6"/>
        <v>4140.184107003388</v>
      </c>
      <c r="M16" s="1" t="s">
        <v>18</v>
      </c>
      <c r="N16" s="3">
        <f aca="true" t="shared" si="12" ref="N16:N25">(N15*0.03)+N15</f>
        <v>4767.459595618866</v>
      </c>
      <c r="O16" s="3">
        <f t="shared" si="7"/>
        <v>5018.227970348418</v>
      </c>
      <c r="P16" s="13">
        <f t="shared" si="8"/>
        <v>5344.914611218101</v>
      </c>
      <c r="Q16" s="13">
        <f t="shared" si="0"/>
        <v>5617.505256390224</v>
      </c>
      <c r="R16" s="6">
        <f t="shared" si="9"/>
        <v>5982.081347529949</v>
      </c>
      <c r="S16" s="6">
        <f t="shared" si="10"/>
        <v>6357.75605615483</v>
      </c>
      <c r="T16" s="6">
        <f t="shared" si="11"/>
        <v>6877.1847259426795</v>
      </c>
    </row>
    <row r="17" spans="5:20" ht="12.75">
      <c r="E17" s="1" t="s">
        <v>7</v>
      </c>
      <c r="F17" s="2">
        <f t="shared" si="1"/>
        <v>2956.19806218</v>
      </c>
      <c r="G17" s="3">
        <f aca="true" t="shared" si="13" ref="G17:G25">(F17*0.0526)+F17</f>
        <v>3111.694080250668</v>
      </c>
      <c r="H17" s="12">
        <f t="shared" si="2"/>
        <v>3314.2653648749865</v>
      </c>
      <c r="I17" s="12">
        <f t="shared" si="3"/>
        <v>3483.2928984836108</v>
      </c>
      <c r="J17" s="5">
        <f t="shared" si="4"/>
        <v>3709.358607595197</v>
      </c>
      <c r="K17" s="5">
        <f t="shared" si="5"/>
        <v>3942.3063281521754</v>
      </c>
      <c r="L17" s="5">
        <f t="shared" si="6"/>
        <v>4264.392755162208</v>
      </c>
      <c r="M17" s="1" t="s">
        <v>19</v>
      </c>
      <c r="N17" s="3">
        <f t="shared" si="12"/>
        <v>4910.483383487432</v>
      </c>
      <c r="O17" s="3">
        <f t="shared" si="7"/>
        <v>5168.774809458871</v>
      </c>
      <c r="P17" s="13">
        <f t="shared" si="8"/>
        <v>5505.262049554643</v>
      </c>
      <c r="Q17" s="13">
        <f t="shared" si="0"/>
        <v>5786.03041408193</v>
      </c>
      <c r="R17" s="6">
        <f t="shared" si="9"/>
        <v>6161.543787955847</v>
      </c>
      <c r="S17" s="6">
        <f t="shared" si="10"/>
        <v>6548.488737839474</v>
      </c>
      <c r="T17" s="6">
        <f t="shared" si="11"/>
        <v>7083.5002677209595</v>
      </c>
    </row>
    <row r="18" spans="5:20" ht="12.75">
      <c r="E18" s="1" t="s">
        <v>8</v>
      </c>
      <c r="F18" s="2">
        <f t="shared" si="1"/>
        <v>3044.8840040453997</v>
      </c>
      <c r="G18" s="3">
        <f t="shared" si="13"/>
        <v>3205.0449026581878</v>
      </c>
      <c r="H18" s="12">
        <f t="shared" si="2"/>
        <v>3413.6933258212357</v>
      </c>
      <c r="I18" s="12">
        <f t="shared" si="3"/>
        <v>3587.7916854381187</v>
      </c>
      <c r="J18" s="5">
        <f t="shared" si="4"/>
        <v>3820.6393658230527</v>
      </c>
      <c r="K18" s="5">
        <f t="shared" si="5"/>
        <v>4060.5755179967405</v>
      </c>
      <c r="L18" s="5">
        <f t="shared" si="6"/>
        <v>4392.324537817074</v>
      </c>
      <c r="M18" s="1" t="s">
        <v>20</v>
      </c>
      <c r="N18" s="3">
        <f t="shared" si="12"/>
        <v>5057.797884992055</v>
      </c>
      <c r="O18" s="3">
        <f t="shared" si="7"/>
        <v>5323.8380537426365</v>
      </c>
      <c r="P18" s="13">
        <f t="shared" si="8"/>
        <v>5670.419911041282</v>
      </c>
      <c r="Q18" s="13">
        <f t="shared" si="0"/>
        <v>5959.611326504388</v>
      </c>
      <c r="R18" s="6">
        <f t="shared" si="9"/>
        <v>6346.390101594523</v>
      </c>
      <c r="S18" s="6">
        <f t="shared" si="10"/>
        <v>6744.943399974659</v>
      </c>
      <c r="T18" s="6">
        <f t="shared" si="11"/>
        <v>7296.005275752588</v>
      </c>
    </row>
    <row r="19" spans="5:20" ht="12.75">
      <c r="E19" s="1" t="s">
        <v>9</v>
      </c>
      <c r="F19" s="2">
        <f t="shared" si="1"/>
        <v>3136.230524166762</v>
      </c>
      <c r="G19" s="3">
        <f t="shared" si="13"/>
        <v>3301.1962497379336</v>
      </c>
      <c r="H19" s="12">
        <f t="shared" si="2"/>
        <v>3516.104125595873</v>
      </c>
      <c r="I19" s="12">
        <f t="shared" si="3"/>
        <v>3695.4254360012624</v>
      </c>
      <c r="J19" s="5">
        <f t="shared" si="4"/>
        <v>3935.258546797744</v>
      </c>
      <c r="K19" s="5">
        <f t="shared" si="5"/>
        <v>4182.392783536642</v>
      </c>
      <c r="L19" s="5">
        <f t="shared" si="6"/>
        <v>4524.094273951586</v>
      </c>
      <c r="M19" s="1" t="s">
        <v>21</v>
      </c>
      <c r="N19" s="3">
        <f t="shared" si="12"/>
        <v>5209.5318215418165</v>
      </c>
      <c r="O19" s="3">
        <f t="shared" si="7"/>
        <v>5483.553195354916</v>
      </c>
      <c r="P19" s="13">
        <f t="shared" si="8"/>
        <v>5840.532508372521</v>
      </c>
      <c r="Q19" s="13">
        <f t="shared" si="0"/>
        <v>6138.39966629952</v>
      </c>
      <c r="R19" s="6">
        <f t="shared" si="9"/>
        <v>6536.781804642358</v>
      </c>
      <c r="S19" s="6">
        <f t="shared" si="10"/>
        <v>6947.291701973898</v>
      </c>
      <c r="T19" s="6">
        <f t="shared" si="11"/>
        <v>7514.8854340251655</v>
      </c>
    </row>
    <row r="20" spans="5:20" ht="12.75">
      <c r="E20" s="1" t="s">
        <v>10</v>
      </c>
      <c r="F20" s="2">
        <f t="shared" si="1"/>
        <v>3230.3174398917645</v>
      </c>
      <c r="G20" s="3">
        <f t="shared" si="13"/>
        <v>3400.232137230071</v>
      </c>
      <c r="H20" s="12">
        <f t="shared" si="2"/>
        <v>3621.587249363749</v>
      </c>
      <c r="I20" s="12">
        <f t="shared" si="3"/>
        <v>3806.2881990813003</v>
      </c>
      <c r="J20" s="5">
        <f t="shared" si="4"/>
        <v>4053.3163032016764</v>
      </c>
      <c r="K20" s="5">
        <f t="shared" si="5"/>
        <v>4307.864567042741</v>
      </c>
      <c r="L20" s="5">
        <f t="shared" si="6"/>
        <v>4659.817102170134</v>
      </c>
      <c r="M20" s="1" t="s">
        <v>22</v>
      </c>
      <c r="N20" s="3">
        <f t="shared" si="12"/>
        <v>5365.817776188071</v>
      </c>
      <c r="O20" s="3">
        <f t="shared" si="7"/>
        <v>5648.059791215564</v>
      </c>
      <c r="P20" s="13">
        <f t="shared" si="8"/>
        <v>6015.748483623696</v>
      </c>
      <c r="Q20" s="13">
        <f t="shared" si="0"/>
        <v>6322.551656288505</v>
      </c>
      <c r="R20" s="6">
        <f t="shared" si="9"/>
        <v>6732.885258781629</v>
      </c>
      <c r="S20" s="6">
        <f t="shared" si="10"/>
        <v>7155.710453033115</v>
      </c>
      <c r="T20" s="6">
        <f t="shared" si="11"/>
        <v>7740.331997045921</v>
      </c>
    </row>
    <row r="21" spans="5:20" ht="12.75">
      <c r="E21" s="1" t="s">
        <v>11</v>
      </c>
      <c r="F21" s="2">
        <f t="shared" si="1"/>
        <v>3327.2269630885176</v>
      </c>
      <c r="G21" s="3">
        <f t="shared" si="13"/>
        <v>3502.2391013469737</v>
      </c>
      <c r="H21" s="12">
        <f t="shared" si="2"/>
        <v>3730.2348668446616</v>
      </c>
      <c r="I21" s="12">
        <f t="shared" si="3"/>
        <v>3920.4768450537395</v>
      </c>
      <c r="J21" s="5">
        <f t="shared" si="4"/>
        <v>4174.915792297727</v>
      </c>
      <c r="K21" s="5">
        <f t="shared" si="5"/>
        <v>4437.100504054025</v>
      </c>
      <c r="L21" s="5">
        <f t="shared" si="6"/>
        <v>4799.611615235239</v>
      </c>
      <c r="M21" s="1" t="s">
        <v>23</v>
      </c>
      <c r="N21" s="3">
        <f t="shared" si="12"/>
        <v>5526.7923094737125</v>
      </c>
      <c r="O21" s="3">
        <f t="shared" si="7"/>
        <v>5817.50158495203</v>
      </c>
      <c r="P21" s="13">
        <f t="shared" si="8"/>
        <v>6196.220938132406</v>
      </c>
      <c r="Q21" s="13">
        <f t="shared" si="0"/>
        <v>6512.228205977159</v>
      </c>
      <c r="R21" s="6">
        <f t="shared" si="9"/>
        <v>6934.871816545076</v>
      </c>
      <c r="S21" s="6">
        <f t="shared" si="10"/>
        <v>7370.3817666241075</v>
      </c>
      <c r="T21" s="6">
        <f t="shared" si="11"/>
        <v>7972.541956957297</v>
      </c>
    </row>
    <row r="22" spans="5:20" ht="12.75">
      <c r="E22" s="1" t="s">
        <v>12</v>
      </c>
      <c r="F22" s="2">
        <f t="shared" si="1"/>
        <v>3427.043771981173</v>
      </c>
      <c r="G22" s="3">
        <f t="shared" si="13"/>
        <v>3607.3062743873825</v>
      </c>
      <c r="H22" s="12">
        <f t="shared" si="2"/>
        <v>3842.141912850001</v>
      </c>
      <c r="I22" s="12">
        <f t="shared" si="3"/>
        <v>4038.091150405351</v>
      </c>
      <c r="J22" s="5">
        <f t="shared" si="4"/>
        <v>4300.163266066658</v>
      </c>
      <c r="K22" s="5">
        <f t="shared" si="5"/>
        <v>4570.213519175644</v>
      </c>
      <c r="L22" s="5">
        <f t="shared" si="6"/>
        <v>4943.599963692294</v>
      </c>
      <c r="M22" s="1" t="s">
        <v>24</v>
      </c>
      <c r="N22" s="3">
        <f t="shared" si="12"/>
        <v>5692.596078757924</v>
      </c>
      <c r="O22" s="3">
        <f t="shared" si="7"/>
        <v>5992.026632500591</v>
      </c>
      <c r="P22" s="13">
        <f t="shared" si="8"/>
        <v>6382.10756627638</v>
      </c>
      <c r="Q22" s="13">
        <f t="shared" si="0"/>
        <v>6707.595052156475</v>
      </c>
      <c r="R22" s="6">
        <f t="shared" si="9"/>
        <v>7142.91797104143</v>
      </c>
      <c r="S22" s="6">
        <f t="shared" si="10"/>
        <v>7591.493219622832</v>
      </c>
      <c r="T22" s="6">
        <f t="shared" si="11"/>
        <v>8211.718215666016</v>
      </c>
    </row>
    <row r="23" spans="5:20" ht="12.75">
      <c r="E23" s="1" t="s">
        <v>13</v>
      </c>
      <c r="F23" s="2">
        <f t="shared" si="1"/>
        <v>3529.855085140608</v>
      </c>
      <c r="G23" s="3">
        <f t="shared" si="13"/>
        <v>3715.525462619004</v>
      </c>
      <c r="H23" s="12">
        <f t="shared" si="2"/>
        <v>3957.406170235501</v>
      </c>
      <c r="I23" s="12">
        <f t="shared" si="3"/>
        <v>4159.233884917512</v>
      </c>
      <c r="J23" s="5">
        <f t="shared" si="4"/>
        <v>4429.168164048659</v>
      </c>
      <c r="K23" s="5">
        <f t="shared" si="5"/>
        <v>4707.319924750915</v>
      </c>
      <c r="L23" s="5">
        <f t="shared" si="6"/>
        <v>5091.907962603064</v>
      </c>
      <c r="M23" s="1" t="s">
        <v>25</v>
      </c>
      <c r="N23" s="3">
        <f t="shared" si="12"/>
        <v>5863.373961120662</v>
      </c>
      <c r="O23" s="3">
        <f t="shared" si="7"/>
        <v>6171.787431475609</v>
      </c>
      <c r="P23" s="13">
        <f t="shared" si="8"/>
        <v>6573.570793264671</v>
      </c>
      <c r="Q23" s="13">
        <f t="shared" si="0"/>
        <v>6908.8229037211695</v>
      </c>
      <c r="R23" s="6">
        <f t="shared" si="9"/>
        <v>7357.205510172674</v>
      </c>
      <c r="S23" s="6">
        <f t="shared" si="10"/>
        <v>7819.238016211518</v>
      </c>
      <c r="T23" s="6">
        <f t="shared" si="11"/>
        <v>8458.069762136</v>
      </c>
    </row>
    <row r="24" spans="5:20" ht="12.75">
      <c r="E24" s="1" t="s">
        <v>14</v>
      </c>
      <c r="F24" s="2">
        <f t="shared" si="1"/>
        <v>3635.750737694826</v>
      </c>
      <c r="G24" s="3">
        <f t="shared" si="13"/>
        <v>3826.9912264975737</v>
      </c>
      <c r="H24" s="12">
        <f t="shared" si="2"/>
        <v>4076.128355342566</v>
      </c>
      <c r="I24" s="12">
        <f t="shared" si="3"/>
        <v>4284.010901465037</v>
      </c>
      <c r="J24" s="5">
        <f t="shared" si="4"/>
        <v>4562.043208970118</v>
      </c>
      <c r="K24" s="5">
        <f t="shared" si="5"/>
        <v>4848.539522493442</v>
      </c>
      <c r="L24" s="5">
        <f t="shared" si="6"/>
        <v>5244.665201481156</v>
      </c>
      <c r="M24" s="1" t="s">
        <v>26</v>
      </c>
      <c r="N24" s="3">
        <f t="shared" si="12"/>
        <v>6039.275179954282</v>
      </c>
      <c r="O24" s="3">
        <f t="shared" si="7"/>
        <v>6356.941054419877</v>
      </c>
      <c r="P24" s="13">
        <f t="shared" si="8"/>
        <v>6770.777917062611</v>
      </c>
      <c r="Q24" s="13">
        <f t="shared" si="0"/>
        <v>7116.087590832804</v>
      </c>
      <c r="R24" s="6">
        <f t="shared" si="9"/>
        <v>7577.921675477854</v>
      </c>
      <c r="S24" s="6">
        <f t="shared" si="10"/>
        <v>8053.815156697863</v>
      </c>
      <c r="T24" s="6">
        <f t="shared" si="11"/>
        <v>8711.811855000078</v>
      </c>
    </row>
    <row r="25" spans="5:20" ht="12.75">
      <c r="E25" s="1" t="s">
        <v>15</v>
      </c>
      <c r="F25" s="2">
        <f t="shared" si="1"/>
        <v>3744.823259825671</v>
      </c>
      <c r="G25" s="3">
        <f t="shared" si="13"/>
        <v>3941.8009632925014</v>
      </c>
      <c r="H25" s="12">
        <f t="shared" si="2"/>
        <v>4198.412206002843</v>
      </c>
      <c r="I25" s="12">
        <f t="shared" si="3"/>
        <v>4412.531228508988</v>
      </c>
      <c r="J25" s="5">
        <f t="shared" si="4"/>
        <v>4698.904505239221</v>
      </c>
      <c r="K25" s="5">
        <f t="shared" si="5"/>
        <v>4993.995708168244</v>
      </c>
      <c r="L25" s="5">
        <f t="shared" si="6"/>
        <v>5402.005157525589</v>
      </c>
      <c r="M25" s="1" t="s">
        <v>27</v>
      </c>
      <c r="N25" s="3">
        <f t="shared" si="12"/>
        <v>6220.453435352911</v>
      </c>
      <c r="O25" s="3">
        <f t="shared" si="7"/>
        <v>6547.649286052474</v>
      </c>
      <c r="P25" s="13">
        <f t="shared" si="8"/>
        <v>6973.90125457449</v>
      </c>
      <c r="Q25" s="13">
        <f t="shared" si="0"/>
        <v>7329.570218557789</v>
      </c>
      <c r="R25" s="6">
        <f t="shared" si="9"/>
        <v>7805.2593257421895</v>
      </c>
      <c r="S25" s="6">
        <f t="shared" si="10"/>
        <v>8295.429611398798</v>
      </c>
      <c r="T25" s="6">
        <f t="shared" si="11"/>
        <v>8973.16621065008</v>
      </c>
    </row>
  </sheetData>
  <sheetProtection/>
  <mergeCells count="3">
    <mergeCell ref="A7:W7"/>
    <mergeCell ref="A9:W9"/>
    <mergeCell ref="M12:T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W25"/>
  <sheetViews>
    <sheetView zoomScalePageLayoutView="0" workbookViewId="0" topLeftCell="A1">
      <selection activeCell="W23" sqref="W23"/>
    </sheetView>
  </sheetViews>
  <sheetFormatPr defaultColWidth="9.140625" defaultRowHeight="12.75"/>
  <cols>
    <col min="5" max="5" width="15.57421875" style="0" customWidth="1"/>
    <col min="6" max="6" width="12.421875" style="0" hidden="1" customWidth="1"/>
    <col min="7" max="7" width="14.140625" style="0" hidden="1" customWidth="1"/>
    <col min="8" max="11" width="15.00390625" style="0" hidden="1" customWidth="1"/>
    <col min="12" max="12" width="15.00390625" style="0" customWidth="1"/>
    <col min="13" max="13" width="15.7109375" style="0" customWidth="1"/>
    <col min="14" max="14" width="12.8515625" style="0" hidden="1" customWidth="1"/>
    <col min="15" max="15" width="14.140625" style="0" hidden="1" customWidth="1"/>
    <col min="16" max="16" width="15.57421875" style="0" hidden="1" customWidth="1"/>
    <col min="17" max="18" width="15.00390625" style="0" hidden="1" customWidth="1"/>
    <col min="19" max="19" width="14.8515625" style="0" hidden="1" customWidth="1"/>
    <col min="20" max="20" width="14.7109375" style="0" customWidth="1"/>
  </cols>
  <sheetData>
    <row r="6" ht="13.5" thickBot="1"/>
    <row r="7" spans="1:23" ht="13.5" thickBot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ht="13.5" thickBot="1"/>
    <row r="9" spans="1:23" ht="13.5" thickBot="1">
      <c r="A9" s="20" t="s">
        <v>95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  <row r="11" ht="13.5" thickBot="1"/>
    <row r="12" spans="5:20" ht="13.5" thickBot="1">
      <c r="E12" s="26" t="s">
        <v>1</v>
      </c>
      <c r="F12" s="27"/>
      <c r="G12" s="27"/>
      <c r="H12" s="28"/>
      <c r="I12" s="7"/>
      <c r="J12" s="7"/>
      <c r="K12" s="7"/>
      <c r="L12" s="7"/>
      <c r="M12" s="23" t="s">
        <v>2</v>
      </c>
      <c r="N12" s="24"/>
      <c r="O12" s="24"/>
      <c r="P12" s="24"/>
      <c r="Q12" s="24"/>
      <c r="R12" s="24"/>
      <c r="S12" s="24"/>
      <c r="T12" s="25"/>
    </row>
    <row r="13" spans="5:20" ht="40.5" customHeight="1">
      <c r="E13" s="4" t="s">
        <v>3</v>
      </c>
      <c r="F13" s="4" t="s">
        <v>28</v>
      </c>
      <c r="G13" s="4" t="s">
        <v>90</v>
      </c>
      <c r="H13" s="4" t="s">
        <v>91</v>
      </c>
      <c r="I13" s="8" t="s">
        <v>92</v>
      </c>
      <c r="J13" s="8" t="s">
        <v>97</v>
      </c>
      <c r="K13" s="8" t="s">
        <v>98</v>
      </c>
      <c r="L13" s="8" t="s">
        <v>100</v>
      </c>
      <c r="M13" s="4" t="s">
        <v>3</v>
      </c>
      <c r="N13" s="4" t="s">
        <v>28</v>
      </c>
      <c r="O13" s="4" t="s">
        <v>90</v>
      </c>
      <c r="P13" s="4" t="s">
        <v>91</v>
      </c>
      <c r="Q13" s="14" t="s">
        <v>92</v>
      </c>
      <c r="R13" s="18" t="s">
        <v>97</v>
      </c>
      <c r="S13" s="18" t="s">
        <v>98</v>
      </c>
      <c r="T13" s="8" t="s">
        <v>100</v>
      </c>
    </row>
    <row r="14" spans="5:20" ht="12.75">
      <c r="E14" s="1" t="s">
        <v>29</v>
      </c>
      <c r="F14" s="2">
        <v>1404.9</v>
      </c>
      <c r="G14" s="3">
        <f>(F14*0.0526)+F14</f>
        <v>1478.7977400000002</v>
      </c>
      <c r="H14" s="12">
        <f>(G14*0.0651)+G14</f>
        <v>1575.0674728740003</v>
      </c>
      <c r="I14" s="12">
        <f>(H14*0.051)+H14</f>
        <v>1655.3959139905742</v>
      </c>
      <c r="J14" s="5">
        <f>(I14*0.0649)+I14</f>
        <v>1762.8311088085625</v>
      </c>
      <c r="K14" s="5">
        <f>(J14*0.0628)+J14</f>
        <v>1873.5369024417403</v>
      </c>
      <c r="L14" s="5">
        <f>(K14*0.0817)+K14</f>
        <v>2026.6048673712305</v>
      </c>
      <c r="M14" s="1" t="s">
        <v>41</v>
      </c>
      <c r="N14" s="3">
        <f>(F25*0.2)+F25</f>
        <v>2333.6521979769286</v>
      </c>
      <c r="O14" s="3">
        <f>(N14*0.0526)+N14</f>
        <v>2456.402303590515</v>
      </c>
      <c r="P14" s="13">
        <f>(O14*0.0651)+O14</f>
        <v>2616.314093554258</v>
      </c>
      <c r="Q14" s="13">
        <f>(P14*0.051)+P14</f>
        <v>2749.746112325525</v>
      </c>
      <c r="R14" s="6">
        <f>(Q14*0.0649)+Q14</f>
        <v>2928.2046350154515</v>
      </c>
      <c r="S14" s="6">
        <f>(R14*0.0628)+R14</f>
        <v>3112.095886094422</v>
      </c>
      <c r="T14" s="6">
        <f>(S14*0.0817)+S14</f>
        <v>3366.354119988336</v>
      </c>
    </row>
    <row r="15" spans="5:20" ht="12.75">
      <c r="E15" s="1" t="s">
        <v>30</v>
      </c>
      <c r="F15" s="2">
        <f>(F14*0.03)+F14</f>
        <v>1447.047</v>
      </c>
      <c r="G15" s="3">
        <f aca="true" t="shared" si="0" ref="G15:G25">(F15*0.0526)+F15</f>
        <v>1523.1616722</v>
      </c>
      <c r="H15" s="12">
        <f aca="true" t="shared" si="1" ref="H15:H25">(G15*0.0651)+G15</f>
        <v>1622.31949706022</v>
      </c>
      <c r="I15" s="12">
        <f aca="true" t="shared" si="2" ref="I15:I25">(H15*0.051)+H15</f>
        <v>1705.0577914102914</v>
      </c>
      <c r="J15" s="5">
        <f aca="true" t="shared" si="3" ref="J15:J25">(I15*0.0649)+I15</f>
        <v>1815.7160420728194</v>
      </c>
      <c r="K15" s="5">
        <f aca="true" t="shared" si="4" ref="K15:K25">(J15*0.0628)+J15</f>
        <v>1929.7430095149925</v>
      </c>
      <c r="L15" s="5">
        <f aca="true" t="shared" si="5" ref="L15:L25">(K15*0.0817)+K15</f>
        <v>2087.4030133923675</v>
      </c>
      <c r="M15" s="1" t="s">
        <v>42</v>
      </c>
      <c r="N15" s="3">
        <f>(N14*0.03)+N14</f>
        <v>2403.6617639162364</v>
      </c>
      <c r="O15" s="3">
        <f aca="true" t="shared" si="6" ref="O15:O25">(N15*0.0526)+N15</f>
        <v>2530.0943726982305</v>
      </c>
      <c r="P15" s="13">
        <f aca="true" t="shared" si="7" ref="P15:P25">(O15*0.0651)+O15</f>
        <v>2694.803516360885</v>
      </c>
      <c r="Q15" s="13">
        <f aca="true" t="shared" si="8" ref="Q15:Q25">(P15*0.051)+P15</f>
        <v>2832.23849569529</v>
      </c>
      <c r="R15" s="6">
        <f aca="true" t="shared" si="9" ref="R15:R25">(Q15*0.0649)+Q15</f>
        <v>3016.0507740659145</v>
      </c>
      <c r="S15" s="6">
        <f aca="true" t="shared" si="10" ref="S15:S25">(R15*0.0628)+R15</f>
        <v>3205.458762677254</v>
      </c>
      <c r="T15" s="6">
        <f aca="true" t="shared" si="11" ref="T15:T25">(S15*0.0817)+S15</f>
        <v>3467.3447435879857</v>
      </c>
    </row>
    <row r="16" spans="5:20" ht="12.75">
      <c r="E16" s="1" t="s">
        <v>31</v>
      </c>
      <c r="F16" s="2">
        <f aca="true" t="shared" si="12" ref="F16:F25">(F15*0.03)+F15</f>
        <v>1490.45841</v>
      </c>
      <c r="G16" s="3">
        <v>1568.86</v>
      </c>
      <c r="H16" s="12">
        <f t="shared" si="1"/>
        <v>1670.9927859999998</v>
      </c>
      <c r="I16" s="12">
        <f t="shared" si="2"/>
        <v>1756.2134180859998</v>
      </c>
      <c r="J16" s="5">
        <f t="shared" si="3"/>
        <v>1870.1916689197813</v>
      </c>
      <c r="K16" s="5">
        <f t="shared" si="4"/>
        <v>1987.6397057279435</v>
      </c>
      <c r="L16" s="5">
        <f t="shared" si="5"/>
        <v>2150.0298696859163</v>
      </c>
      <c r="M16" s="1" t="s">
        <v>43</v>
      </c>
      <c r="N16" s="3">
        <f aca="true" t="shared" si="13" ref="N16:N25">(N15*0.03)+N15</f>
        <v>2475.7716168337233</v>
      </c>
      <c r="O16" s="3">
        <f t="shared" si="6"/>
        <v>2605.997203879177</v>
      </c>
      <c r="P16" s="13">
        <f t="shared" si="7"/>
        <v>2775.6476218517114</v>
      </c>
      <c r="Q16" s="13">
        <f t="shared" si="8"/>
        <v>2917.2056505661485</v>
      </c>
      <c r="R16" s="6">
        <f t="shared" si="9"/>
        <v>3106.5322972878917</v>
      </c>
      <c r="S16" s="6">
        <f t="shared" si="10"/>
        <v>3301.6225255575714</v>
      </c>
      <c r="T16" s="6">
        <f t="shared" si="11"/>
        <v>3571.365085895625</v>
      </c>
    </row>
    <row r="17" spans="5:20" ht="12.75">
      <c r="E17" s="1" t="s">
        <v>32</v>
      </c>
      <c r="F17" s="2">
        <f t="shared" si="12"/>
        <v>1535.1721622999999</v>
      </c>
      <c r="G17" s="3">
        <f t="shared" si="0"/>
        <v>1615.9222180369798</v>
      </c>
      <c r="H17" s="12">
        <f t="shared" si="1"/>
        <v>1721.1187544311872</v>
      </c>
      <c r="I17" s="12">
        <f t="shared" si="2"/>
        <v>1808.8958109071777</v>
      </c>
      <c r="J17" s="5">
        <f t="shared" si="3"/>
        <v>1926.2931490350536</v>
      </c>
      <c r="K17" s="5">
        <f t="shared" si="4"/>
        <v>2047.264358794455</v>
      </c>
      <c r="L17" s="5">
        <f t="shared" si="5"/>
        <v>2214.525856907962</v>
      </c>
      <c r="M17" s="1" t="s">
        <v>44</v>
      </c>
      <c r="N17" s="3">
        <f t="shared" si="13"/>
        <v>2550.044765338735</v>
      </c>
      <c r="O17" s="3">
        <f t="shared" si="6"/>
        <v>2684.1771199955524</v>
      </c>
      <c r="P17" s="13">
        <f t="shared" si="7"/>
        <v>2858.917050507263</v>
      </c>
      <c r="Q17" s="13">
        <f t="shared" si="8"/>
        <v>3004.7218200831335</v>
      </c>
      <c r="R17" s="6">
        <f t="shared" si="9"/>
        <v>3199.728266206529</v>
      </c>
      <c r="S17" s="6">
        <f t="shared" si="10"/>
        <v>3400.671201324299</v>
      </c>
      <c r="T17" s="6">
        <f t="shared" si="11"/>
        <v>3678.5060384724943</v>
      </c>
    </row>
    <row r="18" spans="5:20" ht="12.75">
      <c r="E18" s="1" t="s">
        <v>33</v>
      </c>
      <c r="F18" s="2">
        <f t="shared" si="12"/>
        <v>1581.2273271689999</v>
      </c>
      <c r="G18" s="3">
        <f t="shared" si="0"/>
        <v>1664.3998845780893</v>
      </c>
      <c r="H18" s="12">
        <f t="shared" si="1"/>
        <v>1772.752317064123</v>
      </c>
      <c r="I18" s="12">
        <f t="shared" si="2"/>
        <v>1863.1626852343932</v>
      </c>
      <c r="J18" s="5">
        <f t="shared" si="3"/>
        <v>1984.0819435061053</v>
      </c>
      <c r="K18" s="5">
        <f t="shared" si="4"/>
        <v>2108.6822895582886</v>
      </c>
      <c r="L18" s="5">
        <f t="shared" si="5"/>
        <v>2280.961632615201</v>
      </c>
      <c r="M18" s="1" t="s">
        <v>45</v>
      </c>
      <c r="N18" s="3">
        <f t="shared" si="13"/>
        <v>2626.5461082988973</v>
      </c>
      <c r="O18" s="3">
        <f t="shared" si="6"/>
        <v>2764.7024335954193</v>
      </c>
      <c r="P18" s="13">
        <f t="shared" si="7"/>
        <v>2944.6845620224813</v>
      </c>
      <c r="Q18" s="13">
        <f t="shared" si="8"/>
        <v>3094.863474685628</v>
      </c>
      <c r="R18" s="6">
        <f t="shared" si="9"/>
        <v>3295.720114192725</v>
      </c>
      <c r="S18" s="6">
        <f t="shared" si="10"/>
        <v>3502.691337364028</v>
      </c>
      <c r="T18" s="6">
        <f t="shared" si="11"/>
        <v>3788.8612196266695</v>
      </c>
    </row>
    <row r="19" spans="5:20" ht="12.75">
      <c r="E19" s="1" t="s">
        <v>34</v>
      </c>
      <c r="F19" s="2">
        <f t="shared" si="12"/>
        <v>1628.66414698407</v>
      </c>
      <c r="G19" s="3">
        <f t="shared" si="0"/>
        <v>1714.331881115432</v>
      </c>
      <c r="H19" s="12">
        <f t="shared" si="1"/>
        <v>1825.9348865760467</v>
      </c>
      <c r="I19" s="12">
        <f t="shared" si="2"/>
        <v>1919.057565791425</v>
      </c>
      <c r="J19" s="5">
        <f t="shared" si="3"/>
        <v>2043.6044018112887</v>
      </c>
      <c r="K19" s="5">
        <f t="shared" si="4"/>
        <v>2171.9427582450376</v>
      </c>
      <c r="L19" s="5">
        <f t="shared" si="5"/>
        <v>2349.390481593657</v>
      </c>
      <c r="M19" s="1" t="s">
        <v>46</v>
      </c>
      <c r="N19" s="3">
        <f t="shared" si="13"/>
        <v>2705.342491547864</v>
      </c>
      <c r="O19" s="3">
        <f t="shared" si="6"/>
        <v>2847.643506603282</v>
      </c>
      <c r="P19" s="13">
        <f t="shared" si="7"/>
        <v>3033.0250988831554</v>
      </c>
      <c r="Q19" s="13">
        <f t="shared" si="8"/>
        <v>3187.709378926196</v>
      </c>
      <c r="R19" s="6">
        <f t="shared" si="9"/>
        <v>3394.591717618506</v>
      </c>
      <c r="S19" s="6">
        <f t="shared" si="10"/>
        <v>3607.7720774849486</v>
      </c>
      <c r="T19" s="6">
        <f t="shared" si="11"/>
        <v>3902.5270562154687</v>
      </c>
    </row>
    <row r="20" spans="5:20" ht="12.75">
      <c r="E20" s="1" t="s">
        <v>35</v>
      </c>
      <c r="F20" s="2">
        <f t="shared" si="12"/>
        <v>1677.524071393592</v>
      </c>
      <c r="G20" s="3">
        <f t="shared" si="0"/>
        <v>1765.761837548895</v>
      </c>
      <c r="H20" s="12">
        <f t="shared" si="1"/>
        <v>1880.712933173328</v>
      </c>
      <c r="I20" s="12">
        <f t="shared" si="2"/>
        <v>1976.6292927651677</v>
      </c>
      <c r="J20" s="5">
        <f t="shared" si="3"/>
        <v>2104.912533865627</v>
      </c>
      <c r="K20" s="5">
        <f t="shared" si="4"/>
        <v>2237.101040992389</v>
      </c>
      <c r="L20" s="5">
        <f t="shared" si="5"/>
        <v>2419.872196041467</v>
      </c>
      <c r="M20" s="1" t="s">
        <v>47</v>
      </c>
      <c r="N20" s="3">
        <f t="shared" si="13"/>
        <v>2786.5027662943</v>
      </c>
      <c r="O20" s="3">
        <f t="shared" si="6"/>
        <v>2933.07281180138</v>
      </c>
      <c r="P20" s="13">
        <f t="shared" si="7"/>
        <v>3124.0158518496496</v>
      </c>
      <c r="Q20" s="13">
        <f t="shared" si="8"/>
        <v>3283.3406602939817</v>
      </c>
      <c r="R20" s="6">
        <f t="shared" si="9"/>
        <v>3496.4294691470614</v>
      </c>
      <c r="S20" s="6">
        <f t="shared" si="10"/>
        <v>3716.0052398094967</v>
      </c>
      <c r="T20" s="6">
        <f t="shared" si="11"/>
        <v>4019.6028679019328</v>
      </c>
    </row>
    <row r="21" spans="5:20" ht="12.75">
      <c r="E21" s="1" t="s">
        <v>36</v>
      </c>
      <c r="F21" s="2">
        <f t="shared" si="12"/>
        <v>1727.8497935353998</v>
      </c>
      <c r="G21" s="3">
        <f t="shared" si="0"/>
        <v>1818.7346926753619</v>
      </c>
      <c r="H21" s="12">
        <f t="shared" si="1"/>
        <v>1937.134321168528</v>
      </c>
      <c r="I21" s="12">
        <f t="shared" si="2"/>
        <v>2035.928171548123</v>
      </c>
      <c r="J21" s="5">
        <f t="shared" si="3"/>
        <v>2168.059909881596</v>
      </c>
      <c r="K21" s="5">
        <f t="shared" si="4"/>
        <v>2304.21407222216</v>
      </c>
      <c r="L21" s="5">
        <f t="shared" si="5"/>
        <v>2492.4683619227108</v>
      </c>
      <c r="M21" s="1" t="s">
        <v>48</v>
      </c>
      <c r="N21" s="3">
        <f t="shared" si="13"/>
        <v>2870.0978492831287</v>
      </c>
      <c r="O21" s="3">
        <f t="shared" si="6"/>
        <v>3021.0649961554213</v>
      </c>
      <c r="P21" s="13">
        <f t="shared" si="7"/>
        <v>3217.7363274051395</v>
      </c>
      <c r="Q21" s="13">
        <f t="shared" si="8"/>
        <v>3381.8408801028017</v>
      </c>
      <c r="R21" s="6">
        <f t="shared" si="9"/>
        <v>3601.3223532214733</v>
      </c>
      <c r="S21" s="6">
        <f t="shared" si="10"/>
        <v>3827.485397003782</v>
      </c>
      <c r="T21" s="6">
        <f t="shared" si="11"/>
        <v>4140.190953938991</v>
      </c>
    </row>
    <row r="22" spans="5:20" ht="12.75">
      <c r="E22" s="1" t="s">
        <v>37</v>
      </c>
      <c r="F22" s="2">
        <f t="shared" si="12"/>
        <v>1779.6852873414618</v>
      </c>
      <c r="G22" s="3">
        <f t="shared" si="0"/>
        <v>1873.2967334556226</v>
      </c>
      <c r="H22" s="12">
        <f t="shared" si="1"/>
        <v>1995.2483508035837</v>
      </c>
      <c r="I22" s="12">
        <f t="shared" si="2"/>
        <v>2097.0060166945664</v>
      </c>
      <c r="J22" s="5">
        <f t="shared" si="3"/>
        <v>2233.101707178044</v>
      </c>
      <c r="K22" s="5">
        <f t="shared" si="4"/>
        <v>2373.340494388825</v>
      </c>
      <c r="L22" s="5">
        <f t="shared" si="5"/>
        <v>2567.242412780392</v>
      </c>
      <c r="M22" s="1" t="s">
        <v>49</v>
      </c>
      <c r="N22" s="3">
        <f t="shared" si="13"/>
        <v>2956.2007847616223</v>
      </c>
      <c r="O22" s="3">
        <f t="shared" si="6"/>
        <v>3111.6969460400837</v>
      </c>
      <c r="P22" s="13">
        <f t="shared" si="7"/>
        <v>3314.268417227293</v>
      </c>
      <c r="Q22" s="13">
        <f t="shared" si="8"/>
        <v>3483.296106505885</v>
      </c>
      <c r="R22" s="6">
        <f t="shared" si="9"/>
        <v>3709.3620238181165</v>
      </c>
      <c r="S22" s="6">
        <f t="shared" si="10"/>
        <v>3942.309958913894</v>
      </c>
      <c r="T22" s="6">
        <f t="shared" si="11"/>
        <v>4264.39668255716</v>
      </c>
    </row>
    <row r="23" spans="5:20" ht="12.75">
      <c r="E23" s="1" t="s">
        <v>38</v>
      </c>
      <c r="F23" s="2">
        <f t="shared" si="12"/>
        <v>1833.0758459617057</v>
      </c>
      <c r="G23" s="3">
        <f t="shared" si="0"/>
        <v>1929.4956354592914</v>
      </c>
      <c r="H23" s="12">
        <f t="shared" si="1"/>
        <v>2055.105801327691</v>
      </c>
      <c r="I23" s="12">
        <f t="shared" si="2"/>
        <v>2159.916197195403</v>
      </c>
      <c r="J23" s="5">
        <f t="shared" si="3"/>
        <v>2300.094758393385</v>
      </c>
      <c r="K23" s="5">
        <f t="shared" si="4"/>
        <v>2444.5407092204896</v>
      </c>
      <c r="L23" s="5">
        <f t="shared" si="5"/>
        <v>2644.2596851638036</v>
      </c>
      <c r="M23" s="1" t="s">
        <v>50</v>
      </c>
      <c r="N23" s="3">
        <f t="shared" si="13"/>
        <v>3044.886808304471</v>
      </c>
      <c r="O23" s="3">
        <f t="shared" si="6"/>
        <v>3205.047854421286</v>
      </c>
      <c r="P23" s="13">
        <f t="shared" si="7"/>
        <v>3413.6964697441117</v>
      </c>
      <c r="Q23" s="13">
        <f t="shared" si="8"/>
        <v>3587.7949897010612</v>
      </c>
      <c r="R23" s="6">
        <f t="shared" si="9"/>
        <v>3820.64288453266</v>
      </c>
      <c r="S23" s="6">
        <f t="shared" si="10"/>
        <v>4060.579257681311</v>
      </c>
      <c r="T23" s="6">
        <f t="shared" si="11"/>
        <v>4392.328583033874</v>
      </c>
    </row>
    <row r="24" spans="5:20" ht="12.75">
      <c r="E24" s="1" t="s">
        <v>39</v>
      </c>
      <c r="F24" s="2">
        <f t="shared" si="12"/>
        <v>1888.068121340557</v>
      </c>
      <c r="G24" s="3">
        <f t="shared" si="0"/>
        <v>1987.3805045230702</v>
      </c>
      <c r="H24" s="12">
        <f t="shared" si="1"/>
        <v>2116.758975367522</v>
      </c>
      <c r="I24" s="12">
        <f t="shared" si="2"/>
        <v>2224.7136831112657</v>
      </c>
      <c r="J24" s="5">
        <f t="shared" si="3"/>
        <v>2369.0976011451867</v>
      </c>
      <c r="K24" s="5">
        <f>(J24*0.0628)+J24</f>
        <v>2517.8769304971042</v>
      </c>
      <c r="L24" s="5">
        <f t="shared" si="5"/>
        <v>2723.5874757187175</v>
      </c>
      <c r="M24" s="1" t="s">
        <v>51</v>
      </c>
      <c r="N24" s="3">
        <f t="shared" si="13"/>
        <v>3136.233412553605</v>
      </c>
      <c r="O24" s="3">
        <f t="shared" si="6"/>
        <v>3301.1992900539244</v>
      </c>
      <c r="P24" s="13">
        <f t="shared" si="7"/>
        <v>3516.107363836435</v>
      </c>
      <c r="Q24" s="13">
        <f t="shared" si="8"/>
        <v>3695.4288393920933</v>
      </c>
      <c r="R24" s="6">
        <f t="shared" si="9"/>
        <v>3935.2621710686403</v>
      </c>
      <c r="S24" s="6">
        <f t="shared" si="10"/>
        <v>4182.396635411751</v>
      </c>
      <c r="T24" s="6">
        <f t="shared" si="11"/>
        <v>4524.098440524891</v>
      </c>
    </row>
    <row r="25" spans="5:20" ht="12.75">
      <c r="E25" s="1" t="s">
        <v>40</v>
      </c>
      <c r="F25" s="2">
        <f t="shared" si="12"/>
        <v>1944.7101649807737</v>
      </c>
      <c r="G25" s="3">
        <f t="shared" si="0"/>
        <v>2047.0019196587623</v>
      </c>
      <c r="H25" s="12">
        <f t="shared" si="1"/>
        <v>2180.2617446285476</v>
      </c>
      <c r="I25" s="12">
        <f t="shared" si="2"/>
        <v>2291.4550936046035</v>
      </c>
      <c r="J25" s="5">
        <f t="shared" si="3"/>
        <v>2440.1705291795424</v>
      </c>
      <c r="K25" s="5">
        <f t="shared" si="4"/>
        <v>2593.4132384120176</v>
      </c>
      <c r="L25" s="5">
        <f t="shared" si="5"/>
        <v>2805.2950999902796</v>
      </c>
      <c r="M25" s="1" t="s">
        <v>52</v>
      </c>
      <c r="N25" s="3">
        <f t="shared" si="13"/>
        <v>3230.3204149302132</v>
      </c>
      <c r="O25" s="3">
        <f t="shared" si="6"/>
        <v>3400.2352687555426</v>
      </c>
      <c r="P25" s="13">
        <f t="shared" si="7"/>
        <v>3621.5905847515287</v>
      </c>
      <c r="Q25" s="13">
        <f t="shared" si="8"/>
        <v>3806.291704573857</v>
      </c>
      <c r="R25" s="6">
        <f t="shared" si="9"/>
        <v>4053.3200362007</v>
      </c>
      <c r="S25" s="6">
        <f t="shared" si="10"/>
        <v>4307.868534474104</v>
      </c>
      <c r="T25" s="6">
        <f t="shared" si="11"/>
        <v>4659.821393740639</v>
      </c>
    </row>
  </sheetData>
  <sheetProtection/>
  <mergeCells count="4">
    <mergeCell ref="E12:H12"/>
    <mergeCell ref="A7:W7"/>
    <mergeCell ref="A9:W9"/>
    <mergeCell ref="M12:T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W25"/>
  <sheetViews>
    <sheetView zoomScalePageLayoutView="0" workbookViewId="0" topLeftCell="A1">
      <selection activeCell="Y15" sqref="Y15"/>
    </sheetView>
  </sheetViews>
  <sheetFormatPr defaultColWidth="9.140625" defaultRowHeight="12.75"/>
  <cols>
    <col min="5" max="5" width="16.00390625" style="0" customWidth="1"/>
    <col min="6" max="6" width="13.7109375" style="0" hidden="1" customWidth="1"/>
    <col min="7" max="7" width="14.140625" style="0" hidden="1" customWidth="1"/>
    <col min="8" max="11" width="16.28125" style="0" hidden="1" customWidth="1"/>
    <col min="12" max="12" width="16.28125" style="0" customWidth="1"/>
    <col min="13" max="13" width="16.140625" style="0" customWidth="1"/>
    <col min="14" max="14" width="12.8515625" style="0" hidden="1" customWidth="1"/>
    <col min="15" max="15" width="15.28125" style="0" hidden="1" customWidth="1"/>
    <col min="16" max="16" width="16.140625" style="0" hidden="1" customWidth="1"/>
    <col min="17" max="18" width="15.421875" style="0" hidden="1" customWidth="1"/>
    <col min="19" max="19" width="13.8515625" style="0" hidden="1" customWidth="1"/>
    <col min="20" max="20" width="14.8515625" style="0" customWidth="1"/>
  </cols>
  <sheetData>
    <row r="6" ht="13.5" thickBot="1"/>
    <row r="7" spans="1:23" ht="13.5" thickBot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ht="13.5" thickBot="1"/>
    <row r="9" spans="1:23" ht="13.5" thickBot="1">
      <c r="A9" s="20" t="s">
        <v>94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  <row r="11" ht="13.5" thickBot="1"/>
    <row r="12" spans="5:20" ht="13.5" thickBot="1">
      <c r="E12" s="23" t="s">
        <v>1</v>
      </c>
      <c r="F12" s="24"/>
      <c r="G12" s="24"/>
      <c r="H12" s="24"/>
      <c r="I12" s="25"/>
      <c r="J12" s="7"/>
      <c r="K12" s="7"/>
      <c r="L12" s="7"/>
      <c r="M12" s="23" t="s">
        <v>2</v>
      </c>
      <c r="N12" s="24"/>
      <c r="O12" s="24"/>
      <c r="P12" s="24"/>
      <c r="Q12" s="24"/>
      <c r="R12" s="24"/>
      <c r="S12" s="24"/>
      <c r="T12" s="25"/>
    </row>
    <row r="13" spans="5:20" ht="39.75" customHeight="1">
      <c r="E13" s="4" t="s">
        <v>3</v>
      </c>
      <c r="F13" s="4" t="s">
        <v>28</v>
      </c>
      <c r="G13" s="4" t="s">
        <v>90</v>
      </c>
      <c r="H13" s="4" t="s">
        <v>91</v>
      </c>
      <c r="I13" s="8" t="s">
        <v>92</v>
      </c>
      <c r="J13" s="8" t="s">
        <v>97</v>
      </c>
      <c r="K13" s="8" t="s">
        <v>98</v>
      </c>
      <c r="L13" s="8" t="s">
        <v>100</v>
      </c>
      <c r="M13" s="4" t="s">
        <v>3</v>
      </c>
      <c r="N13" s="4" t="s">
        <v>28</v>
      </c>
      <c r="O13" s="4" t="s">
        <v>90</v>
      </c>
      <c r="P13" s="4" t="s">
        <v>91</v>
      </c>
      <c r="Q13" s="14" t="s">
        <v>92</v>
      </c>
      <c r="R13" s="18" t="s">
        <v>97</v>
      </c>
      <c r="S13" s="18" t="s">
        <v>98</v>
      </c>
      <c r="T13" s="8" t="s">
        <v>100</v>
      </c>
    </row>
    <row r="14" spans="5:20" ht="12.75">
      <c r="E14" s="1" t="s">
        <v>53</v>
      </c>
      <c r="F14" s="2">
        <v>878.09</v>
      </c>
      <c r="G14" s="3">
        <f>(F14*0.0526)+F14</f>
        <v>924.2775340000001</v>
      </c>
      <c r="H14" s="12">
        <f>(G14*0.0651)+G14</f>
        <v>984.4480014634</v>
      </c>
      <c r="I14" s="12">
        <f>(H14*0.051)+H14</f>
        <v>1034.6548495380334</v>
      </c>
      <c r="J14" s="5">
        <f>(I14*0.0649)+I14</f>
        <v>1101.8039492730518</v>
      </c>
      <c r="K14" s="5">
        <f>(J14*0.0628)+J14</f>
        <v>1170.9972372873995</v>
      </c>
      <c r="L14" s="5">
        <f>(K14*0.0817)+K14</f>
        <v>1266.66771157378</v>
      </c>
      <c r="M14" s="1" t="s">
        <v>65</v>
      </c>
      <c r="N14" s="3">
        <f>(F25*0.2)+F25</f>
        <v>1458.5783034533142</v>
      </c>
      <c r="O14" s="3">
        <f>(N14*0.0526)+N14</f>
        <v>1535.2995222149586</v>
      </c>
      <c r="P14" s="13">
        <f>(O14*0.0651)+O14</f>
        <v>1635.2475211111525</v>
      </c>
      <c r="Q14" s="13">
        <f>(P14*0.051)+P14</f>
        <v>1718.6451446878214</v>
      </c>
      <c r="R14" s="6">
        <f>(Q14*0.0649)+Q14</f>
        <v>1830.185214578061</v>
      </c>
      <c r="S14" s="6">
        <f>(R14*0.0628)+R14</f>
        <v>1945.1208460535634</v>
      </c>
      <c r="T14" s="6">
        <f>(S14*0.0817)+S14</f>
        <v>2104.0372191761394</v>
      </c>
    </row>
    <row r="15" spans="5:20" ht="12.75">
      <c r="E15" s="1" t="s">
        <v>54</v>
      </c>
      <c r="F15" s="2">
        <f>(F14*0.03)+F14</f>
        <v>904.4327000000001</v>
      </c>
      <c r="G15" s="3">
        <f aca="true" t="shared" si="0" ref="G15:G25">(F15*0.0526)+F15</f>
        <v>952.0058600200001</v>
      </c>
      <c r="H15" s="12">
        <f aca="true" t="shared" si="1" ref="H15:H25">(G15*0.0651)+G15</f>
        <v>1013.9814415073022</v>
      </c>
      <c r="I15" s="12">
        <f aca="true" t="shared" si="2" ref="I15:I25">(H15*0.051)+H15</f>
        <v>1065.6944950241746</v>
      </c>
      <c r="J15" s="5">
        <f aca="true" t="shared" si="3" ref="J15:J25">(I15*0.0649)+I15</f>
        <v>1134.8580677512434</v>
      </c>
      <c r="K15" s="5">
        <f aca="true" t="shared" si="4" ref="K15:K25">(J15*0.0628)+J15</f>
        <v>1206.1271544060214</v>
      </c>
      <c r="L15" s="5">
        <f aca="true" t="shared" si="5" ref="L15:L25">(K15*0.0817)+K15</f>
        <v>1304.6677429209933</v>
      </c>
      <c r="M15" s="1" t="s">
        <v>42</v>
      </c>
      <c r="N15" s="3">
        <f>(N14*0.03)+N14</f>
        <v>1502.3356525569136</v>
      </c>
      <c r="O15" s="3">
        <f aca="true" t="shared" si="6" ref="O15:O25">(N15*0.0526)+N15</f>
        <v>1581.3585078814071</v>
      </c>
      <c r="P15" s="13">
        <f aca="true" t="shared" si="7" ref="P15:P25">(O15*0.0651)+O15</f>
        <v>1684.3049467444866</v>
      </c>
      <c r="Q15" s="13">
        <f aca="true" t="shared" si="8" ref="Q15:Q25">(P15*0.051)+P15</f>
        <v>1770.2044990284555</v>
      </c>
      <c r="R15" s="6">
        <f aca="true" t="shared" si="9" ref="R15:R25">(Q15*0.0649)+Q15</f>
        <v>1885.0907710154022</v>
      </c>
      <c r="S15" s="6">
        <f aca="true" t="shared" si="10" ref="S15:S25">(R15*0.0628)+R15</f>
        <v>2003.4744714351696</v>
      </c>
      <c r="T15" s="6">
        <f aca="true" t="shared" si="11" ref="T15:T25">(S15*0.0817)+S15</f>
        <v>2167.158335751423</v>
      </c>
    </row>
    <row r="16" spans="5:20" ht="12.75">
      <c r="E16" s="1" t="s">
        <v>55</v>
      </c>
      <c r="F16" s="2">
        <f aca="true" t="shared" si="12" ref="F16:F25">(F15*0.03)+F15</f>
        <v>931.565681</v>
      </c>
      <c r="G16" s="3">
        <v>980.57</v>
      </c>
      <c r="H16" s="12">
        <f t="shared" si="1"/>
        <v>1044.405107</v>
      </c>
      <c r="I16" s="12">
        <f t="shared" si="2"/>
        <v>1097.669767457</v>
      </c>
      <c r="J16" s="5">
        <f t="shared" si="3"/>
        <v>1168.9085353649593</v>
      </c>
      <c r="K16" s="5">
        <f t="shared" si="4"/>
        <v>1242.3159913858788</v>
      </c>
      <c r="L16" s="5">
        <f t="shared" si="5"/>
        <v>1343.813207882105</v>
      </c>
      <c r="M16" s="1" t="s">
        <v>43</v>
      </c>
      <c r="N16" s="3">
        <f aca="true" t="shared" si="13" ref="N16:N25">(N15*0.03)+N15</f>
        <v>1547.405722133621</v>
      </c>
      <c r="O16" s="3">
        <f t="shared" si="6"/>
        <v>1628.7992631178495</v>
      </c>
      <c r="P16" s="13">
        <f t="shared" si="7"/>
        <v>1734.8340951468215</v>
      </c>
      <c r="Q16" s="13">
        <f t="shared" si="8"/>
        <v>1823.3106339993094</v>
      </c>
      <c r="R16" s="6">
        <f t="shared" si="9"/>
        <v>1941.6434941458647</v>
      </c>
      <c r="S16" s="6">
        <f t="shared" si="10"/>
        <v>2063.578705578225</v>
      </c>
      <c r="T16" s="6">
        <f t="shared" si="11"/>
        <v>2232.1730858239657</v>
      </c>
    </row>
    <row r="17" spans="5:20" ht="12.75">
      <c r="E17" s="1" t="s">
        <v>56</v>
      </c>
      <c r="F17" s="2">
        <f t="shared" si="12"/>
        <v>959.51265143</v>
      </c>
      <c r="G17" s="3">
        <f t="shared" si="0"/>
        <v>1009.983016895218</v>
      </c>
      <c r="H17" s="12">
        <f t="shared" si="1"/>
        <v>1075.7329112950968</v>
      </c>
      <c r="I17" s="12">
        <f t="shared" si="2"/>
        <v>1130.5952897711468</v>
      </c>
      <c r="J17" s="5">
        <f t="shared" si="3"/>
        <v>1203.9709240772943</v>
      </c>
      <c r="K17" s="5">
        <f t="shared" si="4"/>
        <v>1279.5802981093484</v>
      </c>
      <c r="L17" s="5">
        <f t="shared" si="5"/>
        <v>1384.1220084648821</v>
      </c>
      <c r="M17" s="1" t="s">
        <v>44</v>
      </c>
      <c r="N17" s="3">
        <f t="shared" si="13"/>
        <v>1593.8278937976297</v>
      </c>
      <c r="O17" s="3">
        <f t="shared" si="6"/>
        <v>1677.663241011385</v>
      </c>
      <c r="P17" s="13">
        <f t="shared" si="7"/>
        <v>1786.8791180012263</v>
      </c>
      <c r="Q17" s="13">
        <f t="shared" si="8"/>
        <v>1878.0099530192888</v>
      </c>
      <c r="R17" s="6">
        <f t="shared" si="9"/>
        <v>1999.8927989702406</v>
      </c>
      <c r="S17" s="6">
        <f t="shared" si="10"/>
        <v>2125.486066745572</v>
      </c>
      <c r="T17" s="6">
        <f t="shared" si="11"/>
        <v>2299.138278398685</v>
      </c>
    </row>
    <row r="18" spans="5:20" ht="12.75">
      <c r="E18" s="1" t="s">
        <v>57</v>
      </c>
      <c r="F18" s="2">
        <f t="shared" si="12"/>
        <v>988.2980309729</v>
      </c>
      <c r="G18" s="3">
        <f t="shared" si="0"/>
        <v>1040.2825074020745</v>
      </c>
      <c r="H18" s="12">
        <f t="shared" si="1"/>
        <v>1108.0048986339496</v>
      </c>
      <c r="I18" s="12">
        <f t="shared" si="2"/>
        <v>1164.513148464281</v>
      </c>
      <c r="J18" s="5">
        <f t="shared" si="3"/>
        <v>1240.0900517996126</v>
      </c>
      <c r="K18" s="5">
        <f t="shared" si="4"/>
        <v>1317.9677070526284</v>
      </c>
      <c r="L18" s="5">
        <f t="shared" si="5"/>
        <v>1425.6456687188281</v>
      </c>
      <c r="M18" s="1" t="s">
        <v>45</v>
      </c>
      <c r="N18" s="3">
        <f t="shared" si="13"/>
        <v>1641.6427306115586</v>
      </c>
      <c r="O18" s="3">
        <f t="shared" si="6"/>
        <v>1727.9931382417267</v>
      </c>
      <c r="P18" s="13">
        <f t="shared" si="7"/>
        <v>1840.4854915412632</v>
      </c>
      <c r="Q18" s="13">
        <f t="shared" si="8"/>
        <v>1934.3502516098677</v>
      </c>
      <c r="R18" s="6">
        <f t="shared" si="9"/>
        <v>2059.889582939348</v>
      </c>
      <c r="S18" s="6">
        <f t="shared" si="10"/>
        <v>2189.250648747939</v>
      </c>
      <c r="T18" s="6">
        <f t="shared" si="11"/>
        <v>2368.1124267506457</v>
      </c>
    </row>
    <row r="19" spans="5:20" ht="12.75">
      <c r="E19" s="1" t="s">
        <v>58</v>
      </c>
      <c r="F19" s="2">
        <f t="shared" si="12"/>
        <v>1017.9469719020871</v>
      </c>
      <c r="G19" s="3">
        <f t="shared" si="0"/>
        <v>1071.490982624137</v>
      </c>
      <c r="H19" s="12">
        <f t="shared" si="1"/>
        <v>1141.2450455929682</v>
      </c>
      <c r="I19" s="12">
        <f t="shared" si="2"/>
        <v>1199.4485429182096</v>
      </c>
      <c r="J19" s="5">
        <f t="shared" si="3"/>
        <v>1277.2927533536013</v>
      </c>
      <c r="K19" s="5">
        <f t="shared" si="4"/>
        <v>1357.5067382642073</v>
      </c>
      <c r="L19" s="5">
        <f t="shared" si="5"/>
        <v>1468.4150387803932</v>
      </c>
      <c r="M19" s="1" t="s">
        <v>46</v>
      </c>
      <c r="N19" s="3">
        <f t="shared" si="13"/>
        <v>1690.8920125299053</v>
      </c>
      <c r="O19" s="3">
        <f t="shared" si="6"/>
        <v>1779.8329323889784</v>
      </c>
      <c r="P19" s="13">
        <f t="shared" si="7"/>
        <v>1895.700056287501</v>
      </c>
      <c r="Q19" s="13">
        <f t="shared" si="8"/>
        <v>1992.3807591581635</v>
      </c>
      <c r="R19" s="6">
        <f t="shared" si="9"/>
        <v>2121.686270427528</v>
      </c>
      <c r="S19" s="6">
        <f t="shared" si="10"/>
        <v>2254.928168210377</v>
      </c>
      <c r="T19" s="6">
        <f t="shared" si="11"/>
        <v>2439.155799553165</v>
      </c>
    </row>
    <row r="20" spans="5:20" ht="12.75">
      <c r="E20" s="1" t="s">
        <v>59</v>
      </c>
      <c r="F20" s="2">
        <f t="shared" si="12"/>
        <v>1048.4853810591496</v>
      </c>
      <c r="G20" s="3">
        <f t="shared" si="0"/>
        <v>1103.635712102861</v>
      </c>
      <c r="H20" s="12">
        <f t="shared" si="1"/>
        <v>1175.4823969607571</v>
      </c>
      <c r="I20" s="12">
        <f t="shared" si="2"/>
        <v>1235.4319992057558</v>
      </c>
      <c r="J20" s="5">
        <f t="shared" si="3"/>
        <v>1315.6115359542093</v>
      </c>
      <c r="K20" s="5">
        <f t="shared" si="4"/>
        <v>1398.2319404121336</v>
      </c>
      <c r="L20" s="5">
        <f t="shared" si="5"/>
        <v>1512.4674899438048</v>
      </c>
      <c r="M20" s="1" t="s">
        <v>47</v>
      </c>
      <c r="N20" s="3">
        <f t="shared" si="13"/>
        <v>1741.6187729058024</v>
      </c>
      <c r="O20" s="3">
        <f t="shared" si="6"/>
        <v>1833.2279203606477</v>
      </c>
      <c r="P20" s="13">
        <f t="shared" si="7"/>
        <v>1952.5710579761258</v>
      </c>
      <c r="Q20" s="13">
        <f t="shared" si="8"/>
        <v>2052.152181932908</v>
      </c>
      <c r="R20" s="6">
        <f t="shared" si="9"/>
        <v>2185.336858540354</v>
      </c>
      <c r="S20" s="6">
        <f t="shared" si="10"/>
        <v>2322.5760132566884</v>
      </c>
      <c r="T20" s="6">
        <f t="shared" si="11"/>
        <v>2512.3304735397596</v>
      </c>
    </row>
    <row r="21" spans="5:20" ht="12.75">
      <c r="E21" s="1" t="s">
        <v>60</v>
      </c>
      <c r="F21" s="2">
        <f t="shared" si="12"/>
        <v>1079.939942490924</v>
      </c>
      <c r="G21" s="3">
        <f t="shared" si="0"/>
        <v>1136.7447834659467</v>
      </c>
      <c r="H21" s="12">
        <f t="shared" si="1"/>
        <v>1210.7468688695799</v>
      </c>
      <c r="I21" s="12">
        <f t="shared" si="2"/>
        <v>1272.4949591819284</v>
      </c>
      <c r="J21" s="5">
        <f t="shared" si="3"/>
        <v>1355.0798820328355</v>
      </c>
      <c r="K21" s="5">
        <f t="shared" si="4"/>
        <v>1440.1788986244976</v>
      </c>
      <c r="L21" s="5">
        <f t="shared" si="5"/>
        <v>1557.8415146421191</v>
      </c>
      <c r="M21" s="1" t="s">
        <v>48</v>
      </c>
      <c r="N21" s="3">
        <f t="shared" si="13"/>
        <v>1793.8673360929765</v>
      </c>
      <c r="O21" s="3">
        <f t="shared" si="6"/>
        <v>1888.2247579714672</v>
      </c>
      <c r="P21" s="13">
        <f t="shared" si="7"/>
        <v>2011.1481897154097</v>
      </c>
      <c r="Q21" s="13">
        <f t="shared" si="8"/>
        <v>2113.7167473908958</v>
      </c>
      <c r="R21" s="6">
        <f t="shared" si="9"/>
        <v>2250.896964296565</v>
      </c>
      <c r="S21" s="6">
        <f t="shared" si="10"/>
        <v>2392.253293654389</v>
      </c>
      <c r="T21" s="6">
        <f t="shared" si="11"/>
        <v>2587.7003877459524</v>
      </c>
    </row>
    <row r="22" spans="5:20" ht="12.75">
      <c r="E22" s="1" t="s">
        <v>61</v>
      </c>
      <c r="F22" s="2">
        <f t="shared" si="12"/>
        <v>1112.3381407656518</v>
      </c>
      <c r="G22" s="3">
        <f t="shared" si="0"/>
        <v>1170.847126969925</v>
      </c>
      <c r="H22" s="12">
        <f t="shared" si="1"/>
        <v>1247.0692749356672</v>
      </c>
      <c r="I22" s="12">
        <f t="shared" si="2"/>
        <v>1310.6698079573862</v>
      </c>
      <c r="J22" s="5">
        <f t="shared" si="3"/>
        <v>1395.7322784938206</v>
      </c>
      <c r="K22" s="5">
        <f t="shared" si="4"/>
        <v>1483.3842655832325</v>
      </c>
      <c r="L22" s="5">
        <f t="shared" si="5"/>
        <v>1604.5767600813826</v>
      </c>
      <c r="M22" s="1" t="s">
        <v>49</v>
      </c>
      <c r="N22" s="3">
        <f t="shared" si="13"/>
        <v>1847.6833561757658</v>
      </c>
      <c r="O22" s="3">
        <f t="shared" si="6"/>
        <v>1944.8715007106111</v>
      </c>
      <c r="P22" s="13">
        <f t="shared" si="7"/>
        <v>2071.482635406872</v>
      </c>
      <c r="Q22" s="13">
        <f t="shared" si="8"/>
        <v>2177.1282498126225</v>
      </c>
      <c r="R22" s="6">
        <f t="shared" si="9"/>
        <v>2318.4238732254616</v>
      </c>
      <c r="S22" s="6">
        <f t="shared" si="10"/>
        <v>2464.0208924640206</v>
      </c>
      <c r="T22" s="6">
        <f t="shared" si="11"/>
        <v>2665.331399378331</v>
      </c>
    </row>
    <row r="23" spans="5:20" ht="12.75">
      <c r="E23" s="1" t="s">
        <v>62</v>
      </c>
      <c r="F23" s="2">
        <f t="shared" si="12"/>
        <v>1145.7082849886215</v>
      </c>
      <c r="G23" s="3">
        <f t="shared" si="0"/>
        <v>1205.972540779023</v>
      </c>
      <c r="H23" s="12">
        <f t="shared" si="1"/>
        <v>1284.4813531837374</v>
      </c>
      <c r="I23" s="12">
        <f t="shared" si="2"/>
        <v>1349.989902196108</v>
      </c>
      <c r="J23" s="5">
        <f t="shared" si="3"/>
        <v>1437.6042468486355</v>
      </c>
      <c r="K23" s="5">
        <f t="shared" si="4"/>
        <v>1527.8857935507299</v>
      </c>
      <c r="L23" s="5">
        <f t="shared" si="5"/>
        <v>1652.7140628838245</v>
      </c>
      <c r="M23" s="1" t="s">
        <v>50</v>
      </c>
      <c r="N23" s="3">
        <f t="shared" si="13"/>
        <v>1903.1138568610388</v>
      </c>
      <c r="O23" s="3">
        <f t="shared" si="6"/>
        <v>2003.2176457319295</v>
      </c>
      <c r="P23" s="13">
        <f t="shared" si="7"/>
        <v>2133.627114469078</v>
      </c>
      <c r="Q23" s="13">
        <f t="shared" si="8"/>
        <v>2242.442097307001</v>
      </c>
      <c r="R23" s="6">
        <f t="shared" si="9"/>
        <v>2387.9765894222255</v>
      </c>
      <c r="S23" s="6">
        <f t="shared" si="10"/>
        <v>2537.941519237941</v>
      </c>
      <c r="T23" s="6">
        <f t="shared" si="11"/>
        <v>2745.2913413596807</v>
      </c>
    </row>
    <row r="24" spans="5:20" ht="12.75">
      <c r="E24" s="1" t="s">
        <v>63</v>
      </c>
      <c r="F24" s="2">
        <f t="shared" si="12"/>
        <v>1180.0795335382802</v>
      </c>
      <c r="G24" s="3">
        <f t="shared" si="0"/>
        <v>1242.1517170023938</v>
      </c>
      <c r="H24" s="12">
        <f t="shared" si="1"/>
        <v>1323.0157937792496</v>
      </c>
      <c r="I24" s="12">
        <f t="shared" si="2"/>
        <v>1390.4895992619913</v>
      </c>
      <c r="J24" s="5">
        <f t="shared" si="3"/>
        <v>1480.7323742540946</v>
      </c>
      <c r="K24" s="5">
        <f t="shared" si="4"/>
        <v>1573.7223673572516</v>
      </c>
      <c r="L24" s="5">
        <f t="shared" si="5"/>
        <v>1702.295484770339</v>
      </c>
      <c r="M24" s="1" t="s">
        <v>51</v>
      </c>
      <c r="N24" s="3">
        <f t="shared" si="13"/>
        <v>1960.20727256687</v>
      </c>
      <c r="O24" s="3">
        <f t="shared" si="6"/>
        <v>2063.3141751038875</v>
      </c>
      <c r="P24" s="13">
        <f t="shared" si="7"/>
        <v>2197.6359279031503</v>
      </c>
      <c r="Q24" s="13">
        <f t="shared" si="8"/>
        <v>2309.715360226211</v>
      </c>
      <c r="R24" s="6">
        <f t="shared" si="9"/>
        <v>2459.615887104892</v>
      </c>
      <c r="S24" s="6">
        <f t="shared" si="10"/>
        <v>2614.079764815079</v>
      </c>
      <c r="T24" s="6">
        <f t="shared" si="11"/>
        <v>2827.6500816004714</v>
      </c>
    </row>
    <row r="25" spans="5:20" ht="12.75">
      <c r="E25" s="1" t="s">
        <v>64</v>
      </c>
      <c r="F25" s="2">
        <f t="shared" si="12"/>
        <v>1215.4819195444286</v>
      </c>
      <c r="G25" s="3">
        <f t="shared" si="0"/>
        <v>1279.4162685124656</v>
      </c>
      <c r="H25" s="12">
        <f t="shared" si="1"/>
        <v>1362.7062675926272</v>
      </c>
      <c r="I25" s="12">
        <f t="shared" si="2"/>
        <v>1432.2042872398513</v>
      </c>
      <c r="J25" s="5">
        <f t="shared" si="3"/>
        <v>1525.1543454817177</v>
      </c>
      <c r="K25" s="5">
        <f t="shared" si="4"/>
        <v>1620.9340383779695</v>
      </c>
      <c r="L25" s="5">
        <f t="shared" si="5"/>
        <v>1753.3643493134496</v>
      </c>
      <c r="M25" s="1" t="s">
        <v>52</v>
      </c>
      <c r="N25" s="3">
        <f t="shared" si="13"/>
        <v>2019.013490743876</v>
      </c>
      <c r="O25" s="3">
        <f t="shared" si="6"/>
        <v>2125.213600357004</v>
      </c>
      <c r="P25" s="13">
        <f t="shared" si="7"/>
        <v>2263.565005740245</v>
      </c>
      <c r="Q25" s="13">
        <f t="shared" si="8"/>
        <v>2379.0068210329973</v>
      </c>
      <c r="R25" s="6">
        <f t="shared" si="9"/>
        <v>2533.404363718039</v>
      </c>
      <c r="S25" s="6">
        <f t="shared" si="10"/>
        <v>2692.5021577595317</v>
      </c>
      <c r="T25" s="6">
        <f t="shared" si="11"/>
        <v>2912.4795840484853</v>
      </c>
    </row>
  </sheetData>
  <sheetProtection/>
  <mergeCells count="4">
    <mergeCell ref="E12:I12"/>
    <mergeCell ref="A7:W7"/>
    <mergeCell ref="A9:W9"/>
    <mergeCell ref="M12:T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W25"/>
  <sheetViews>
    <sheetView zoomScalePageLayoutView="0" workbookViewId="0" topLeftCell="A1">
      <selection activeCell="AB23" sqref="AB23"/>
    </sheetView>
  </sheetViews>
  <sheetFormatPr defaultColWidth="9.140625" defaultRowHeight="12.75"/>
  <cols>
    <col min="5" max="5" width="11.421875" style="0" customWidth="1"/>
    <col min="6" max="6" width="13.28125" style="0" hidden="1" customWidth="1"/>
    <col min="7" max="7" width="14.28125" style="0" hidden="1" customWidth="1"/>
    <col min="8" max="11" width="15.8515625" style="0" hidden="1" customWidth="1"/>
    <col min="12" max="12" width="15.8515625" style="0" customWidth="1"/>
    <col min="13" max="13" width="10.00390625" style="0" customWidth="1"/>
    <col min="14" max="14" width="12.8515625" style="0" hidden="1" customWidth="1"/>
    <col min="15" max="15" width="16.28125" style="0" hidden="1" customWidth="1"/>
    <col min="16" max="16" width="17.421875" style="0" hidden="1" customWidth="1"/>
    <col min="17" max="18" width="14.00390625" style="0" hidden="1" customWidth="1"/>
    <col min="19" max="19" width="13.421875" style="0" hidden="1" customWidth="1"/>
    <col min="20" max="20" width="14.7109375" style="0" customWidth="1"/>
  </cols>
  <sheetData>
    <row r="6" ht="13.5" thickBot="1"/>
    <row r="7" spans="1:23" ht="13.5" thickBot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</row>
    <row r="8" ht="13.5" thickBot="1"/>
    <row r="9" spans="1:23" ht="13.5" thickBot="1">
      <c r="A9" s="20" t="s">
        <v>93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  <row r="11" ht="13.5" thickBot="1"/>
    <row r="12" spans="5:20" ht="13.5" thickBot="1">
      <c r="E12" s="23" t="s">
        <v>1</v>
      </c>
      <c r="F12" s="24"/>
      <c r="G12" s="24"/>
      <c r="H12" s="24"/>
      <c r="I12" s="24"/>
      <c r="J12" s="24"/>
      <c r="K12" s="24"/>
      <c r="L12" s="25"/>
      <c r="M12" s="23" t="s">
        <v>2</v>
      </c>
      <c r="N12" s="24"/>
      <c r="O12" s="24"/>
      <c r="P12" s="24"/>
      <c r="Q12" s="24"/>
      <c r="R12" s="24"/>
      <c r="S12" s="24"/>
      <c r="T12" s="25"/>
    </row>
    <row r="13" spans="5:20" ht="40.5" customHeight="1">
      <c r="E13" s="4" t="s">
        <v>3</v>
      </c>
      <c r="F13" s="4" t="s">
        <v>28</v>
      </c>
      <c r="G13" s="4" t="s">
        <v>90</v>
      </c>
      <c r="H13" s="4" t="s">
        <v>91</v>
      </c>
      <c r="I13" s="8" t="s">
        <v>92</v>
      </c>
      <c r="J13" s="8" t="s">
        <v>97</v>
      </c>
      <c r="K13" s="8" t="s">
        <v>98</v>
      </c>
      <c r="L13" s="8" t="s">
        <v>100</v>
      </c>
      <c r="M13" s="4" t="s">
        <v>3</v>
      </c>
      <c r="N13" s="4" t="s">
        <v>28</v>
      </c>
      <c r="O13" s="4" t="s">
        <v>90</v>
      </c>
      <c r="P13" s="4" t="s">
        <v>91</v>
      </c>
      <c r="Q13" s="14" t="s">
        <v>92</v>
      </c>
      <c r="R13" s="18" t="s">
        <v>97</v>
      </c>
      <c r="S13" s="18" t="s">
        <v>99</v>
      </c>
      <c r="T13" s="8" t="s">
        <v>100</v>
      </c>
    </row>
    <row r="14" spans="5:20" ht="12.75">
      <c r="E14" s="1" t="s">
        <v>66</v>
      </c>
      <c r="F14" s="2">
        <v>611.01</v>
      </c>
      <c r="G14" s="3">
        <f>(F14*0.0526)+F14</f>
        <v>643.149126</v>
      </c>
      <c r="H14" s="12">
        <f>(G14*0.0651)+G14</f>
        <v>685.0181341026</v>
      </c>
      <c r="I14" s="12">
        <f>(H14*0.051)+H14</f>
        <v>719.9540589418326</v>
      </c>
      <c r="J14" s="5">
        <f>(I14*0.0649)+I14</f>
        <v>766.6790773671576</v>
      </c>
      <c r="K14" s="5">
        <f aca="true" t="shared" si="0" ref="K14:K25">(J14*0.0628)+J14</f>
        <v>814.826523425815</v>
      </c>
      <c r="L14" s="5">
        <f>(K14*0.0817)+K14</f>
        <v>881.3978503897041</v>
      </c>
      <c r="M14" s="1" t="s">
        <v>78</v>
      </c>
      <c r="N14" s="3">
        <f>(F25*0.2)+F25</f>
        <v>1014.9368848216124</v>
      </c>
      <c r="O14" s="3">
        <f>(N14*0.0526)+N14</f>
        <v>1068.322564963229</v>
      </c>
      <c r="P14" s="13">
        <f>(O14*0.0651)+O14</f>
        <v>1137.8703639423352</v>
      </c>
      <c r="Q14" s="13">
        <f>(P14*0.051)+P14</f>
        <v>1195.9017525033942</v>
      </c>
      <c r="R14" s="6">
        <f>(Q14*0.0649)+Q14</f>
        <v>1273.5157762408644</v>
      </c>
      <c r="S14" s="6">
        <f>(R14*0.0628)+R14</f>
        <v>1353.4925669887907</v>
      </c>
      <c r="T14" s="6">
        <f>(S14*0.0817)+S14</f>
        <v>1464.0729097117749</v>
      </c>
    </row>
    <row r="15" spans="5:20" ht="12.75">
      <c r="E15" s="1" t="s">
        <v>67</v>
      </c>
      <c r="F15" s="2">
        <f>(F14*0.03)+F14</f>
        <v>629.3403</v>
      </c>
      <c r="G15" s="3">
        <f aca="true" t="shared" si="1" ref="G15:G25">(F15*0.0526)+F15</f>
        <v>662.44359978</v>
      </c>
      <c r="H15" s="12">
        <f aca="true" t="shared" si="2" ref="H15:H25">(G15*0.0651)+G15</f>
        <v>705.568678125678</v>
      </c>
      <c r="I15" s="12">
        <f aca="true" t="shared" si="3" ref="I15:I25">(H15*0.051)+H15</f>
        <v>741.5526807100877</v>
      </c>
      <c r="J15" s="5">
        <f aca="true" t="shared" si="4" ref="J15:J25">(I15*0.0649)+I15</f>
        <v>789.6794496881723</v>
      </c>
      <c r="K15" s="5">
        <f t="shared" si="0"/>
        <v>839.2713191285895</v>
      </c>
      <c r="L15" s="5">
        <f aca="true" t="shared" si="5" ref="L15:L25">(K15*0.0817)+K15</f>
        <v>907.8397859013953</v>
      </c>
      <c r="M15" s="1" t="s">
        <v>79</v>
      </c>
      <c r="N15" s="3">
        <f>(N14*0.03)+N14</f>
        <v>1045.3849913662607</v>
      </c>
      <c r="O15" s="3">
        <f>(N15*0.0526)+N15</f>
        <v>1100.372241912126</v>
      </c>
      <c r="P15" s="13">
        <f aca="true" t="shared" si="6" ref="P15:P25">(O15*0.0651)+O15</f>
        <v>1172.0064748606053</v>
      </c>
      <c r="Q15" s="13">
        <f aca="true" t="shared" si="7" ref="Q15:Q25">(P15*0.051)+P15</f>
        <v>1231.7788050784961</v>
      </c>
      <c r="R15" s="6">
        <f aca="true" t="shared" si="8" ref="R15:R25">(Q15*0.0649)+Q15</f>
        <v>1311.7212495280905</v>
      </c>
      <c r="S15" s="6">
        <f aca="true" t="shared" si="9" ref="S15:S25">(R15*0.0628)+R15</f>
        <v>1394.0973439984546</v>
      </c>
      <c r="T15" s="6">
        <f aca="true" t="shared" si="10" ref="T15:T25">(S15*0.0817)+S15</f>
        <v>1507.9950970031282</v>
      </c>
    </row>
    <row r="16" spans="5:20" ht="12.75">
      <c r="E16" s="1" t="s">
        <v>68</v>
      </c>
      <c r="F16" s="2">
        <f aca="true" t="shared" si="11" ref="F16:F25">(F15*0.03)+F15</f>
        <v>648.220509</v>
      </c>
      <c r="G16" s="3">
        <v>682.32</v>
      </c>
      <c r="H16" s="12">
        <f t="shared" si="2"/>
        <v>726.7390320000001</v>
      </c>
      <c r="I16" s="12">
        <f t="shared" si="3"/>
        <v>763.802722632</v>
      </c>
      <c r="J16" s="5">
        <f t="shared" si="4"/>
        <v>813.3735193308169</v>
      </c>
      <c r="K16" s="5">
        <f t="shared" si="0"/>
        <v>864.4533763447921</v>
      </c>
      <c r="L16" s="5">
        <f t="shared" si="5"/>
        <v>935.0792171921617</v>
      </c>
      <c r="M16" s="1" t="s">
        <v>80</v>
      </c>
      <c r="N16" s="3">
        <f aca="true" t="shared" si="12" ref="N16:N25">(N15*0.03)+N15</f>
        <v>1076.7465411072485</v>
      </c>
      <c r="O16" s="3">
        <f aca="true" t="shared" si="13" ref="O16:O25">(N16*0.0526)+N16</f>
        <v>1133.3834091694898</v>
      </c>
      <c r="P16" s="13">
        <f t="shared" si="6"/>
        <v>1207.1666691064236</v>
      </c>
      <c r="Q16" s="13">
        <f t="shared" si="7"/>
        <v>1268.7321692308512</v>
      </c>
      <c r="R16" s="6">
        <f t="shared" si="8"/>
        <v>1351.0728870139335</v>
      </c>
      <c r="S16" s="6">
        <f t="shared" si="9"/>
        <v>1435.9202643184085</v>
      </c>
      <c r="T16" s="6">
        <f t="shared" si="10"/>
        <v>1553.2349499132224</v>
      </c>
    </row>
    <row r="17" spans="5:20" ht="12.75">
      <c r="E17" s="1" t="s">
        <v>69</v>
      </c>
      <c r="F17" s="2">
        <f t="shared" si="11"/>
        <v>667.66712427</v>
      </c>
      <c r="G17" s="3">
        <f t="shared" si="1"/>
        <v>702.786415006602</v>
      </c>
      <c r="H17" s="12">
        <f t="shared" si="2"/>
        <v>748.5378106235319</v>
      </c>
      <c r="I17" s="12">
        <f t="shared" si="3"/>
        <v>786.713238965332</v>
      </c>
      <c r="J17" s="5">
        <f t="shared" si="4"/>
        <v>837.7709281741821</v>
      </c>
      <c r="K17" s="5">
        <f t="shared" si="0"/>
        <v>890.3829424635207</v>
      </c>
      <c r="L17" s="5">
        <f t="shared" si="5"/>
        <v>963.1272288627904</v>
      </c>
      <c r="M17" s="1" t="s">
        <v>81</v>
      </c>
      <c r="N17" s="3">
        <f t="shared" si="12"/>
        <v>1109.048937340466</v>
      </c>
      <c r="O17" s="3">
        <f t="shared" si="13"/>
        <v>1167.3849114445745</v>
      </c>
      <c r="P17" s="13">
        <f t="shared" si="6"/>
        <v>1243.3816691796164</v>
      </c>
      <c r="Q17" s="13">
        <f t="shared" si="7"/>
        <v>1306.7941343077769</v>
      </c>
      <c r="R17" s="6">
        <f t="shared" si="8"/>
        <v>1391.6050736243515</v>
      </c>
      <c r="S17" s="6">
        <f t="shared" si="9"/>
        <v>1478.9978722479607</v>
      </c>
      <c r="T17" s="6">
        <f t="shared" si="10"/>
        <v>1599.831998410619</v>
      </c>
    </row>
    <row r="18" spans="5:20" ht="12.75">
      <c r="E18" s="1" t="s">
        <v>70</v>
      </c>
      <c r="F18" s="2">
        <f t="shared" si="11"/>
        <v>687.6971379981001</v>
      </c>
      <c r="G18" s="3">
        <f t="shared" si="1"/>
        <v>723.8700074568001</v>
      </c>
      <c r="H18" s="12">
        <f t="shared" si="2"/>
        <v>770.9939449422377</v>
      </c>
      <c r="I18" s="12">
        <f t="shared" si="3"/>
        <v>810.3146361342918</v>
      </c>
      <c r="J18" s="5">
        <f t="shared" si="4"/>
        <v>862.9040560194073</v>
      </c>
      <c r="K18" s="5">
        <f t="shared" si="0"/>
        <v>917.0944307374261</v>
      </c>
      <c r="L18" s="5">
        <f t="shared" si="5"/>
        <v>992.0210457286738</v>
      </c>
      <c r="M18" s="1" t="s">
        <v>82</v>
      </c>
      <c r="N18" s="3">
        <f t="shared" si="12"/>
        <v>1142.32040546068</v>
      </c>
      <c r="O18" s="3">
        <f t="shared" si="13"/>
        <v>1202.4064587879118</v>
      </c>
      <c r="P18" s="13">
        <f t="shared" si="6"/>
        <v>1280.6831192550048</v>
      </c>
      <c r="Q18" s="13">
        <f t="shared" si="7"/>
        <v>1345.99795833701</v>
      </c>
      <c r="R18" s="6">
        <f t="shared" si="8"/>
        <v>1433.353225833082</v>
      </c>
      <c r="S18" s="6">
        <f t="shared" si="9"/>
        <v>1523.3678084153996</v>
      </c>
      <c r="T18" s="6">
        <f t="shared" si="10"/>
        <v>1647.8269583629378</v>
      </c>
    </row>
    <row r="19" spans="5:20" ht="12.75">
      <c r="E19" s="1" t="s">
        <v>71</v>
      </c>
      <c r="F19" s="2">
        <f t="shared" si="11"/>
        <v>708.3280521380431</v>
      </c>
      <c r="G19" s="3">
        <f t="shared" si="1"/>
        <v>745.5861076805041</v>
      </c>
      <c r="H19" s="12">
        <f t="shared" si="2"/>
        <v>794.1237632905049</v>
      </c>
      <c r="I19" s="12">
        <f t="shared" si="3"/>
        <v>834.6240752183207</v>
      </c>
      <c r="J19" s="5">
        <f t="shared" si="4"/>
        <v>888.7911776999897</v>
      </c>
      <c r="K19" s="5">
        <f t="shared" si="0"/>
        <v>944.6072636595491</v>
      </c>
      <c r="L19" s="5">
        <f t="shared" si="5"/>
        <v>1021.7816771005342</v>
      </c>
      <c r="M19" s="1" t="s">
        <v>83</v>
      </c>
      <c r="N19" s="3">
        <f t="shared" si="12"/>
        <v>1176.5900176245004</v>
      </c>
      <c r="O19" s="3">
        <f t="shared" si="13"/>
        <v>1238.4786525515492</v>
      </c>
      <c r="P19" s="13">
        <f t="shared" si="6"/>
        <v>1319.103612832655</v>
      </c>
      <c r="Q19" s="13">
        <f t="shared" si="7"/>
        <v>1386.3778970871203</v>
      </c>
      <c r="R19" s="6">
        <f t="shared" si="8"/>
        <v>1476.3538226080746</v>
      </c>
      <c r="S19" s="6">
        <f t="shared" si="9"/>
        <v>1569.0688426678616</v>
      </c>
      <c r="T19" s="6">
        <f t="shared" si="10"/>
        <v>1697.261767113826</v>
      </c>
    </row>
    <row r="20" spans="5:20" ht="12.75">
      <c r="E20" s="1" t="s">
        <v>72</v>
      </c>
      <c r="F20" s="2">
        <f t="shared" si="11"/>
        <v>729.5778937021844</v>
      </c>
      <c r="G20" s="3">
        <f t="shared" si="1"/>
        <v>767.9536909109192</v>
      </c>
      <c r="H20" s="12">
        <f t="shared" si="2"/>
        <v>817.9474761892201</v>
      </c>
      <c r="I20" s="12">
        <f t="shared" si="3"/>
        <v>859.6627974748703</v>
      </c>
      <c r="J20" s="5">
        <f t="shared" si="4"/>
        <v>915.4549130309895</v>
      </c>
      <c r="K20" s="5">
        <f t="shared" si="0"/>
        <v>972.9454815693356</v>
      </c>
      <c r="L20" s="5">
        <f t="shared" si="5"/>
        <v>1052.4351274135504</v>
      </c>
      <c r="M20" s="1" t="s">
        <v>84</v>
      </c>
      <c r="N20" s="3">
        <f t="shared" si="12"/>
        <v>1211.8877181532355</v>
      </c>
      <c r="O20" s="3">
        <f t="shared" si="13"/>
        <v>1275.6330121280957</v>
      </c>
      <c r="P20" s="13">
        <f t="shared" si="6"/>
        <v>1358.6767212176348</v>
      </c>
      <c r="Q20" s="13">
        <f t="shared" si="7"/>
        <v>1427.9692339997341</v>
      </c>
      <c r="R20" s="6">
        <f t="shared" si="8"/>
        <v>1520.6444372863168</v>
      </c>
      <c r="S20" s="6">
        <f t="shared" si="9"/>
        <v>1616.1409079478974</v>
      </c>
      <c r="T20" s="6">
        <f t="shared" si="10"/>
        <v>1748.1796201272407</v>
      </c>
    </row>
    <row r="21" spans="5:20" ht="12.75">
      <c r="E21" s="1" t="s">
        <v>73</v>
      </c>
      <c r="F21" s="2">
        <f t="shared" si="11"/>
        <v>751.4652305132499</v>
      </c>
      <c r="G21" s="3">
        <f t="shared" si="1"/>
        <v>790.9923016382469</v>
      </c>
      <c r="H21" s="12">
        <f t="shared" si="2"/>
        <v>842.4859004748968</v>
      </c>
      <c r="I21" s="12">
        <f t="shared" si="3"/>
        <v>885.4526813991165</v>
      </c>
      <c r="J21" s="5">
        <f t="shared" si="4"/>
        <v>942.9185604219192</v>
      </c>
      <c r="K21" s="5">
        <f t="shared" si="0"/>
        <v>1002.1338460164158</v>
      </c>
      <c r="L21" s="5">
        <f t="shared" si="5"/>
        <v>1084.008181235957</v>
      </c>
      <c r="M21" s="1" t="s">
        <v>85</v>
      </c>
      <c r="N21" s="3">
        <f t="shared" si="12"/>
        <v>1248.2443496978326</v>
      </c>
      <c r="O21" s="3">
        <f t="shared" si="13"/>
        <v>1313.9020024919387</v>
      </c>
      <c r="P21" s="13">
        <f t="shared" si="6"/>
        <v>1399.4370228541638</v>
      </c>
      <c r="Q21" s="13">
        <f t="shared" si="7"/>
        <v>1470.8083110197263</v>
      </c>
      <c r="R21" s="6">
        <f t="shared" si="8"/>
        <v>1566.2637704049066</v>
      </c>
      <c r="S21" s="6">
        <f t="shared" si="9"/>
        <v>1664.6251351863348</v>
      </c>
      <c r="T21" s="6">
        <f t="shared" si="10"/>
        <v>1800.6250087310584</v>
      </c>
    </row>
    <row r="22" spans="5:20" ht="12.75">
      <c r="E22" s="1" t="s">
        <v>74</v>
      </c>
      <c r="F22" s="2">
        <f t="shared" si="11"/>
        <v>774.0091874286475</v>
      </c>
      <c r="G22" s="3">
        <f t="shared" si="1"/>
        <v>814.7220706873943</v>
      </c>
      <c r="H22" s="12">
        <f t="shared" si="2"/>
        <v>867.7604774891437</v>
      </c>
      <c r="I22" s="12">
        <f t="shared" si="3"/>
        <v>912.01626184109</v>
      </c>
      <c r="J22" s="5">
        <f t="shared" si="4"/>
        <v>971.2061172345767</v>
      </c>
      <c r="K22" s="5">
        <f t="shared" si="0"/>
        <v>1032.1978613969081</v>
      </c>
      <c r="L22" s="5">
        <f t="shared" si="5"/>
        <v>1116.5284266730355</v>
      </c>
      <c r="M22" s="1" t="s">
        <v>86</v>
      </c>
      <c r="N22" s="3">
        <f t="shared" si="12"/>
        <v>1285.6916801887676</v>
      </c>
      <c r="O22" s="3">
        <f t="shared" si="13"/>
        <v>1353.3190625666969</v>
      </c>
      <c r="P22" s="13">
        <f t="shared" si="6"/>
        <v>1441.4201335397888</v>
      </c>
      <c r="Q22" s="13">
        <f t="shared" si="7"/>
        <v>1514.932560350318</v>
      </c>
      <c r="R22" s="6">
        <f t="shared" si="8"/>
        <v>1613.2516835170536</v>
      </c>
      <c r="S22" s="6">
        <f t="shared" si="9"/>
        <v>1714.5638892419245</v>
      </c>
      <c r="T22" s="6">
        <f t="shared" si="10"/>
        <v>1854.6437589929897</v>
      </c>
    </row>
    <row r="23" spans="5:20" ht="12.75">
      <c r="E23" s="1" t="s">
        <v>75</v>
      </c>
      <c r="F23" s="2">
        <f t="shared" si="11"/>
        <v>797.2294630515069</v>
      </c>
      <c r="G23" s="3">
        <f t="shared" si="1"/>
        <v>839.1637328080161</v>
      </c>
      <c r="H23" s="12">
        <f t="shared" si="2"/>
        <v>893.793291813818</v>
      </c>
      <c r="I23" s="12">
        <f t="shared" si="3"/>
        <v>939.3767496963227</v>
      </c>
      <c r="J23" s="5">
        <f t="shared" si="4"/>
        <v>1000.3423007516141</v>
      </c>
      <c r="K23" s="5">
        <f t="shared" si="0"/>
        <v>1063.1637972388155</v>
      </c>
      <c r="L23" s="5">
        <f t="shared" si="5"/>
        <v>1150.0242794732267</v>
      </c>
      <c r="M23" s="1" t="s">
        <v>87</v>
      </c>
      <c r="N23" s="3">
        <f t="shared" si="12"/>
        <v>1324.2624305944305</v>
      </c>
      <c r="O23" s="3">
        <f t="shared" si="13"/>
        <v>1393.9186344436976</v>
      </c>
      <c r="P23" s="13">
        <f t="shared" si="6"/>
        <v>1484.6627375459823</v>
      </c>
      <c r="Q23" s="13">
        <f t="shared" si="7"/>
        <v>1560.3805371608273</v>
      </c>
      <c r="R23" s="6">
        <f t="shared" si="8"/>
        <v>1661.649234022565</v>
      </c>
      <c r="S23" s="6">
        <f t="shared" si="9"/>
        <v>1766.000805919182</v>
      </c>
      <c r="T23" s="6">
        <f t="shared" si="10"/>
        <v>1910.2830717627792</v>
      </c>
    </row>
    <row r="24" spans="5:20" ht="12.75">
      <c r="E24" s="1" t="s">
        <v>76</v>
      </c>
      <c r="F24" s="2">
        <f t="shared" si="11"/>
        <v>821.1463469430521</v>
      </c>
      <c r="G24" s="3">
        <f t="shared" si="1"/>
        <v>864.3386447922567</v>
      </c>
      <c r="H24" s="12">
        <f t="shared" si="2"/>
        <v>920.6070905682326</v>
      </c>
      <c r="I24" s="12">
        <f t="shared" si="3"/>
        <v>967.5580521872124</v>
      </c>
      <c r="J24" s="5">
        <f t="shared" si="4"/>
        <v>1030.3525697741625</v>
      </c>
      <c r="K24" s="5">
        <f t="shared" si="0"/>
        <v>1095.0587111559798</v>
      </c>
      <c r="L24" s="5">
        <f t="shared" si="5"/>
        <v>1184.5250078574234</v>
      </c>
      <c r="M24" s="1" t="s">
        <v>88</v>
      </c>
      <c r="N24" s="3">
        <f t="shared" si="12"/>
        <v>1363.9903035122634</v>
      </c>
      <c r="O24" s="3">
        <f t="shared" si="13"/>
        <v>1435.7361934770083</v>
      </c>
      <c r="P24" s="13">
        <f t="shared" si="6"/>
        <v>1529.2026196723616</v>
      </c>
      <c r="Q24" s="13">
        <f t="shared" si="7"/>
        <v>1607.191953275652</v>
      </c>
      <c r="R24" s="6">
        <f t="shared" si="8"/>
        <v>1711.4987110432417</v>
      </c>
      <c r="S24" s="6">
        <f t="shared" si="9"/>
        <v>1818.9808300967572</v>
      </c>
      <c r="T24" s="6">
        <f t="shared" si="10"/>
        <v>1967.5915639156624</v>
      </c>
    </row>
    <row r="25" spans="5:20" ht="12.75">
      <c r="E25" s="1" t="s">
        <v>77</v>
      </c>
      <c r="F25" s="2">
        <f t="shared" si="11"/>
        <v>845.7807373513436</v>
      </c>
      <c r="G25" s="3">
        <f t="shared" si="1"/>
        <v>890.2688041360243</v>
      </c>
      <c r="H25" s="12">
        <f t="shared" si="2"/>
        <v>948.2253032852794</v>
      </c>
      <c r="I25" s="12">
        <f t="shared" si="3"/>
        <v>996.5847937528287</v>
      </c>
      <c r="J25" s="5">
        <f t="shared" si="4"/>
        <v>1061.2631468673871</v>
      </c>
      <c r="K25" s="5">
        <f t="shared" si="0"/>
        <v>1127.910472490659</v>
      </c>
      <c r="L25" s="5">
        <f t="shared" si="5"/>
        <v>1220.0607580931458</v>
      </c>
      <c r="M25" s="1" t="s">
        <v>89</v>
      </c>
      <c r="N25" s="3">
        <f t="shared" si="12"/>
        <v>1404.9100126176313</v>
      </c>
      <c r="O25" s="3">
        <f t="shared" si="13"/>
        <v>1478.8082792813186</v>
      </c>
      <c r="P25" s="13">
        <f t="shared" si="6"/>
        <v>1575.0786982625325</v>
      </c>
      <c r="Q25" s="13">
        <f t="shared" si="7"/>
        <v>1655.4077118739217</v>
      </c>
      <c r="R25" s="6">
        <f t="shared" si="8"/>
        <v>1762.8436723745392</v>
      </c>
      <c r="S25" s="6">
        <f t="shared" si="9"/>
        <v>1873.5502549996602</v>
      </c>
      <c r="T25" s="6">
        <f t="shared" si="10"/>
        <v>2026.6193108331324</v>
      </c>
    </row>
  </sheetData>
  <sheetProtection/>
  <mergeCells count="4">
    <mergeCell ref="A7:W7"/>
    <mergeCell ref="A9:W9"/>
    <mergeCell ref="E12:L12"/>
    <mergeCell ref="M12:T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mcordeiro</dc:creator>
  <cp:keywords/>
  <dc:description/>
  <cp:lastModifiedBy>Jessica Paloma Lima de Santana</cp:lastModifiedBy>
  <cp:lastPrinted>2015-10-07T19:07:19Z</cp:lastPrinted>
  <dcterms:created xsi:type="dcterms:W3CDTF">2009-09-18T14:56:27Z</dcterms:created>
  <dcterms:modified xsi:type="dcterms:W3CDTF">2016-08-29T14:54:51Z</dcterms:modified>
  <cp:category/>
  <cp:version/>
  <cp:contentType/>
  <cp:contentStatus/>
</cp:coreProperties>
</file>