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9440" windowHeight="11955" firstSheet="6" activeTab="15"/>
  </bookViews>
  <sheets>
    <sheet name="JAN 2023" sheetId="1" r:id="rId1"/>
    <sheet name="Decreto de Concessão de passage" sheetId="3" state="hidden" r:id="rId2"/>
    <sheet name="Cópia de 2021-JAN" sheetId="4" state="hidden" r:id="rId3"/>
    <sheet name="FEV 2023" sheetId="5" r:id="rId4"/>
    <sheet name="MAR 2023" sheetId="6" r:id="rId5"/>
    <sheet name="JAN 2024" sheetId="15" r:id="rId6"/>
    <sheet name="FEV 2024" sheetId="16" r:id="rId7"/>
    <sheet name="MAR 2024" sheetId="17" r:id="rId8"/>
    <sheet name="ABR 2024" sheetId="18" r:id="rId9"/>
    <sheet name="MAI 2024" sheetId="19" r:id="rId10"/>
    <sheet name="JUN 2024" sheetId="20" r:id="rId11"/>
    <sheet name="JUL 2024" sheetId="21" r:id="rId12"/>
    <sheet name="AGO 2024" sheetId="23" r:id="rId13"/>
    <sheet name="SET 2024" sheetId="24" r:id="rId14"/>
    <sheet name="OUT 2024" sheetId="25" r:id="rId15"/>
    <sheet name="NOV 2024" sheetId="26" r:id="rId16"/>
  </sheets>
  <calcPr calcId="124519"/>
</workbook>
</file>

<file path=xl/calcChain.xml><?xml version="1.0" encoding="utf-8"?>
<calcChain xmlns="http://schemas.openxmlformats.org/spreadsheetml/2006/main">
  <c r="Z10" i="26"/>
  <c r="Y10"/>
  <c r="Z9"/>
  <c r="Y9"/>
  <c r="Y8"/>
  <c r="Z8" s="1"/>
  <c r="Y16" i="25"/>
  <c r="S16"/>
  <c r="Y15"/>
  <c r="Z15" s="1"/>
  <c r="S15"/>
  <c r="Y14"/>
  <c r="S14"/>
  <c r="Z14" s="1"/>
  <c r="Y13"/>
  <c r="S13"/>
  <c r="Z13" s="1"/>
  <c r="Y12"/>
  <c r="S12"/>
  <c r="Z12" s="1"/>
  <c r="Y11"/>
  <c r="S11"/>
  <c r="Z11" s="1"/>
  <c r="Y10"/>
  <c r="Z10" s="1"/>
  <c r="S10"/>
  <c r="Y9"/>
  <c r="S9"/>
  <c r="Z9" s="1"/>
  <c r="Y8"/>
  <c r="S8"/>
  <c r="Z8" s="1"/>
  <c r="Y22" i="24"/>
  <c r="Z22" s="1"/>
  <c r="Z21"/>
  <c r="Y21"/>
  <c r="Y20"/>
  <c r="Z20" s="1"/>
  <c r="Z19"/>
  <c r="Y19"/>
  <c r="Y18"/>
  <c r="Z18" s="1"/>
  <c r="Z17"/>
  <c r="Y17"/>
  <c r="Y16"/>
  <c r="Z16" s="1"/>
  <c r="Z15"/>
  <c r="Y15"/>
  <c r="Y14"/>
  <c r="Z14" s="1"/>
  <c r="Z13"/>
  <c r="Y13"/>
  <c r="S13"/>
  <c r="Z12"/>
  <c r="Y12"/>
  <c r="S12"/>
  <c r="Y11"/>
  <c r="S11"/>
  <c r="Z11" s="1"/>
  <c r="Z10"/>
  <c r="Y10"/>
  <c r="Z9"/>
  <c r="Y9"/>
  <c r="Y8"/>
  <c r="S8"/>
  <c r="Z8" s="1"/>
  <c r="Z13" i="23"/>
  <c r="Y13"/>
  <c r="Y12"/>
  <c r="Z12" s="1"/>
  <c r="Z11"/>
  <c r="Y11"/>
  <c r="Y10"/>
  <c r="Z10" s="1"/>
  <c r="Z9"/>
  <c r="Y9"/>
  <c r="S9"/>
  <c r="Z8"/>
  <c r="Y8"/>
  <c r="S8"/>
  <c r="Z10" i="21"/>
  <c r="Z9"/>
  <c r="S8"/>
  <c r="Z8" s="1"/>
  <c r="Y8" i="20"/>
  <c r="Z8" s="1"/>
  <c r="X8"/>
  <c r="S8"/>
  <c r="Z13" i="19"/>
  <c r="Z12"/>
  <c r="Y11"/>
  <c r="Z11" s="1"/>
  <c r="Z10"/>
  <c r="Z9"/>
  <c r="Z8"/>
  <c r="Z11" i="18"/>
  <c r="Z10"/>
  <c r="Z9"/>
  <c r="Z8"/>
  <c r="X15" i="4"/>
  <c r="R15"/>
  <c r="X14"/>
  <c r="R14"/>
  <c r="Y14" s="1"/>
  <c r="X13"/>
  <c r="R13"/>
  <c r="X12"/>
  <c r="R12"/>
  <c r="Y12" s="1"/>
  <c r="X11"/>
  <c r="R11"/>
  <c r="X10"/>
  <c r="R10"/>
  <c r="Y10" s="1"/>
  <c r="X9"/>
  <c r="R9"/>
  <c r="X8"/>
  <c r="R8"/>
  <c r="Y8" s="1"/>
  <c r="Z16" i="25" l="1"/>
  <c r="Y15" i="4"/>
  <c r="Y11"/>
  <c r="Y9"/>
  <c r="Y13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<sst xmlns="http://schemas.openxmlformats.org/spreadsheetml/2006/main" count="1720" uniqueCount="330">
  <si>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</si>
  <si>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</si>
  <si>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</si>
  <si>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</si>
  <si>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</si>
  <si>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</si>
  <si>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</si>
  <si>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</si>
  <si>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</si>
  <si>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</si>
  <si>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</si>
  <si>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</si>
  <si>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</si>
  <si>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</si>
  <si>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</si>
  <si>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</si>
  <si>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</si>
  <si>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</si>
  <si>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</si>
  <si>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</si>
  <si>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</si>
  <si>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</si>
  <si>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</si>
  <si>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</si>
  <si>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</si>
  <si>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</si>
  <si>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</si>
  <si>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</si>
  <si>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</si>
  <si>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</si>
  <si>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</si>
  <si>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</si>
  <si>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</si>
  <si>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</si>
  <si>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</si>
  <si>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</si>
  <si>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</si>
  <si>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</si>
  <si>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</si>
  <si>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</si>
  <si>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</si>
  <si>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</si>
  <si>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</si>
  <si>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</si>
  <si>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</si>
  <si>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</si>
  <si>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</si>
  <si>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</si>
  <si>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</si>
  <si>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</si>
  <si>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</si>
  <si>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</si>
  <si>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</si>
  <si>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</si>
  <si>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</si>
  <si>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</si>
  <si>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</si>
  <si>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</si>
  <si>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</si>
  <si>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</si>
  <si>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</si>
  <si>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</si>
  <si>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</si>
  <si>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</si>
  <si>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</si>
  <si>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</si>
  <si>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</si>
  <si>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</si>
  <si>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</si>
  <si>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QUANTIDADE [22]</t>
  </si>
  <si>
    <t>VALOR UNITÁRIO [23]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</si>
  <si>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</si>
  <si>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</si>
  <si>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</si>
  <si>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</si>
  <si>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</si>
  <si>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</si>
  <si>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</si>
  <si>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</si>
  <si>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</si>
  <si>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</si>
  <si>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</si>
  <si>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</si>
  <si>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</si>
  <si>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</si>
  <si>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</si>
  <si>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</si>
  <si>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</si>
  <si>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</si>
  <si>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</si>
  <si>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</si>
  <si>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</si>
  <si>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</si>
  <si>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</si>
  <si>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</si>
  <si>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</si>
  <si>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</si>
  <si>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</si>
  <si>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</si>
  <si>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</si>
  <si>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SES</t>
  </si>
  <si>
    <t>LACEN PE</t>
  </si>
  <si>
    <t>João Carlos da Silva</t>
  </si>
  <si>
    <t>Realizar Supervisão nos Laboratórios de Água da IV GERES</t>
  </si>
  <si>
    <t>Municipal</t>
  </si>
  <si>
    <t>PE</t>
  </si>
  <si>
    <t>Caruaru</t>
  </si>
  <si>
    <t>Recife</t>
  </si>
  <si>
    <t>Supervisão de Rotina</t>
  </si>
  <si>
    <t>Coordenador da Vigilância Laboratorial em Bromatologia - CVLB</t>
  </si>
  <si>
    <t>111.222-8</t>
  </si>
  <si>
    <t>NÃO HOUVE VIAGENS</t>
  </si>
  <si>
    <t>ATUALIZADO EM 13/02/2023 [2]</t>
  </si>
  <si>
    <t>ATUALIZADO EM 08/0/2023 [2]</t>
  </si>
  <si>
    <t>ATUALIZADO EM 14/04/2023 [2]</t>
  </si>
  <si>
    <t>SECRETARIA DE SAÚDE DE PERNAMBUCO - SES</t>
  </si>
  <si>
    <t>ATUALIZADO EM 01/02/2024[2]</t>
  </si>
  <si>
    <t>NÃO FORAM EFETUADAS DIÁRIAS E PASSAGENS NO PERÍODO</t>
  </si>
  <si>
    <t>NÃO FORAM EFETUADAS DIÁRIAS OS PASSAGENS NO PERÍODO</t>
  </si>
  <si>
    <t>ATUALIZADO EM 01/03/2024[2]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</si>
  <si>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</si>
  <si>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</si>
  <si>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</si>
  <si>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</si>
  <si>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</si>
  <si>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</si>
  <si>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</si>
  <si>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</si>
  <si>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</si>
  <si>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</si>
  <si>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</si>
  <si>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</si>
  <si>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</si>
  <si>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</si>
  <si>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</si>
  <si>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</si>
  <si>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</si>
  <si>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</si>
  <si>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[24]</t>
  </si>
  <si>
    <t>VALOR UNITÁRIO [25]</t>
  </si>
  <si>
    <t>LACEN</t>
  </si>
  <si>
    <t>KEILLA MARIA PAZ E SILVA</t>
  </si>
  <si>
    <t>Diretora</t>
  </si>
  <si>
    <t>Participação na Reunião Câmara Técnica de Laboratórios de Saúde Pública - CTLSP</t>
  </si>
  <si>
    <t>Reunião</t>
  </si>
  <si>
    <t>BSB</t>
  </si>
  <si>
    <t>Brasília</t>
  </si>
  <si>
    <t>Azul</t>
  </si>
  <si>
    <t>Econômica</t>
  </si>
  <si>
    <t>[6] NÚMERO DA MATRÍCULA DO SERVIDOR FAVORECIDO DAS DIÁRIAS E PASSAGENS. INSERIR NÚMERO SEM PONTO, TRAÇO OU QUALQUER OUTRO CARACTERE. EX. 3293947.</t>
  </si>
  <si>
    <t>[8] DESCRIÇÃO RESUMIDA DA FINALIDADE DO DESLOCAMENTO DO SERVIDOR QUE DEU ORIGEM ÀS DIÁRIAS E PASSAGENS. EX. PARTICIPAÇÃO DA 15º REUNIÃO DO COMITÊ GESTOR DA REDE SICONV, QUE ACONTECERÁ NO RIO DE JANEIRO, NOS DIAS 03 E 04 DE ABRIL DE 2019.</t>
  </si>
  <si>
    <t>[9] DESCRIÇÃO RESUMIDA DO MOTIVO (JUSTIFICATIVA/MOTIVAÇÃO) DO DESLOCAMENTO DO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</si>
  <si>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</si>
  <si>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</si>
  <si>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</si>
  <si>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</si>
  <si>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</si>
  <si>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</si>
  <si>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</si>
  <si>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</si>
  <si>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</si>
  <si>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>[19] VALOR DA PASSAGEM DE IDA, EM REAIS (R$).</t>
  </si>
  <si>
    <t>[20] VALOR DA PASSAGEM DE VOLTA, EM REAIS (R$).</t>
  </si>
  <si>
    <t>[21] (CÉLULA DE PREENCHIMENTO AUTOMÁTICO) VALOR TOTAL DE PASSAGENS, EM REAIS (R$).</t>
  </si>
  <si>
    <t>[22] QUANTIDADE DE DIÁRIAS INTEGRAIS.</t>
  </si>
  <si>
    <t>[23] VALOR UNITÁRIO DA DIÁRIA INTEGRAL, EM REAIS (R$).</t>
  </si>
  <si>
    <t>[24] QUANTIDADE DE DIÁRIAS PARCIAIS.</t>
  </si>
  <si>
    <t>[25] VALOR UNITÁRIO DA DIÁRIA PARCIAL, EM REAIS (R$).</t>
  </si>
  <si>
    <t>[26] QUANTIDADE TOTAL DE DIÁRIAS (INTEGRAIS + PARCIAIS).</t>
  </si>
  <si>
    <t>[27] (CÉLULA DE PREENCHIMENTO AUTOMÁTICO) VALOR TOTAL DE DIÁRIAS, EM REAIS (R$).</t>
  </si>
  <si>
    <t>[28] (CÉLULA DE PREENCHIMENTO AUTOMÁTICO) VALOR TOTAL DA SOMA DAS PASSAGENS E DIÁRIAS, EM REAIS (R$).</t>
  </si>
  <si>
    <t>ATUALIZADO EM 08/04/2024[2]</t>
  </si>
  <si>
    <t>ATUALIZADO EM 08/05/2024[2]</t>
  </si>
  <si>
    <t xml:space="preserve"> GABRIELA DE BARROS FERRAZ EWEN</t>
  </si>
  <si>
    <t>442096-9</t>
  </si>
  <si>
    <t>Estátutaria/
Biomédica</t>
  </si>
  <si>
    <t>supervisões aos laboratórios da RPLELAB</t>
  </si>
  <si>
    <t>Supervisão</t>
  </si>
  <si>
    <t>Arcoverde</t>
  </si>
  <si>
    <t>RÔMULO PESSOA E SILVA</t>
  </si>
  <si>
    <t>4678901-7</t>
  </si>
  <si>
    <t>Estátutario/
Biomédico</t>
  </si>
  <si>
    <t>participar do II Simpósio de Doenças Infectocontagiosas e Negligenciadas do Vale do São Francisco</t>
  </si>
  <si>
    <t>Palestrar</t>
  </si>
  <si>
    <t>Petrolina</t>
  </si>
  <si>
    <t>Gol e Azul</t>
  </si>
  <si>
    <t>Décio Henrique Araújo Salvadôr de Mello</t>
  </si>
  <si>
    <t>CTD/Analista</t>
  </si>
  <si>
    <t>CURSO CONTROLE DE QUALIDADE DE SANEANTES COM ABORDAGEM NOS ENSAIOS QUÍMICOS E FÍSICO-QUÍMICO</t>
  </si>
  <si>
    <t>Curso</t>
  </si>
  <si>
    <t>Rio de Janeiro</t>
  </si>
  <si>
    <t>II Simpósio de Doenças Infectocontagiosas e Negligenciadas do Vale do São Francisco</t>
  </si>
  <si>
    <t>TACILENE LUZIA DA SILVA</t>
  </si>
  <si>
    <t>452.134-0</t>
  </si>
  <si>
    <t>Analista em Saúde / Bióloga / CTD</t>
  </si>
  <si>
    <t>Supervisões aos laboratórios da RPELAB</t>
  </si>
  <si>
    <t>Serviço</t>
  </si>
  <si>
    <t>Afogados da Ingazeira-Xgeres-PE/Serra Talhada-XIGeres-PE</t>
  </si>
  <si>
    <t>JULIANA CAROLINA DA SILVA VICENTE</t>
  </si>
  <si>
    <t>466.828-6</t>
  </si>
  <si>
    <t>Analista em Saúde / Biomédica / CTD</t>
  </si>
  <si>
    <t>MARIANA FERNANDES SILVA</t>
  </si>
  <si>
    <t>436.078-8</t>
  </si>
  <si>
    <t>Estátutaria / Biomédica</t>
  </si>
  <si>
    <t>Treinamento NAT HANSENÍASE</t>
  </si>
  <si>
    <t>Treinamento</t>
  </si>
  <si>
    <t>CE</t>
  </si>
  <si>
    <t>Fortaleza</t>
  </si>
  <si>
    <t>SUELEN MAIA NOBREGA</t>
  </si>
  <si>
    <t>14.429-0</t>
  </si>
  <si>
    <t>Estátutario/
Biomédica</t>
  </si>
  <si>
    <t>Hospital Agamenon Magalhães/I Geres-PE</t>
  </si>
  <si>
    <t>ANA CAROLINA DE ANDRADE E SILVA</t>
  </si>
  <si>
    <t>399.664-6</t>
  </si>
  <si>
    <t>ATUALIZADO EM 10/06/2024[2]</t>
  </si>
  <si>
    <t>Giselle Soares dos Santos</t>
  </si>
  <si>
    <t>444809-0</t>
  </si>
  <si>
    <t>Coordenadora/ analista em saúde</t>
  </si>
  <si>
    <t>Introdução à cromatografia líquida acoplada à espectrometria de massas sequencial (lc-ms/ms) para análise de resíduos e contaminantes em alimentos</t>
  </si>
  <si>
    <t>Curso de Capacitação Profissional</t>
  </si>
  <si>
    <t>CURSO</t>
  </si>
  <si>
    <t>RJ</t>
  </si>
  <si>
    <t>IDA - GOL       VOLTA - AZUL</t>
  </si>
  <si>
    <t>Econômico</t>
  </si>
  <si>
    <t>Ana Carolina de Andrade e Silva</t>
  </si>
  <si>
    <t>Para realização de supervisões aos laboratórios da RPLELAB</t>
  </si>
  <si>
    <t>SERVIÇO</t>
  </si>
  <si>
    <t>Julianna Carolina da Silva Vicente</t>
  </si>
  <si>
    <t>Analista em Saúde / Biomédica</t>
  </si>
  <si>
    <t>Maria Gabriella Nunes de Melo</t>
  </si>
  <si>
    <t>467.751-0</t>
  </si>
  <si>
    <t>ATUALIZADO EM 03/07/2024 [2]</t>
  </si>
  <si>
    <t>Mayara Matias de Oliveira Marques da Costa</t>
  </si>
  <si>
    <t>399.930-0</t>
  </si>
  <si>
    <t>Gerente/ Analista em Saúde/ Biomédica</t>
  </si>
  <si>
    <t xml:space="preserve"> Fórum Latino-Americano para a Eliminação do Câncer de Colo do Útero, promovido pela Organização Pan-Americana da Saúde</t>
  </si>
  <si>
    <t>Participação do Fórum</t>
  </si>
  <si>
    <t>Fórum</t>
  </si>
  <si>
    <t>DF</t>
  </si>
  <si>
    <t>Brasilia</t>
  </si>
  <si>
    <t>Carla Patrícia Pereira Campos</t>
  </si>
  <si>
    <t>470.832-6</t>
  </si>
  <si>
    <t>Analista em saúde/ Biomédica</t>
  </si>
  <si>
    <t>Supervisões aos laboratórios da RPLELAB</t>
  </si>
  <si>
    <t>Realizar supervisão</t>
  </si>
  <si>
    <t>Tacilene Luzia da Silva</t>
  </si>
  <si>
    <t>ATUALIZADO EM 06/08/2024 [2]</t>
  </si>
  <si>
    <t xml:space="preserve">Keilla Maria Paz e Silva </t>
  </si>
  <si>
    <t>369.976-5</t>
  </si>
  <si>
    <t>Diretora/ Analista em Saúde/  Biomédica</t>
  </si>
  <si>
    <t>4º Reunião dos Laboratórios de Saúde Pública, promovido pela Rede - LACEN</t>
  </si>
  <si>
    <t>Participação da reunião</t>
  </si>
  <si>
    <t>ES</t>
  </si>
  <si>
    <t>Vitória</t>
  </si>
  <si>
    <t>LATAM / AZUL</t>
  </si>
  <si>
    <t>Mayara Matias de Oliveira M. da Costa</t>
  </si>
  <si>
    <t>Gerente/ Analista em Saúde/  Biomédica</t>
  </si>
  <si>
    <t>AZUL</t>
  </si>
  <si>
    <t>Diretora/Analista em Saúde/ Biomédica</t>
  </si>
  <si>
    <t>Participar da banca examinadora de defessa de dissertação</t>
  </si>
  <si>
    <t>Participação em banca</t>
  </si>
  <si>
    <t>Banca examinadora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</si>
  <si>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</si>
  <si>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04/09/2024 [2]</t>
  </si>
  <si>
    <t xml:space="preserve">                                            GOVERNO DO ESTADO DE PERNAMBUCO</t>
  </si>
  <si>
    <t xml:space="preserve">                                            NOME DA ENTIDADE/ÓRGÃO - SIGLA [1]</t>
  </si>
  <si>
    <t xml:space="preserve">                                            ANEXO VII - MAPA DE DIÁRIAS E PASSAGENS (ITEM 10.2 DO ANEXO I, DA PORTARIA SCGE No 27/2022)</t>
  </si>
  <si>
    <t>59º Congresso da Sociedade Brasileira de Medicina Tropical (MEDTROP 2024)</t>
  </si>
  <si>
    <t>Congresso MEDTROP</t>
  </si>
  <si>
    <t>CONGRESSO</t>
  </si>
  <si>
    <t>RECIFE</t>
  </si>
  <si>
    <t>SP</t>
  </si>
  <si>
    <t>SÃO PAULO</t>
  </si>
  <si>
    <t>Leonardo de Aquino Linhares</t>
  </si>
  <si>
    <t>371.551-5</t>
  </si>
  <si>
    <t>Gerente</t>
  </si>
  <si>
    <t>Keilla Maria Paz e Silva</t>
  </si>
  <si>
    <t>Palestrar MEDTROP</t>
  </si>
  <si>
    <t>Alina Maria Cavalcanti Cahú</t>
  </si>
  <si>
    <t>375.544-4</t>
  </si>
  <si>
    <t>Analista em Saúde/ Biomédica</t>
  </si>
  <si>
    <t>Treinamento em Análise de Rotulagem de Produtos sujeitos ao Controle Sanitário (cosméticos e saneantes)</t>
  </si>
  <si>
    <t>Treinamento no LACEN/MG</t>
  </si>
  <si>
    <t>TREINAMENTO</t>
  </si>
  <si>
    <t>MG</t>
  </si>
  <si>
    <t>MINAS GERAIS</t>
  </si>
  <si>
    <t>Marcella Melo Assis Costa</t>
  </si>
  <si>
    <t>436.485-6</t>
  </si>
  <si>
    <t>Coordenadora</t>
  </si>
  <si>
    <t>Joana Angélica</t>
  </si>
  <si>
    <t>Analista em Saúde do INCQS</t>
  </si>
  <si>
    <t xml:space="preserve">Treinamento de "Coleta e Análise Microbiológica de água tratada para hemodiálise em UTRs" </t>
  </si>
  <si>
    <t>Ministrar</t>
  </si>
  <si>
    <t>RIO DE JANEIRO</t>
  </si>
  <si>
    <t>GOL / AZUL</t>
  </si>
  <si>
    <t>Rômulo Pessoa e Silva</t>
  </si>
  <si>
    <t>3455483/04</t>
  </si>
  <si>
    <t>Analista em Saúde/ Biomédico</t>
  </si>
  <si>
    <t>Capacitação para Leitura de lâmina de baciloscopia para Hanseníase</t>
  </si>
  <si>
    <t>Capacitação</t>
  </si>
  <si>
    <t>PARTICIPAÇÃO</t>
  </si>
  <si>
    <t>PB</t>
  </si>
  <si>
    <t>JOÃO PESSOA</t>
  </si>
  <si>
    <t>OLINDA</t>
  </si>
  <si>
    <t>Thays Miranda de Almeida</t>
  </si>
  <si>
    <t>404.570-0</t>
  </si>
  <si>
    <t>CAMARAGIBE</t>
  </si>
  <si>
    <t xml:space="preserve">                        GOVERNO DO ESTADO DE PERNAMBUCO</t>
  </si>
  <si>
    <t xml:space="preserve">                        ANEXO VII - MAPA DE DIÁRIAS E PASSAGENS (ITEM 10.2 DO ANEXO I, DA PORTARIA SCGE No 27/2022)</t>
  </si>
  <si>
    <t xml:space="preserve">                        NOME DA ENTIDADE/ÓRGÃO - SIGLA [1]</t>
  </si>
  <si>
    <t>ATUALIZADO EM 02/10/2024 [2]</t>
  </si>
  <si>
    <t>ATUALIZADO EM 01/11/2024 [2]</t>
  </si>
  <si>
    <t>João Carlos Ferreira dos Passos</t>
  </si>
  <si>
    <t>1151355/04</t>
  </si>
  <si>
    <t>Técnico de nível Superior</t>
  </si>
  <si>
    <t>Treinamento no direcionado para o setor de Microscopia de alimentos, promovido pelo Instituto Adolfo Lutz (IAL - SP)</t>
  </si>
  <si>
    <t>LATAM / GOL</t>
  </si>
  <si>
    <t>ECÔNOMICA</t>
  </si>
  <si>
    <t>Valdemir Vicente da Silva Júnior</t>
  </si>
  <si>
    <t>371036-0</t>
  </si>
  <si>
    <t>Coordenador/
Biomédico</t>
  </si>
  <si>
    <t>Verônica Ismael de Luna Carvalho</t>
  </si>
  <si>
    <t xml:space="preserve"> 176332-6</t>
  </si>
  <si>
    <t>Curso de "CONTROLE DA QUALIDADE DE SANEANTES", que será realizado no Instituto Nacional de Controle de Qualidade em Saúde (INCQS)</t>
  </si>
  <si>
    <t>AZUL / GOL</t>
  </si>
  <si>
    <t>CARUARU</t>
  </si>
  <si>
    <t>Suelen Maia Nobrega</t>
  </si>
  <si>
    <t>Coordenadora/ Biomédica</t>
  </si>
  <si>
    <t>ATUALIZADO EM 09/12/2024 [2]</t>
  </si>
  <si>
    <t>Palmares/III Geres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</si>
</sst>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164" formatCode="[$R$]#,##0.00"/>
    <numFmt numFmtId="165" formatCode="[$R$ -416]#,##0.00"/>
  </numFmts>
  <fonts count="36">
    <font>
      <sz val="11"/>
      <color rgb="FF000000"/>
      <name val="Arial"/>
      <scheme val="minor"/>
    </font>
    <font>
      <b/>
      <sz val="16"/>
      <name val="Calibri"/>
    </font>
    <font>
      <sz val="11"/>
      <name val="Arial"/>
    </font>
    <font>
      <sz val="11"/>
      <name val="Calibri"/>
    </font>
    <font>
      <sz val="11"/>
      <name val="Arial"/>
    </font>
    <font>
      <sz val="16"/>
      <color rgb="FFFFFFFF"/>
      <name val="Calibri"/>
    </font>
    <font>
      <b/>
      <sz val="11"/>
      <color rgb="FFFF0000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b/>
      <sz val="11"/>
      <color rgb="FF333333"/>
      <name val="Times New Roman"/>
    </font>
    <font>
      <b/>
      <sz val="12"/>
      <color rgb="FF333333"/>
      <name val="Times New Roman"/>
    </font>
    <font>
      <b/>
      <sz val="5"/>
      <name val="Arial"/>
      <family val="2"/>
      <scheme val="minor"/>
    </font>
    <font>
      <b/>
      <sz val="16"/>
      <color rgb="FFFFFFFF"/>
      <name val="Calibri"/>
    </font>
    <font>
      <b/>
      <sz val="11"/>
      <color rgb="FFFF0000"/>
      <name val="Arial"/>
      <family val="2"/>
    </font>
    <font>
      <b/>
      <sz val="16"/>
      <color rgb="FFFFFFFF"/>
      <name val="Calibri"/>
      <family val="2"/>
    </font>
    <font>
      <b/>
      <sz val="16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0"/>
      <color rgb="FF000000"/>
      <name val="Arial"/>
      <family val="2"/>
      <scheme val="major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FFFF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scheme val="minor"/>
    </font>
    <font>
      <sz val="11"/>
      <color rgb="FF000000"/>
      <name val="Calibri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1C45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23">
    <xf numFmtId="0" fontId="0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/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165" fontId="9" fillId="4" borderId="3" xfId="0" applyNumberFormat="1" applyFont="1" applyFill="1" applyBorder="1" applyAlignment="1">
      <alignment vertical="center" wrapText="1"/>
    </xf>
    <xf numFmtId="165" fontId="9" fillId="5" borderId="3" xfId="0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2" fillId="4" borderId="0" xfId="0" applyFont="1" applyFill="1" applyBorder="1"/>
    <xf numFmtId="0" fontId="4" fillId="0" borderId="0" xfId="0" applyFont="1"/>
    <xf numFmtId="0" fontId="4" fillId="4" borderId="0" xfId="0" applyFont="1" applyFill="1" applyBorder="1"/>
    <xf numFmtId="0" fontId="13" fillId="0" borderId="0" xfId="0" applyFont="1"/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0" fillId="0" borderId="0" xfId="0" applyFont="1" applyAlignment="1"/>
    <xf numFmtId="0" fontId="10" fillId="4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6" fillId="2" borderId="1" xfId="0" applyFont="1" applyFill="1" applyBorder="1" applyAlignment="1">
      <alignment vertical="center"/>
    </xf>
    <xf numFmtId="0" fontId="19" fillId="0" borderId="0" xfId="0" applyFont="1"/>
    <xf numFmtId="0" fontId="21" fillId="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4" borderId="10" xfId="0" applyNumberFormat="1" applyFont="1" applyFill="1" applyBorder="1" applyAlignment="1">
      <alignment horizontal="center" vertical="center" wrapText="1"/>
    </xf>
    <xf numFmtId="14" fontId="21" fillId="4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5" fontId="21" fillId="4" borderId="10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165" fontId="21" fillId="4" borderId="3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165" fontId="21" fillId="5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3" fillId="0" borderId="10" xfId="0" applyFont="1" applyBorder="1" applyAlignment="1"/>
    <xf numFmtId="0" fontId="24" fillId="0" borderId="10" xfId="0" applyFont="1" applyBorder="1" applyAlignment="1"/>
    <xf numFmtId="0" fontId="24" fillId="0" borderId="0" xfId="0" applyFont="1" applyAlignment="1">
      <alignment wrapText="1"/>
    </xf>
    <xf numFmtId="0" fontId="24" fillId="0" borderId="0" xfId="0" applyFont="1" applyAlignment="1"/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4" fillId="0" borderId="10" xfId="0" applyFont="1" applyBorder="1" applyAlignment="1">
      <alignment wrapText="1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5" fillId="6" borderId="17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" fontId="26" fillId="7" borderId="17" xfId="0" applyNumberFormat="1" applyFont="1" applyFill="1" applyBorder="1" applyAlignment="1">
      <alignment horizontal="center" vertical="center" wrapText="1"/>
    </xf>
    <xf numFmtId="8" fontId="26" fillId="7" borderId="17" xfId="0" applyNumberFormat="1" applyFont="1" applyFill="1" applyBorder="1" applyAlignment="1">
      <alignment horizontal="right" vertical="center" wrapText="1"/>
    </xf>
    <xf numFmtId="8" fontId="26" fillId="8" borderId="17" xfId="0" applyNumberFormat="1" applyFont="1" applyFill="1" applyBorder="1" applyAlignment="1">
      <alignment horizontal="right" vertical="center" wrapText="1"/>
    </xf>
    <xf numFmtId="0" fontId="26" fillId="7" borderId="17" xfId="0" applyFont="1" applyFill="1" applyBorder="1" applyAlignment="1">
      <alignment vertical="center" wrapText="1"/>
    </xf>
    <xf numFmtId="0" fontId="26" fillId="7" borderId="18" xfId="0" applyFont="1" applyFill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0" fillId="0" borderId="0" xfId="0" applyFont="1" applyAlignment="1"/>
    <xf numFmtId="0" fontId="26" fillId="7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6" fontId="26" fillId="7" borderId="10" xfId="0" applyNumberFormat="1" applyFont="1" applyFill="1" applyBorder="1" applyAlignment="1">
      <alignment horizontal="center" vertical="center" wrapText="1"/>
    </xf>
    <xf numFmtId="8" fontId="26" fillId="7" borderId="10" xfId="0" applyNumberFormat="1" applyFont="1" applyFill="1" applyBorder="1" applyAlignment="1">
      <alignment horizontal="right" vertical="center" wrapText="1"/>
    </xf>
    <xf numFmtId="8" fontId="26" fillId="8" borderId="10" xfId="0" applyNumberFormat="1" applyFont="1" applyFill="1" applyBorder="1" applyAlignment="1">
      <alignment horizontal="right" vertical="center" wrapText="1"/>
    </xf>
    <xf numFmtId="0" fontId="26" fillId="7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0" fillId="0" borderId="0" xfId="0" applyFont="1" applyAlignment="1"/>
    <xf numFmtId="0" fontId="25" fillId="6" borderId="22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" fontId="28" fillId="7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8" fontId="26" fillId="7" borderId="10" xfId="0" applyNumberFormat="1" applyFont="1" applyFill="1" applyBorder="1" applyAlignment="1">
      <alignment horizontal="center" vertical="center" wrapText="1"/>
    </xf>
    <xf numFmtId="8" fontId="26" fillId="0" borderId="10" xfId="0" applyNumberFormat="1" applyFont="1" applyFill="1" applyBorder="1" applyAlignment="1">
      <alignment horizontal="center" vertical="center" wrapText="1"/>
    </xf>
    <xf numFmtId="8" fontId="26" fillId="8" borderId="10" xfId="0" applyNumberFormat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4" fontId="29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 vertical="center" wrapText="1"/>
    </xf>
    <xf numFmtId="8" fontId="26" fillId="9" borderId="10" xfId="0" applyNumberFormat="1" applyFont="1" applyFill="1" applyBorder="1" applyAlignment="1">
      <alignment horizontal="center" vertical="center" wrapText="1"/>
    </xf>
    <xf numFmtId="8" fontId="26" fillId="9" borderId="10" xfId="0" applyNumberFormat="1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Alignment="1"/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/>
    <xf numFmtId="0" fontId="0" fillId="0" borderId="24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" fontId="29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6" fillId="2" borderId="2" xfId="0" applyFont="1" applyFill="1" applyBorder="1" applyAlignment="1">
      <alignment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8" fontId="28" fillId="7" borderId="10" xfId="0" applyNumberFormat="1" applyFont="1" applyFill="1" applyBorder="1" applyAlignment="1">
      <alignment horizontal="right" vertical="center" wrapText="1"/>
    </xf>
    <xf numFmtId="8" fontId="28" fillId="8" borderId="10" xfId="0" applyNumberFormat="1" applyFont="1" applyFill="1" applyBorder="1" applyAlignment="1">
      <alignment horizontal="right" vertical="center" wrapText="1"/>
    </xf>
    <xf numFmtId="8" fontId="28" fillId="10" borderId="10" xfId="0" applyNumberFormat="1" applyFont="1" applyFill="1" applyBorder="1" applyAlignment="1">
      <alignment horizontal="center" vertical="center" wrapText="1"/>
    </xf>
    <xf numFmtId="8" fontId="28" fillId="10" borderId="10" xfId="0" applyNumberFormat="1" applyFont="1" applyFill="1" applyBorder="1" applyAlignment="1">
      <alignment horizontal="right" vertical="center" wrapText="1"/>
    </xf>
    <xf numFmtId="8" fontId="28" fillId="7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8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 vertical="center"/>
    </xf>
    <xf numFmtId="16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/>
    </xf>
    <xf numFmtId="8" fontId="28" fillId="0" borderId="10" xfId="0" applyNumberFormat="1" applyFont="1" applyFill="1" applyBorder="1" applyAlignment="1">
      <alignment horizontal="center" vertical="center"/>
    </xf>
    <xf numFmtId="16" fontId="28" fillId="0" borderId="10" xfId="0" applyNumberFormat="1" applyFont="1" applyBorder="1" applyAlignment="1">
      <alignment horizontal="center" vertical="center"/>
    </xf>
    <xf numFmtId="8" fontId="28" fillId="0" borderId="10" xfId="0" applyNumberFormat="1" applyFont="1" applyBorder="1" applyAlignment="1">
      <alignment horizontal="center" vertical="center"/>
    </xf>
    <xf numFmtId="0" fontId="0" fillId="0" borderId="0" xfId="0" applyFont="1" applyAlignment="1"/>
    <xf numFmtId="8" fontId="26" fillId="10" borderId="10" xfId="0" applyNumberFormat="1" applyFont="1" applyFill="1" applyBorder="1" applyAlignment="1">
      <alignment horizontal="center" vertical="center" wrapText="1"/>
    </xf>
    <xf numFmtId="8" fontId="26" fillId="10" borderId="10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5" fillId="3" borderId="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4" fontId="8" fillId="3" borderId="0" xfId="0" applyNumberFormat="1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0" fillId="4" borderId="3" xfId="0" applyFont="1" applyFill="1" applyBorder="1" applyAlignment="1">
      <alignment wrapText="1"/>
    </xf>
    <xf numFmtId="0" fontId="18" fillId="0" borderId="0" xfId="0" applyFont="1" applyAlignment="1">
      <alignment horizontal="left" wrapText="1"/>
    </xf>
    <xf numFmtId="0" fontId="17" fillId="3" borderId="0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5" fillId="6" borderId="19" xfId="0" applyFont="1" applyFill="1" applyBorder="1" applyAlignment="1">
      <alignment wrapText="1"/>
    </xf>
    <xf numFmtId="0" fontId="25" fillId="6" borderId="20" xfId="0" applyFont="1" applyFill="1" applyBorder="1" applyAlignment="1">
      <alignment wrapText="1"/>
    </xf>
    <xf numFmtId="0" fontId="25" fillId="6" borderId="21" xfId="0" applyFont="1" applyFill="1" applyBorder="1" applyAlignment="1">
      <alignment wrapText="1"/>
    </xf>
    <xf numFmtId="0" fontId="26" fillId="7" borderId="11" xfId="0" applyFont="1" applyFill="1" applyBorder="1" applyAlignment="1">
      <alignment wrapText="1"/>
    </xf>
    <xf numFmtId="0" fontId="26" fillId="7" borderId="13" xfId="0" applyFont="1" applyFill="1" applyBorder="1" applyAlignment="1">
      <alignment wrapText="1"/>
    </xf>
    <xf numFmtId="0" fontId="26" fillId="7" borderId="12" xfId="0" applyFont="1" applyFill="1" applyBorder="1" applyAlignment="1">
      <alignment wrapText="1"/>
    </xf>
    <xf numFmtId="0" fontId="0" fillId="0" borderId="23" xfId="0" applyFont="1" applyBorder="1" applyAlignment="1"/>
    <xf numFmtId="0" fontId="25" fillId="6" borderId="23" xfId="0" applyFont="1" applyFill="1" applyBorder="1" applyAlignment="1">
      <alignment wrapText="1"/>
    </xf>
    <xf numFmtId="0" fontId="25" fillId="6" borderId="25" xfId="0" applyFont="1" applyFill="1" applyBorder="1" applyAlignment="1">
      <alignment wrapText="1"/>
    </xf>
    <xf numFmtId="0" fontId="19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25" fillId="6" borderId="26" xfId="0" applyFont="1" applyFill="1" applyBorder="1" applyAlignment="1">
      <alignment wrapText="1"/>
    </xf>
    <xf numFmtId="0" fontId="33" fillId="3" borderId="0" xfId="0" applyFont="1" applyFill="1" applyBorder="1" applyAlignment="1">
      <alignment horizontal="left"/>
    </xf>
    <xf numFmtId="0" fontId="34" fillId="0" borderId="0" xfId="0" applyFont="1" applyBorder="1"/>
    <xf numFmtId="0" fontId="35" fillId="2" borderId="8" xfId="0" applyFont="1" applyFill="1" applyBorder="1" applyAlignment="1">
      <alignment horizontal="center" vertical="center" wrapText="1"/>
    </xf>
    <xf numFmtId="0" fontId="34" fillId="0" borderId="9" xfId="0" applyFont="1" applyBorder="1"/>
    <xf numFmtId="0" fontId="3" fillId="0" borderId="0" xfId="0" applyFont="1" applyBorder="1"/>
    <xf numFmtId="16" fontId="0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1352550</xdr:colOff>
      <xdr:row>2</xdr:row>
      <xdr:rowOff>238125</xdr:rowOff>
    </xdr:to>
    <xdr:pic>
      <xdr:nvPicPr>
        <xdr:cNvPr id="115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12858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390650" cy="5619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390650" cy="5619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9525</xdr:rowOff>
    </xdr:from>
    <xdr:to>
      <xdr:col>1</xdr:col>
      <xdr:colOff>142875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" y="9525"/>
          <a:ext cx="1247776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0</xdr:colOff>
      <xdr:row>0</xdr:row>
      <xdr:rowOff>142875</xdr:rowOff>
    </xdr:from>
    <xdr:ext cx="1257300" cy="4762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42875"/>
          <a:ext cx="1257300" cy="47625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66675</xdr:colOff>
      <xdr:row>3</xdr:row>
      <xdr:rowOff>6123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143000" cy="8157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28575</xdr:colOff>
      <xdr:row>0</xdr:row>
      <xdr:rowOff>171450</xdr:rowOff>
    </xdr:from>
    <xdr:ext cx="1066800" cy="4953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71450"/>
          <a:ext cx="106680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9525</xdr:colOff>
      <xdr:row>3</xdr:row>
      <xdr:rowOff>6123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085850" cy="8157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28575</xdr:colOff>
      <xdr:row>0</xdr:row>
      <xdr:rowOff>171450</xdr:rowOff>
    </xdr:from>
    <xdr:ext cx="1066800" cy="4953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71450"/>
          <a:ext cx="106680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1095375</xdr:colOff>
      <xdr:row>3</xdr:row>
      <xdr:rowOff>6123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095375" cy="8157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28575</xdr:colOff>
      <xdr:row>0</xdr:row>
      <xdr:rowOff>171450</xdr:rowOff>
    </xdr:from>
    <xdr:ext cx="1066800" cy="4953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71450"/>
          <a:ext cx="106680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1323975</xdr:colOff>
      <xdr:row>2</xdr:row>
      <xdr:rowOff>209550</xdr:rowOff>
    </xdr:to>
    <xdr:pic>
      <xdr:nvPicPr>
        <xdr:cNvPr id="4200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0</xdr:rowOff>
    </xdr:from>
    <xdr:to>
      <xdr:col>0</xdr:col>
      <xdr:colOff>1314449</xdr:colOff>
      <xdr:row>2</xdr:row>
      <xdr:rowOff>238125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0"/>
          <a:ext cx="12477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3434</xdr:colOff>
      <xdr:row>0</xdr:row>
      <xdr:rowOff>260614</xdr:rowOff>
    </xdr:from>
    <xdr:to>
      <xdr:col>0</xdr:col>
      <xdr:colOff>1371600</xdr:colOff>
      <xdr:row>2</xdr:row>
      <xdr:rowOff>96214</xdr:rowOff>
    </xdr:to>
    <xdr:pic>
      <xdr:nvPicPr>
        <xdr:cNvPr id="4" name="Imagem 3" descr="Logo SES-PE 2023 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4" y="260614"/>
          <a:ext cx="1368166" cy="540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390650" cy="5619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335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390650" cy="5619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390650" cy="5619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335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390650" cy="5619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390650" cy="5619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390650" cy="561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8"/>
  <sheetViews>
    <sheetView topLeftCell="V1" zoomScale="106" zoomScaleNormal="106" workbookViewId="0">
      <pane ySplit="7" topLeftCell="A8" activePane="bottomLeft" state="frozen"/>
      <selection pane="bottomLeft" activeCell="B13" sqref="B13"/>
    </sheetView>
  </sheetViews>
  <sheetFormatPr defaultColWidth="14.37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375" customWidth="1"/>
    <col min="7" max="7" width="14.625" customWidth="1"/>
    <col min="8" max="10" width="13.125" customWidth="1"/>
    <col min="11" max="11" width="13.375" customWidth="1"/>
    <col min="12" max="12" width="17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375" customWidth="1"/>
    <col min="20" max="20" width="14.75" customWidth="1"/>
    <col min="21" max="21" width="16.375" customWidth="1"/>
    <col min="22" max="22" width="17.25" customWidth="1"/>
    <col min="23" max="23" width="17.375" customWidth="1"/>
    <col min="24" max="24" width="54.375" customWidth="1"/>
    <col min="25" max="25" width="19.375" customWidth="1"/>
    <col min="26" max="26" width="15.875" customWidth="1"/>
    <col min="27" max="28" width="13.125" customWidth="1"/>
    <col min="29" max="30" width="12.625" customWidth="1"/>
  </cols>
  <sheetData>
    <row r="1" spans="1:30" ht="31.5" customHeight="1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"/>
      <c r="AB1" s="1"/>
    </row>
    <row r="2" spans="1:30" ht="24" customHeight="1">
      <c r="B2" s="172" t="s">
        <v>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"/>
      <c r="AB2" s="1"/>
    </row>
    <row r="3" spans="1:30" ht="21.75" customHeight="1">
      <c r="A3" s="26"/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2"/>
      <c r="AB3" s="2"/>
    </row>
    <row r="4" spans="1:30" ht="15" customHeight="1">
      <c r="A4" s="3" t="s">
        <v>112</v>
      </c>
      <c r="B4" s="4"/>
      <c r="C4" s="173" t="s">
        <v>4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2"/>
      <c r="AB4" s="2"/>
    </row>
    <row r="5" spans="1:30" ht="15.75" customHeight="1">
      <c r="A5" s="164" t="s">
        <v>5</v>
      </c>
      <c r="B5" s="165"/>
      <c r="C5" s="164" t="s">
        <v>6</v>
      </c>
      <c r="D5" s="168"/>
      <c r="E5" s="165"/>
      <c r="F5" s="164" t="s">
        <v>7</v>
      </c>
      <c r="G5" s="168"/>
      <c r="H5" s="168"/>
      <c r="I5" s="168"/>
      <c r="J5" s="168"/>
      <c r="K5" s="168"/>
      <c r="L5" s="168"/>
      <c r="M5" s="168"/>
      <c r="N5" s="165"/>
      <c r="O5" s="164" t="s">
        <v>8</v>
      </c>
      <c r="P5" s="168"/>
      <c r="Q5" s="168"/>
      <c r="R5" s="165"/>
      <c r="S5" s="164" t="s">
        <v>9</v>
      </c>
      <c r="T5" s="168"/>
      <c r="U5" s="168"/>
      <c r="V5" s="168"/>
      <c r="W5" s="168"/>
      <c r="X5" s="165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65"/>
      <c r="K6" s="166" t="s">
        <v>21</v>
      </c>
      <c r="L6" s="16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67"/>
      <c r="U6" s="166" t="s">
        <v>29</v>
      </c>
      <c r="V6" s="167"/>
      <c r="W6" s="159" t="s">
        <v>30</v>
      </c>
      <c r="X6" s="162" t="s">
        <v>31</v>
      </c>
      <c r="Y6" s="160"/>
      <c r="Z6" s="160"/>
      <c r="AA6" s="5"/>
      <c r="AB6" s="5"/>
      <c r="AC6" s="5"/>
      <c r="AD6" s="5"/>
    </row>
    <row r="7" spans="1:30" ht="30">
      <c r="A7" s="161"/>
      <c r="B7" s="161"/>
      <c r="C7" s="161"/>
      <c r="D7" s="161"/>
      <c r="E7" s="161"/>
      <c r="F7" s="161"/>
      <c r="G7" s="161"/>
      <c r="H7" s="161"/>
      <c r="I7" s="6" t="s">
        <v>32</v>
      </c>
      <c r="J7" s="6" t="s">
        <v>33</v>
      </c>
      <c r="K7" s="6" t="s">
        <v>34</v>
      </c>
      <c r="L7" s="7" t="s">
        <v>35</v>
      </c>
      <c r="M7" s="161"/>
      <c r="N7" s="161"/>
      <c r="O7" s="161"/>
      <c r="P7" s="163"/>
      <c r="Q7" s="163"/>
      <c r="R7" s="163"/>
      <c r="S7" s="6" t="s">
        <v>36</v>
      </c>
      <c r="T7" s="7" t="s">
        <v>37</v>
      </c>
      <c r="U7" s="6" t="s">
        <v>38</v>
      </c>
      <c r="V7" s="7" t="s">
        <v>39</v>
      </c>
      <c r="W7" s="161"/>
      <c r="X7" s="163"/>
      <c r="Y7" s="161"/>
      <c r="Z7" s="161"/>
      <c r="AA7" s="5"/>
      <c r="AB7" s="5"/>
      <c r="AC7" s="5"/>
      <c r="AD7" s="5"/>
    </row>
    <row r="8" spans="1:30" s="30" customFormat="1" ht="15.75" customHeight="1">
      <c r="A8" s="8" t="s">
        <v>100</v>
      </c>
      <c r="B8" s="8" t="s">
        <v>101</v>
      </c>
      <c r="C8" s="31" t="s">
        <v>111</v>
      </c>
      <c r="D8" s="8"/>
      <c r="E8" s="8"/>
      <c r="F8" s="8"/>
      <c r="G8" s="10"/>
      <c r="H8" s="8"/>
      <c r="I8" s="8"/>
      <c r="J8" s="11" t="s">
        <v>100</v>
      </c>
      <c r="K8" s="8"/>
      <c r="L8" s="12"/>
      <c r="M8" s="13"/>
      <c r="N8" s="13"/>
      <c r="O8" s="14"/>
      <c r="P8" s="15"/>
      <c r="Q8" s="15"/>
      <c r="R8" s="16"/>
      <c r="S8" s="8"/>
      <c r="T8" s="15"/>
      <c r="U8" s="8"/>
      <c r="V8" s="15"/>
      <c r="W8" s="8"/>
      <c r="X8" s="16"/>
      <c r="Y8" s="16"/>
      <c r="Z8" s="17"/>
      <c r="AA8" s="5"/>
      <c r="AB8" s="5"/>
      <c r="AC8" s="5"/>
      <c r="AD8" s="5"/>
    </row>
    <row r="9" spans="1:30" s="30" customFormat="1" ht="15.75" customHeight="1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/>
      <c r="R9" s="16"/>
      <c r="S9" s="8"/>
      <c r="T9" s="15"/>
      <c r="U9" s="8"/>
      <c r="V9" s="15"/>
      <c r="W9" s="8"/>
      <c r="X9" s="16"/>
      <c r="Y9" s="16"/>
      <c r="Z9" s="17"/>
      <c r="AA9" s="5"/>
      <c r="AB9" s="5"/>
      <c r="AC9" s="5"/>
      <c r="AD9" s="5"/>
    </row>
    <row r="10" spans="1:30" s="30" customFormat="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/>
      <c r="R10" s="16"/>
      <c r="S10" s="8"/>
      <c r="T10" s="15"/>
      <c r="U10" s="8"/>
      <c r="V10" s="15"/>
      <c r="W10" s="8"/>
      <c r="X10" s="16"/>
      <c r="Y10" s="16"/>
      <c r="Z10" s="17"/>
      <c r="AA10" s="5"/>
      <c r="AB10" s="5"/>
      <c r="AC10" s="5"/>
      <c r="AD10" s="5"/>
    </row>
    <row r="11" spans="1:30" s="32" customFormat="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/>
      <c r="R11" s="16"/>
      <c r="S11" s="8"/>
      <c r="T11" s="15"/>
      <c r="U11" s="8"/>
      <c r="V11" s="15"/>
      <c r="W11" s="8"/>
      <c r="X11" s="16"/>
      <c r="Y11" s="16"/>
      <c r="Z11" s="17"/>
      <c r="AA11" s="5"/>
      <c r="AB11" s="5"/>
      <c r="AC11" s="5"/>
      <c r="AD11" s="5"/>
    </row>
    <row r="12" spans="1:30" s="32" customFormat="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/>
      <c r="R12" s="16"/>
      <c r="S12" s="8"/>
      <c r="T12" s="15"/>
      <c r="U12" s="8"/>
      <c r="V12" s="15"/>
      <c r="W12" s="8"/>
      <c r="X12" s="16"/>
      <c r="Y12" s="16"/>
      <c r="Z12" s="17"/>
      <c r="AA12" s="5"/>
      <c r="AB12" s="5"/>
      <c r="AC12" s="5"/>
      <c r="AD12" s="5"/>
    </row>
    <row r="13" spans="1:30" s="32" customFormat="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/>
      <c r="R13" s="16"/>
      <c r="S13" s="8"/>
      <c r="T13" s="15"/>
      <c r="U13" s="8"/>
      <c r="V13" s="15"/>
      <c r="W13" s="8"/>
      <c r="X13" s="16"/>
      <c r="Y13" s="16"/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/>
      <c r="R14" s="16"/>
      <c r="S14" s="8"/>
      <c r="T14" s="15"/>
      <c r="U14" s="8"/>
      <c r="V14" s="15"/>
      <c r="W14" s="8"/>
      <c r="X14" s="16"/>
      <c r="Y14" s="16"/>
      <c r="Z14" s="17"/>
      <c r="AA14" s="5"/>
      <c r="AB14" s="5"/>
      <c r="AC14" s="5"/>
      <c r="AD14" s="5"/>
    </row>
    <row r="15" spans="1:30" s="32" customFormat="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/>
      <c r="R15" s="16"/>
      <c r="S15" s="8"/>
      <c r="T15" s="15"/>
      <c r="U15" s="8"/>
      <c r="V15" s="15"/>
      <c r="W15" s="8"/>
      <c r="X15" s="16"/>
      <c r="Y15" s="16"/>
      <c r="Z15" s="17"/>
      <c r="AA15" s="5"/>
      <c r="AB15" s="5"/>
      <c r="AC15" s="5"/>
      <c r="AD15" s="5"/>
    </row>
    <row r="16" spans="1:30" s="32" customFormat="1" ht="15.75" customHeight="1">
      <c r="A16" s="8"/>
      <c r="B16" s="8"/>
      <c r="C16" s="9"/>
      <c r="D16" s="8"/>
      <c r="E16" s="8"/>
      <c r="F16" s="8"/>
      <c r="G16" s="10"/>
      <c r="H16" s="8"/>
      <c r="I16" s="8"/>
      <c r="J16" s="11"/>
      <c r="K16" s="8"/>
      <c r="L16" s="12"/>
      <c r="M16" s="13"/>
      <c r="N16" s="13"/>
      <c r="O16" s="14"/>
      <c r="P16" s="15"/>
      <c r="Q16" s="15"/>
      <c r="R16" s="16"/>
      <c r="S16" s="8"/>
      <c r="T16" s="15"/>
      <c r="U16" s="8"/>
      <c r="V16" s="15"/>
      <c r="W16" s="8"/>
      <c r="X16" s="16"/>
      <c r="Y16" s="16"/>
      <c r="Z16" s="17"/>
      <c r="AA16" s="5"/>
      <c r="AB16" s="5"/>
      <c r="AC16" s="5"/>
      <c r="AD16" s="5"/>
    </row>
    <row r="17" spans="1:30" s="32" customFormat="1" ht="15.75" customHeight="1">
      <c r="A17" s="8"/>
      <c r="B17" s="8"/>
      <c r="C17" s="9"/>
      <c r="D17" s="8"/>
      <c r="E17" s="8"/>
      <c r="F17" s="8"/>
      <c r="G17" s="10"/>
      <c r="H17" s="8"/>
      <c r="I17" s="8"/>
      <c r="J17" s="11"/>
      <c r="K17" s="8"/>
      <c r="L17" s="12"/>
      <c r="M17" s="13"/>
      <c r="N17" s="13"/>
      <c r="O17" s="14"/>
      <c r="P17" s="15"/>
      <c r="Q17" s="15"/>
      <c r="R17" s="16"/>
      <c r="S17" s="8"/>
      <c r="T17" s="15"/>
      <c r="U17" s="8"/>
      <c r="V17" s="15"/>
      <c r="W17" s="8"/>
      <c r="X17" s="16"/>
      <c r="Y17" s="16"/>
      <c r="Z17" s="17"/>
      <c r="AA17" s="5"/>
      <c r="AB17" s="5"/>
      <c r="AC17" s="5"/>
      <c r="AD17" s="5"/>
    </row>
    <row r="18" spans="1:30" s="32" customFormat="1" ht="15.75" customHeight="1">
      <c r="A18" s="8"/>
      <c r="B18" s="8"/>
      <c r="C18" s="9"/>
      <c r="D18" s="8"/>
      <c r="E18" s="8"/>
      <c r="F18" s="8"/>
      <c r="G18" s="10"/>
      <c r="H18" s="8"/>
      <c r="I18" s="8"/>
      <c r="J18" s="11"/>
      <c r="K18" s="8"/>
      <c r="L18" s="12"/>
      <c r="M18" s="13"/>
      <c r="N18" s="13"/>
      <c r="O18" s="14"/>
      <c r="P18" s="15"/>
      <c r="Q18" s="15"/>
      <c r="R18" s="16"/>
      <c r="S18" s="8"/>
      <c r="T18" s="15"/>
      <c r="U18" s="8"/>
      <c r="V18" s="15"/>
      <c r="W18" s="8"/>
      <c r="X18" s="16"/>
      <c r="Y18" s="16"/>
      <c r="Z18" s="17"/>
      <c r="AA18" s="5"/>
      <c r="AB18" s="5"/>
      <c r="AC18" s="5"/>
      <c r="AD18" s="5"/>
    </row>
    <row r="19" spans="1:30" ht="15.75" customHeight="1">
      <c r="A19" s="8"/>
      <c r="B19" s="8"/>
      <c r="C19" s="9"/>
      <c r="D19" s="8"/>
      <c r="E19" s="8"/>
      <c r="F19" s="8"/>
      <c r="G19" s="10"/>
      <c r="H19" s="8"/>
      <c r="I19" s="8"/>
      <c r="J19" s="11"/>
      <c r="K19" s="8"/>
      <c r="L19" s="12"/>
      <c r="M19" s="13"/>
      <c r="N19" s="13"/>
      <c r="O19" s="14"/>
      <c r="P19" s="15"/>
      <c r="Q19" s="15"/>
      <c r="R19" s="16"/>
      <c r="S19" s="8"/>
      <c r="T19" s="15"/>
      <c r="U19" s="8"/>
      <c r="V19" s="15"/>
      <c r="W19" s="8"/>
      <c r="X19" s="16"/>
      <c r="Y19" s="16"/>
      <c r="Z19" s="17"/>
      <c r="AA19" s="5"/>
      <c r="AB19" s="5"/>
      <c r="AC19" s="5"/>
      <c r="AD19" s="5"/>
    </row>
    <row r="20" spans="1:30" ht="15.75" customHeight="1">
      <c r="A20" s="175" t="s">
        <v>40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76" t="s">
        <v>41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6" t="s">
        <v>42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6" t="s">
        <v>43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6" t="s">
        <v>44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6" t="s">
        <v>45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56" t="s">
        <v>46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6" t="s">
        <v>47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6" t="s">
        <v>48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3.950000000000003" customHeight="1">
      <c r="A29" s="169" t="s">
        <v>49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6" t="s">
        <v>50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6" t="s">
        <v>51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56" t="s">
        <v>52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56" t="s">
        <v>53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56" t="s">
        <v>54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56" t="s">
        <v>55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56" t="s">
        <v>56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56" t="s">
        <v>57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56" t="s">
        <v>58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56" t="s">
        <v>59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56" t="s">
        <v>60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56" t="s">
        <v>61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56" t="s">
        <v>62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56" t="s">
        <v>63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56" t="s">
        <v>64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56" t="s">
        <v>65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156" t="s">
        <v>66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156" t="s">
        <v>67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 t="s">
        <v>68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38.25" customHeight="1">
      <c r="A99" s="27" t="s">
        <v>100</v>
      </c>
      <c r="B99" s="27" t="s">
        <v>101</v>
      </c>
      <c r="C99" s="27" t="s">
        <v>102</v>
      </c>
      <c r="D99" s="27" t="s">
        <v>110</v>
      </c>
      <c r="E99" s="28" t="s">
        <v>109</v>
      </c>
      <c r="F99" s="28" t="s">
        <v>103</v>
      </c>
      <c r="G99" s="28" t="s">
        <v>108</v>
      </c>
      <c r="H99" s="27" t="s">
        <v>104</v>
      </c>
      <c r="I99" s="27" t="s">
        <v>105</v>
      </c>
      <c r="J99" s="27" t="s">
        <v>107</v>
      </c>
      <c r="K99" s="27" t="s">
        <v>105</v>
      </c>
      <c r="L99" s="27" t="s">
        <v>106</v>
      </c>
      <c r="M99" s="29">
        <v>44757</v>
      </c>
      <c r="N99" s="29">
        <v>44757</v>
      </c>
      <c r="O99" s="20"/>
      <c r="P99" s="20"/>
      <c r="Q99" s="20"/>
      <c r="R99" s="20"/>
      <c r="S99" s="20"/>
      <c r="T99" s="20"/>
      <c r="U99" s="20">
        <v>1</v>
      </c>
      <c r="V99" s="20">
        <v>17.52</v>
      </c>
      <c r="W99" s="20">
        <v>1</v>
      </c>
      <c r="X99" s="20">
        <v>17.52</v>
      </c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/>
  </sheetData>
  <mergeCells count="59">
    <mergeCell ref="A38:L38"/>
    <mergeCell ref="A40:L40"/>
    <mergeCell ref="A32:L32"/>
    <mergeCell ref="A33:L33"/>
    <mergeCell ref="A34:L34"/>
    <mergeCell ref="A6:A7"/>
    <mergeCell ref="A20:L20"/>
    <mergeCell ref="A21:L21"/>
    <mergeCell ref="A22:L22"/>
    <mergeCell ref="R6:R7"/>
    <mergeCell ref="B6:B7"/>
    <mergeCell ref="B1:Z1"/>
    <mergeCell ref="B2:Z2"/>
    <mergeCell ref="B3:Z3"/>
    <mergeCell ref="C4:Z4"/>
    <mergeCell ref="Y5:Y7"/>
    <mergeCell ref="S5:X5"/>
    <mergeCell ref="U6:V6"/>
    <mergeCell ref="W6:W7"/>
    <mergeCell ref="S6:T6"/>
    <mergeCell ref="I6:J6"/>
    <mergeCell ref="E6:E7"/>
    <mergeCell ref="F6:F7"/>
    <mergeCell ref="F5:N5"/>
    <mergeCell ref="O5:R5"/>
    <mergeCell ref="H6:H7"/>
    <mergeCell ref="N6:N7"/>
    <mergeCell ref="A47:L47"/>
    <mergeCell ref="A39:L39"/>
    <mergeCell ref="A46:L46"/>
    <mergeCell ref="A24:L24"/>
    <mergeCell ref="A30:L30"/>
    <mergeCell ref="A25:L25"/>
    <mergeCell ref="A29:L29"/>
    <mergeCell ref="A41:L41"/>
    <mergeCell ref="A42:L42"/>
    <mergeCell ref="A31:L31"/>
    <mergeCell ref="A43:L43"/>
    <mergeCell ref="A44:L44"/>
    <mergeCell ref="A45:L45"/>
    <mergeCell ref="A35:L35"/>
    <mergeCell ref="A36:L36"/>
    <mergeCell ref="A37:L37"/>
    <mergeCell ref="A26:L26"/>
    <mergeCell ref="A27:L27"/>
    <mergeCell ref="A28:L28"/>
    <mergeCell ref="Z5:Z7"/>
    <mergeCell ref="C6:C7"/>
    <mergeCell ref="Q6:Q7"/>
    <mergeCell ref="A5:B5"/>
    <mergeCell ref="G6:G7"/>
    <mergeCell ref="K6:L6"/>
    <mergeCell ref="M6:M7"/>
    <mergeCell ref="O6:O7"/>
    <mergeCell ref="P6:P7"/>
    <mergeCell ref="C5:E5"/>
    <mergeCell ref="A23:L23"/>
    <mergeCell ref="X6:X7"/>
    <mergeCell ref="D6:D7"/>
  </mergeCells>
  <dataValidations count="1">
    <dataValidation type="list" allowBlank="1" sqref="H8:H19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51"/>
  <sheetViews>
    <sheetView topLeftCell="F1" workbookViewId="0">
      <selection activeCell="AA1" sqref="A1:XFD3"/>
    </sheetView>
  </sheetViews>
  <sheetFormatPr defaultColWidth="11" defaultRowHeight="15.75" customHeight="1"/>
  <cols>
    <col min="1" max="1" width="19.75" style="106" customWidth="1"/>
    <col min="2" max="2" width="12" style="106" customWidth="1"/>
    <col min="3" max="3" width="61.625" style="106" customWidth="1"/>
    <col min="4" max="4" width="11.75" style="106" customWidth="1"/>
    <col min="5" max="5" width="12.25" style="106" customWidth="1"/>
    <col min="6" max="6" width="16.5" style="106" customWidth="1"/>
    <col min="7" max="7" width="17.5" style="106" customWidth="1"/>
    <col min="8" max="8" width="15.625" style="107" customWidth="1"/>
    <col min="9" max="11" width="11" style="75"/>
    <col min="12" max="12" width="13.125" style="75" customWidth="1"/>
    <col min="13" max="16384" width="11" style="75"/>
  </cols>
  <sheetData>
    <row r="1" spans="1:28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28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28" ht="21.75" thickBot="1">
      <c r="A3" s="21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28" ht="15" customHeight="1" thickBot="1">
      <c r="A4" s="35" t="s">
        <v>214</v>
      </c>
      <c r="B4" s="4"/>
      <c r="C4" s="194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36"/>
      <c r="AB4" s="36"/>
    </row>
    <row r="5" spans="1:28" ht="28.5" customHeight="1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198" t="s">
        <v>121</v>
      </c>
    </row>
    <row r="6" spans="1:28" ht="15.75" customHeight="1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199"/>
    </row>
    <row r="7" spans="1:28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199"/>
    </row>
    <row r="8" spans="1:28" ht="76.5">
      <c r="A8" s="88" t="s">
        <v>140</v>
      </c>
      <c r="B8" s="88" t="s">
        <v>140</v>
      </c>
      <c r="C8" s="88" t="s">
        <v>179</v>
      </c>
      <c r="D8" s="88" t="s">
        <v>180</v>
      </c>
      <c r="E8" s="88" t="s">
        <v>181</v>
      </c>
      <c r="F8" s="88" t="s">
        <v>191</v>
      </c>
      <c r="G8" s="89" t="s">
        <v>183</v>
      </c>
      <c r="H8" s="88" t="s">
        <v>144</v>
      </c>
      <c r="I8" s="88" t="s">
        <v>105</v>
      </c>
      <c r="J8" s="89" t="s">
        <v>107</v>
      </c>
      <c r="K8" s="88" t="s">
        <v>105</v>
      </c>
      <c r="L8" s="88" t="s">
        <v>184</v>
      </c>
      <c r="M8" s="90">
        <v>45434</v>
      </c>
      <c r="N8" s="90">
        <v>45434</v>
      </c>
      <c r="O8" s="76"/>
      <c r="P8" s="76"/>
      <c r="Q8" s="79">
        <v>1180.8900000000001</v>
      </c>
      <c r="R8" s="79">
        <v>1169.74</v>
      </c>
      <c r="S8" s="80">
        <v>2350.63</v>
      </c>
      <c r="T8" s="76"/>
      <c r="U8" s="79"/>
      <c r="V8" s="76"/>
      <c r="W8" s="79"/>
      <c r="X8" s="76"/>
      <c r="Y8" s="80"/>
      <c r="Z8" s="80">
        <f t="shared" ref="Z8:Z13" si="0">S8+Y8</f>
        <v>2350.63</v>
      </c>
      <c r="AA8" s="81"/>
    </row>
    <row r="9" spans="1:28" ht="63.75">
      <c r="A9" s="88" t="s">
        <v>140</v>
      </c>
      <c r="B9" s="88" t="s">
        <v>140</v>
      </c>
      <c r="C9" s="88" t="s">
        <v>192</v>
      </c>
      <c r="D9" s="88" t="s">
        <v>193</v>
      </c>
      <c r="E9" s="88" t="s">
        <v>194</v>
      </c>
      <c r="F9" s="88" t="s">
        <v>195</v>
      </c>
      <c r="G9" s="89" t="s">
        <v>177</v>
      </c>
      <c r="H9" s="88" t="s">
        <v>196</v>
      </c>
      <c r="I9" s="88" t="s">
        <v>105</v>
      </c>
      <c r="J9" s="91" t="s">
        <v>107</v>
      </c>
      <c r="K9" s="88" t="s">
        <v>105</v>
      </c>
      <c r="L9" s="89" t="s">
        <v>197</v>
      </c>
      <c r="M9" s="90">
        <v>45419</v>
      </c>
      <c r="N9" s="90">
        <v>45420</v>
      </c>
      <c r="O9" s="76"/>
      <c r="P9" s="76"/>
      <c r="Q9" s="92"/>
      <c r="R9" s="92"/>
      <c r="S9" s="93"/>
      <c r="T9" s="76"/>
      <c r="U9" s="92"/>
      <c r="V9" s="76">
        <v>2</v>
      </c>
      <c r="W9" s="92">
        <v>55</v>
      </c>
      <c r="X9" s="76">
        <v>2</v>
      </c>
      <c r="Y9" s="94">
        <v>110</v>
      </c>
      <c r="Z9" s="80">
        <f t="shared" si="0"/>
        <v>110</v>
      </c>
      <c r="AA9" s="76"/>
    </row>
    <row r="10" spans="1:28" ht="63.75">
      <c r="A10" s="88" t="s">
        <v>140</v>
      </c>
      <c r="B10" s="88" t="s">
        <v>140</v>
      </c>
      <c r="C10" s="95" t="s">
        <v>198</v>
      </c>
      <c r="D10" s="88" t="s">
        <v>199</v>
      </c>
      <c r="E10" s="88" t="s">
        <v>200</v>
      </c>
      <c r="F10" s="88" t="s">
        <v>195</v>
      </c>
      <c r="G10" s="89" t="s">
        <v>177</v>
      </c>
      <c r="H10" s="88" t="s">
        <v>196</v>
      </c>
      <c r="I10" s="96" t="s">
        <v>105</v>
      </c>
      <c r="J10" s="96" t="s">
        <v>107</v>
      </c>
      <c r="K10" s="96" t="s">
        <v>105</v>
      </c>
      <c r="L10" s="89" t="s">
        <v>197</v>
      </c>
      <c r="M10" s="90">
        <v>45419</v>
      </c>
      <c r="N10" s="90">
        <v>45420</v>
      </c>
      <c r="O10" s="97"/>
      <c r="P10" s="97"/>
      <c r="Q10" s="97"/>
      <c r="R10" s="97"/>
      <c r="S10" s="97"/>
      <c r="T10" s="97"/>
      <c r="U10" s="97"/>
      <c r="V10" s="76">
        <v>2</v>
      </c>
      <c r="W10" s="92">
        <v>55</v>
      </c>
      <c r="X10" s="76">
        <v>2</v>
      </c>
      <c r="Y10" s="94">
        <v>110</v>
      </c>
      <c r="Z10" s="80">
        <f t="shared" si="0"/>
        <v>110</v>
      </c>
      <c r="AA10" s="97"/>
    </row>
    <row r="11" spans="1:28" ht="25.5">
      <c r="A11" s="88" t="s">
        <v>140</v>
      </c>
      <c r="B11" s="88" t="s">
        <v>140</v>
      </c>
      <c r="C11" s="95" t="s">
        <v>201</v>
      </c>
      <c r="D11" s="88" t="s">
        <v>202</v>
      </c>
      <c r="E11" s="98" t="s">
        <v>203</v>
      </c>
      <c r="F11" s="88" t="s">
        <v>204</v>
      </c>
      <c r="G11" s="89" t="s">
        <v>205</v>
      </c>
      <c r="H11" s="96" t="s">
        <v>205</v>
      </c>
      <c r="I11" s="96" t="s">
        <v>105</v>
      </c>
      <c r="J11" s="96" t="s">
        <v>107</v>
      </c>
      <c r="K11" s="96" t="s">
        <v>206</v>
      </c>
      <c r="L11" s="96" t="s">
        <v>207</v>
      </c>
      <c r="M11" s="90">
        <v>45418</v>
      </c>
      <c r="N11" s="90">
        <v>45419</v>
      </c>
      <c r="O11" s="97"/>
      <c r="P11" s="97"/>
      <c r="Q11" s="97"/>
      <c r="R11" s="97"/>
      <c r="S11" s="97"/>
      <c r="T11" s="99">
        <v>1</v>
      </c>
      <c r="U11" s="92">
        <v>228.32</v>
      </c>
      <c r="V11" s="99">
        <v>1</v>
      </c>
      <c r="W11" s="92">
        <v>68.5</v>
      </c>
      <c r="X11" s="99">
        <v>2</v>
      </c>
      <c r="Y11" s="94">
        <f>U11+W11</f>
        <v>296.82</v>
      </c>
      <c r="Z11" s="80">
        <f t="shared" si="0"/>
        <v>296.82</v>
      </c>
      <c r="AA11" s="97"/>
    </row>
    <row r="12" spans="1:28" ht="51">
      <c r="A12" s="88" t="s">
        <v>140</v>
      </c>
      <c r="B12" s="88" t="s">
        <v>140</v>
      </c>
      <c r="C12" s="95" t="s">
        <v>208</v>
      </c>
      <c r="D12" s="88" t="s">
        <v>209</v>
      </c>
      <c r="E12" s="98" t="s">
        <v>210</v>
      </c>
      <c r="F12" s="88" t="s">
        <v>195</v>
      </c>
      <c r="G12" s="89" t="s">
        <v>177</v>
      </c>
      <c r="H12" s="88" t="s">
        <v>196</v>
      </c>
      <c r="I12" s="96" t="s">
        <v>105</v>
      </c>
      <c r="J12" s="96" t="s">
        <v>107</v>
      </c>
      <c r="K12" s="96" t="s">
        <v>105</v>
      </c>
      <c r="L12" s="89" t="s">
        <v>211</v>
      </c>
      <c r="M12" s="90">
        <v>45433</v>
      </c>
      <c r="N12" s="90">
        <v>45433</v>
      </c>
      <c r="O12" s="97"/>
      <c r="P12" s="97"/>
      <c r="Q12" s="97"/>
      <c r="R12" s="97"/>
      <c r="S12" s="97"/>
      <c r="T12" s="99"/>
      <c r="U12" s="99"/>
      <c r="V12" s="76">
        <v>1</v>
      </c>
      <c r="W12" s="92">
        <v>55</v>
      </c>
      <c r="X12" s="76">
        <v>1</v>
      </c>
      <c r="Y12" s="94">
        <v>55</v>
      </c>
      <c r="Z12" s="80">
        <f t="shared" si="0"/>
        <v>55</v>
      </c>
      <c r="AA12" s="97"/>
    </row>
    <row r="13" spans="1:28" ht="51">
      <c r="A13" s="88" t="s">
        <v>140</v>
      </c>
      <c r="B13" s="88" t="s">
        <v>140</v>
      </c>
      <c r="C13" s="100" t="s">
        <v>212</v>
      </c>
      <c r="D13" s="88" t="s">
        <v>213</v>
      </c>
      <c r="E13" s="98" t="s">
        <v>210</v>
      </c>
      <c r="F13" s="88" t="s">
        <v>195</v>
      </c>
      <c r="G13" s="89" t="s">
        <v>177</v>
      </c>
      <c r="H13" s="88" t="s">
        <v>196</v>
      </c>
      <c r="I13" s="96" t="s">
        <v>105</v>
      </c>
      <c r="J13" s="96" t="s">
        <v>107</v>
      </c>
      <c r="K13" s="96" t="s">
        <v>105</v>
      </c>
      <c r="L13" s="89" t="s">
        <v>211</v>
      </c>
      <c r="M13" s="90">
        <v>45433</v>
      </c>
      <c r="N13" s="90">
        <v>45433</v>
      </c>
      <c r="O13" s="97"/>
      <c r="P13" s="97"/>
      <c r="Q13" s="97"/>
      <c r="R13" s="97"/>
      <c r="S13" s="97"/>
      <c r="T13" s="99"/>
      <c r="U13" s="99"/>
      <c r="V13" s="76">
        <v>1</v>
      </c>
      <c r="W13" s="92">
        <v>55</v>
      </c>
      <c r="X13" s="76">
        <v>1</v>
      </c>
      <c r="Y13" s="94">
        <v>55</v>
      </c>
      <c r="Z13" s="80">
        <f t="shared" si="0"/>
        <v>55</v>
      </c>
      <c r="AA13" s="97"/>
    </row>
    <row r="14" spans="1:28" ht="15" thickBot="1">
      <c r="A14" s="101"/>
      <c r="B14" s="102"/>
      <c r="C14" s="100"/>
      <c r="D14" s="102"/>
      <c r="E14" s="103"/>
      <c r="F14" s="104"/>
      <c r="G14" s="100"/>
      <c r="H14" s="96"/>
      <c r="I14" s="105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8" thickBot="1">
      <c r="A15" s="204" t="s">
        <v>40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28" ht="15" thickBot="1">
      <c r="A16" s="207" t="s">
        <v>41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9"/>
    </row>
    <row r="17" spans="1:11" ht="15" thickBot="1">
      <c r="A17" s="201" t="s">
        <v>42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ht="15.75" customHeight="1" thickBot="1">
      <c r="A18" s="201" t="s">
        <v>43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ht="15.75" customHeight="1" thickBot="1">
      <c r="A19" s="201" t="s">
        <v>44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ht="15.75" customHeight="1" thickBot="1">
      <c r="A20" s="201" t="s">
        <v>45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ht="15" thickBot="1">
      <c r="A21" s="201" t="s">
        <v>149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ht="15" thickBot="1">
      <c r="A22" s="201" t="s">
        <v>47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ht="15" thickBot="1">
      <c r="A23" s="201" t="s">
        <v>150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ht="15" thickBot="1">
      <c r="A24" s="201" t="s">
        <v>151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5" thickBot="1">
      <c r="A25" s="201" t="s">
        <v>152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ht="15" thickBot="1">
      <c r="A26" s="201" t="s">
        <v>153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11" ht="15" thickBot="1">
      <c r="A27" s="201" t="s">
        <v>154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11" ht="15" thickBot="1">
      <c r="A28" s="201" t="s">
        <v>155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ht="15" thickBot="1">
      <c r="A29" s="201" t="s">
        <v>156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11" ht="15" thickBot="1">
      <c r="A30" s="201" t="s">
        <v>157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5" thickBot="1">
      <c r="A31" s="201" t="s">
        <v>158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ht="15" thickBot="1">
      <c r="A32" s="201" t="s">
        <v>159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thickBot="1">
      <c r="A33" s="201" t="s">
        <v>160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thickBot="1">
      <c r="A34" s="201" t="s">
        <v>161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" thickBot="1">
      <c r="A35" s="201" t="s">
        <v>162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" thickBot="1">
      <c r="A36" s="201" t="s">
        <v>163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thickBot="1">
      <c r="A37" s="201" t="s">
        <v>164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thickBot="1">
      <c r="A38" s="201" t="s">
        <v>165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thickBot="1">
      <c r="A39" s="201" t="s">
        <v>166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thickBot="1">
      <c r="A40" s="201" t="s">
        <v>167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thickBot="1">
      <c r="A41" s="201" t="s">
        <v>168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 thickBot="1">
      <c r="A42" s="201" t="s">
        <v>169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 thickBot="1">
      <c r="A43" s="201" t="s">
        <v>170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/>
    <row r="45" spans="1:11" ht="14.25"/>
    <row r="46" spans="1:11" ht="14.25"/>
    <row r="47" spans="1:11" ht="14.25"/>
    <row r="48" spans="1:11" ht="14.25"/>
    <row r="49" ht="14.25"/>
    <row r="50" ht="14.25"/>
    <row r="51" ht="14.25"/>
  </sheetData>
  <mergeCells count="62">
    <mergeCell ref="A19:K19"/>
    <mergeCell ref="Q6:Q7"/>
    <mergeCell ref="A43:K43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31:K31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15:K15"/>
    <mergeCell ref="A16:K16"/>
    <mergeCell ref="A17:K17"/>
    <mergeCell ref="A18:K18"/>
    <mergeCell ref="Z5:Z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V6:W6"/>
    <mergeCell ref="X6:X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1:A3"/>
    <mergeCell ref="B1:Z1"/>
    <mergeCell ref="B2:Z2"/>
    <mergeCell ref="B3:Z3"/>
    <mergeCell ref="C4:Z4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51"/>
  <sheetViews>
    <sheetView topLeftCell="O1" workbookViewId="0">
      <selection activeCell="C10" sqref="C10"/>
    </sheetView>
  </sheetViews>
  <sheetFormatPr defaultColWidth="11" defaultRowHeight="15.75" customHeight="1"/>
  <cols>
    <col min="1" max="1" width="20.25" style="106" customWidth="1"/>
    <col min="2" max="2" width="18.75" style="106" customWidth="1"/>
    <col min="3" max="3" width="30.75" style="106" customWidth="1"/>
    <col min="4" max="4" width="11.75" style="106" customWidth="1"/>
    <col min="5" max="5" width="15.5" style="106" customWidth="1"/>
    <col min="6" max="6" width="17.875" style="106" customWidth="1"/>
    <col min="7" max="7" width="17.5" style="106" customWidth="1"/>
    <col min="8" max="8" width="15.625" style="107" customWidth="1"/>
    <col min="9" max="11" width="11" style="86"/>
    <col min="12" max="12" width="13.125" style="86" customWidth="1"/>
    <col min="13" max="15" width="11" style="86"/>
    <col min="16" max="16" width="13.25" style="86" customWidth="1"/>
    <col min="17" max="16384" width="11" style="86"/>
  </cols>
  <sheetData>
    <row r="1" spans="1:29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29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29" ht="21.75" thickBot="1">
      <c r="A3" s="21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29" ht="15" customHeight="1" thickBot="1">
      <c r="A4" s="3" t="s">
        <v>231</v>
      </c>
      <c r="B4" s="4"/>
      <c r="C4" s="21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108"/>
      <c r="AC4" s="108"/>
    </row>
    <row r="5" spans="1:29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97"/>
    </row>
    <row r="8" spans="1:29" ht="114.75">
      <c r="A8" s="88" t="s">
        <v>140</v>
      </c>
      <c r="B8" s="88" t="s">
        <v>140</v>
      </c>
      <c r="C8" s="88" t="s">
        <v>215</v>
      </c>
      <c r="D8" s="88" t="s">
        <v>216</v>
      </c>
      <c r="E8" s="88" t="s">
        <v>217</v>
      </c>
      <c r="F8" s="109" t="s">
        <v>218</v>
      </c>
      <c r="G8" s="89" t="s">
        <v>219</v>
      </c>
      <c r="H8" s="88" t="s">
        <v>220</v>
      </c>
      <c r="I8" s="88" t="s">
        <v>105</v>
      </c>
      <c r="J8" s="89" t="s">
        <v>107</v>
      </c>
      <c r="K8" s="88" t="s">
        <v>221</v>
      </c>
      <c r="L8" s="88" t="s">
        <v>190</v>
      </c>
      <c r="M8" s="90">
        <v>45473</v>
      </c>
      <c r="N8" s="90">
        <v>45479</v>
      </c>
      <c r="O8" s="76" t="s">
        <v>222</v>
      </c>
      <c r="P8" s="76" t="s">
        <v>223</v>
      </c>
      <c r="Q8" s="79">
        <v>2744.59</v>
      </c>
      <c r="R8" s="79">
        <v>1362.12</v>
      </c>
      <c r="S8" s="80">
        <f>Q8+R8</f>
        <v>4106.71</v>
      </c>
      <c r="T8" s="76">
        <v>4</v>
      </c>
      <c r="U8" s="79">
        <v>228.32</v>
      </c>
      <c r="V8" s="76">
        <v>1</v>
      </c>
      <c r="W8" s="79">
        <v>68.5</v>
      </c>
      <c r="X8" s="76">
        <f>T8+V8</f>
        <v>5</v>
      </c>
      <c r="Y8" s="80">
        <f>(T8*U8)+W8</f>
        <v>981.78</v>
      </c>
      <c r="Z8" s="80">
        <f t="shared" ref="Z8" si="0">S8+Y8</f>
        <v>5088.49</v>
      </c>
      <c r="AA8" s="97"/>
    </row>
    <row r="9" spans="1:29" ht="51">
      <c r="A9" s="88" t="s">
        <v>140</v>
      </c>
      <c r="B9" s="88" t="s">
        <v>140</v>
      </c>
      <c r="C9" s="88" t="s">
        <v>224</v>
      </c>
      <c r="D9" s="88" t="s">
        <v>213</v>
      </c>
      <c r="E9" s="98" t="s">
        <v>210</v>
      </c>
      <c r="F9" s="88" t="s">
        <v>225</v>
      </c>
      <c r="G9" s="89" t="s">
        <v>177</v>
      </c>
      <c r="H9" s="88" t="s">
        <v>226</v>
      </c>
      <c r="I9" s="88" t="s">
        <v>105</v>
      </c>
      <c r="J9" s="89" t="s">
        <v>107</v>
      </c>
      <c r="K9" s="88" t="s">
        <v>105</v>
      </c>
      <c r="L9" s="89" t="s">
        <v>107</v>
      </c>
      <c r="M9" s="90">
        <v>45461</v>
      </c>
      <c r="N9" s="90">
        <v>45461</v>
      </c>
      <c r="O9" s="76"/>
      <c r="P9" s="76"/>
      <c r="Q9" s="92"/>
      <c r="R9" s="92"/>
      <c r="S9" s="110"/>
      <c r="T9" s="76"/>
      <c r="U9" s="92"/>
      <c r="V9" s="76">
        <v>1</v>
      </c>
      <c r="W9" s="92">
        <v>55</v>
      </c>
      <c r="X9" s="76">
        <v>1</v>
      </c>
      <c r="Y9" s="94">
        <v>55</v>
      </c>
      <c r="Z9" s="80">
        <v>55</v>
      </c>
      <c r="AA9" s="97"/>
    </row>
    <row r="10" spans="1:29" ht="51">
      <c r="A10" s="88" t="s">
        <v>140</v>
      </c>
      <c r="B10" s="88" t="s">
        <v>140</v>
      </c>
      <c r="C10" s="95" t="s">
        <v>227</v>
      </c>
      <c r="D10" s="88" t="s">
        <v>199</v>
      </c>
      <c r="E10" s="88" t="s">
        <v>228</v>
      </c>
      <c r="F10" s="88" t="s">
        <v>225</v>
      </c>
      <c r="G10" s="89" t="s">
        <v>177</v>
      </c>
      <c r="H10" s="88" t="s">
        <v>226</v>
      </c>
      <c r="I10" s="88" t="s">
        <v>105</v>
      </c>
      <c r="J10" s="89" t="s">
        <v>107</v>
      </c>
      <c r="K10" s="88" t="s">
        <v>105</v>
      </c>
      <c r="L10" s="89" t="s">
        <v>107</v>
      </c>
      <c r="M10" s="90">
        <v>45461</v>
      </c>
      <c r="N10" s="90">
        <v>45461</v>
      </c>
      <c r="O10" s="97"/>
      <c r="P10" s="97"/>
      <c r="Q10" s="97"/>
      <c r="R10" s="97"/>
      <c r="S10" s="97"/>
      <c r="T10" s="97"/>
      <c r="U10" s="97"/>
      <c r="V10" s="76">
        <v>1</v>
      </c>
      <c r="W10" s="92">
        <v>55</v>
      </c>
      <c r="X10" s="76">
        <v>1</v>
      </c>
      <c r="Y10" s="94">
        <v>55</v>
      </c>
      <c r="Z10" s="80">
        <v>55</v>
      </c>
      <c r="AA10" s="97"/>
    </row>
    <row r="11" spans="1:29" ht="51">
      <c r="A11" s="88" t="s">
        <v>140</v>
      </c>
      <c r="B11" s="88" t="s">
        <v>140</v>
      </c>
      <c r="C11" s="95" t="s">
        <v>229</v>
      </c>
      <c r="D11" s="88" t="s">
        <v>230</v>
      </c>
      <c r="E11" s="88" t="s">
        <v>228</v>
      </c>
      <c r="F11" s="88" t="s">
        <v>225</v>
      </c>
      <c r="G11" s="89" t="s">
        <v>177</v>
      </c>
      <c r="H11" s="88" t="s">
        <v>226</v>
      </c>
      <c r="I11" s="88" t="s">
        <v>105</v>
      </c>
      <c r="J11" s="89" t="s">
        <v>107</v>
      </c>
      <c r="K11" s="88" t="s">
        <v>105</v>
      </c>
      <c r="L11" s="89" t="s">
        <v>107</v>
      </c>
      <c r="M11" s="90">
        <v>45461</v>
      </c>
      <c r="N11" s="90">
        <v>45461</v>
      </c>
      <c r="O11" s="97"/>
      <c r="P11" s="97"/>
      <c r="Q11" s="97"/>
      <c r="R11" s="97"/>
      <c r="S11" s="97"/>
      <c r="T11" s="99"/>
      <c r="U11" s="92"/>
      <c r="V11" s="99">
        <v>1</v>
      </c>
      <c r="W11" s="92">
        <v>55</v>
      </c>
      <c r="X11" s="99">
        <v>1</v>
      </c>
      <c r="Y11" s="94">
        <v>55</v>
      </c>
      <c r="Z11" s="80">
        <v>55</v>
      </c>
      <c r="AA11" s="97"/>
    </row>
    <row r="12" spans="1:29" s="113" customFormat="1" ht="14.25">
      <c r="A12" s="88"/>
      <c r="B12" s="88"/>
      <c r="C12" s="95"/>
      <c r="D12" s="88"/>
      <c r="E12" s="98"/>
      <c r="F12" s="88"/>
      <c r="G12" s="89"/>
      <c r="H12" s="88"/>
      <c r="I12" s="96"/>
      <c r="J12" s="96"/>
      <c r="K12" s="96"/>
      <c r="L12" s="89"/>
      <c r="M12" s="90"/>
      <c r="N12" s="90"/>
      <c r="O12" s="97"/>
      <c r="P12" s="97"/>
      <c r="Q12" s="97"/>
      <c r="R12" s="97"/>
      <c r="S12" s="97"/>
      <c r="T12" s="99"/>
      <c r="U12" s="99"/>
      <c r="V12" s="76"/>
      <c r="W12" s="92"/>
      <c r="X12" s="76"/>
      <c r="Y12" s="110"/>
      <c r="Z12" s="111"/>
      <c r="AA12" s="112"/>
    </row>
    <row r="13" spans="1:29" ht="14.25">
      <c r="A13" s="88"/>
      <c r="B13" s="88"/>
      <c r="C13" s="100"/>
      <c r="D13" s="88"/>
      <c r="E13" s="98"/>
      <c r="F13" s="88"/>
      <c r="G13" s="89"/>
      <c r="H13" s="88"/>
      <c r="I13" s="96"/>
      <c r="J13" s="96"/>
      <c r="K13" s="96"/>
      <c r="L13" s="89"/>
      <c r="M13" s="90"/>
      <c r="N13" s="90"/>
      <c r="O13" s="97"/>
      <c r="P13" s="97"/>
      <c r="Q13" s="97"/>
      <c r="R13" s="97"/>
      <c r="S13" s="97"/>
      <c r="T13" s="99"/>
      <c r="U13" s="99"/>
      <c r="V13" s="76"/>
      <c r="W13" s="92"/>
      <c r="X13" s="76"/>
      <c r="Y13" s="110"/>
      <c r="Z13" s="111"/>
      <c r="AA13" s="97"/>
    </row>
    <row r="14" spans="1:29" ht="14.25">
      <c r="A14" s="101"/>
      <c r="B14" s="102"/>
      <c r="C14" s="100"/>
      <c r="D14" s="102"/>
      <c r="E14" s="103"/>
      <c r="F14" s="104"/>
      <c r="G14" s="100"/>
      <c r="H14" s="96"/>
      <c r="I14" s="105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9" ht="14.25">
      <c r="A15" s="101"/>
      <c r="B15" s="114"/>
      <c r="C15" s="115"/>
      <c r="D15" s="115"/>
      <c r="E15" s="116"/>
      <c r="F15" s="116"/>
      <c r="G15" s="114"/>
      <c r="H15" s="96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97"/>
    </row>
    <row r="16" spans="1:29" ht="14.25">
      <c r="A16" s="101"/>
      <c r="B16" s="100"/>
      <c r="C16" s="100"/>
      <c r="D16" s="102"/>
      <c r="E16" s="103"/>
      <c r="F16" s="104"/>
      <c r="G16" s="100"/>
      <c r="H16" s="89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4.25">
      <c r="A17" s="101"/>
      <c r="B17" s="100"/>
      <c r="C17" s="100"/>
      <c r="D17" s="102"/>
      <c r="E17" s="103"/>
      <c r="F17" s="104"/>
      <c r="G17" s="100"/>
      <c r="H17" s="89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117"/>
    </row>
    <row r="18" spans="1:27" ht="14.25">
      <c r="A18" s="101"/>
      <c r="B18" s="100"/>
      <c r="C18" s="100"/>
      <c r="D18" s="102"/>
      <c r="E18" s="103"/>
      <c r="F18" s="103"/>
      <c r="G18" s="100"/>
      <c r="H18" s="89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117"/>
    </row>
    <row r="19" spans="1:27" ht="14.25">
      <c r="A19" s="101"/>
      <c r="B19" s="102"/>
      <c r="C19" s="100"/>
      <c r="D19" s="102"/>
      <c r="E19" s="103"/>
      <c r="F19" s="104"/>
      <c r="G19" s="100"/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117"/>
    </row>
    <row r="20" spans="1:27" ht="14.25">
      <c r="A20" s="118"/>
      <c r="B20" s="119"/>
      <c r="C20" s="119"/>
      <c r="D20" s="119"/>
      <c r="E20" s="120"/>
      <c r="F20" s="120"/>
      <c r="G20" s="121"/>
      <c r="H20" s="122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  <row r="21" spans="1:27" ht="14.25">
      <c r="A21" s="101"/>
      <c r="B21" s="102"/>
      <c r="C21" s="102"/>
      <c r="D21" s="102"/>
      <c r="E21" s="103"/>
      <c r="F21" s="103"/>
      <c r="G21" s="100"/>
      <c r="H21" s="89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</row>
    <row r="22" spans="1:27" ht="15" thickBot="1">
      <c r="A22" s="101"/>
      <c r="B22" s="102"/>
      <c r="C22" s="115"/>
      <c r="D22" s="102"/>
      <c r="E22" s="103"/>
      <c r="F22" s="103"/>
      <c r="G22" s="89"/>
      <c r="H22" s="96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</row>
    <row r="23" spans="1:27" thickBot="1">
      <c r="A23" s="204" t="s">
        <v>40</v>
      </c>
      <c r="B23" s="205"/>
      <c r="C23" s="205"/>
      <c r="D23" s="205"/>
      <c r="E23" s="205"/>
      <c r="F23" s="205"/>
      <c r="G23" s="205"/>
      <c r="H23" s="205"/>
      <c r="I23" s="211"/>
      <c r="J23" s="211"/>
      <c r="K23" s="212"/>
    </row>
    <row r="24" spans="1:27" ht="15" thickBot="1">
      <c r="A24" s="207" t="s">
        <v>41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9"/>
    </row>
    <row r="25" spans="1:27" ht="15" thickBot="1">
      <c r="A25" s="201" t="s">
        <v>42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27" ht="15" thickBot="1">
      <c r="A26" s="201" t="s">
        <v>43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27" ht="15" thickBot="1">
      <c r="A27" s="201" t="s">
        <v>44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27" ht="15" thickBot="1">
      <c r="A28" s="201" t="s">
        <v>45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27" ht="15" thickBot="1">
      <c r="A29" s="201" t="s">
        <v>149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7" ht="15" thickBot="1">
      <c r="A30" s="201" t="s">
        <v>47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7" ht="15" thickBot="1">
      <c r="A31" s="201" t="s">
        <v>150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27" ht="15" thickBot="1">
      <c r="A32" s="201" t="s">
        <v>151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thickBot="1">
      <c r="A33" s="201" t="s">
        <v>152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thickBot="1">
      <c r="A34" s="201" t="s">
        <v>153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" thickBot="1">
      <c r="A35" s="201" t="s">
        <v>154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" thickBot="1">
      <c r="A36" s="201" t="s">
        <v>155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thickBot="1">
      <c r="A37" s="201" t="s">
        <v>156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thickBot="1">
      <c r="A38" s="201" t="s">
        <v>157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thickBot="1">
      <c r="A39" s="201" t="s">
        <v>158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thickBot="1">
      <c r="A40" s="201" t="s">
        <v>159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thickBot="1">
      <c r="A41" s="201" t="s">
        <v>160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 thickBot="1">
      <c r="A42" s="201" t="s">
        <v>161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 thickBot="1">
      <c r="A43" s="201" t="s">
        <v>162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" thickBot="1">
      <c r="A44" s="201" t="s">
        <v>163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5" thickBot="1">
      <c r="A45" s="201" t="s">
        <v>164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3"/>
    </row>
    <row r="46" spans="1:11" ht="15" thickBot="1">
      <c r="A46" s="201" t="s">
        <v>165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3"/>
    </row>
    <row r="47" spans="1:11" ht="15" thickBot="1">
      <c r="A47" s="201" t="s">
        <v>166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5" thickBot="1">
      <c r="A48" s="201" t="s">
        <v>167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3"/>
    </row>
    <row r="49" spans="1:11" ht="15" thickBot="1">
      <c r="A49" s="201" t="s">
        <v>168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5" thickBot="1">
      <c r="A50" s="201" t="s">
        <v>169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3"/>
    </row>
    <row r="51" spans="1:11" ht="15" thickBot="1">
      <c r="A51" s="201" t="s">
        <v>170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3"/>
    </row>
  </sheetData>
  <mergeCells count="61">
    <mergeCell ref="C4:AA4"/>
    <mergeCell ref="A5:B5"/>
    <mergeCell ref="C5:E5"/>
    <mergeCell ref="F5:L5"/>
    <mergeCell ref="M5:S5"/>
    <mergeCell ref="T5:Y5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Y6:Y7"/>
    <mergeCell ref="K6:L6"/>
    <mergeCell ref="M6:M7"/>
    <mergeCell ref="N6:N7"/>
    <mergeCell ref="O6:O7"/>
    <mergeCell ref="P6:P7"/>
    <mergeCell ref="Q6:Q7"/>
    <mergeCell ref="R6:R7"/>
    <mergeCell ref="S6:S7"/>
    <mergeCell ref="T6:U6"/>
    <mergeCell ref="V6:W6"/>
    <mergeCell ref="X6:X7"/>
    <mergeCell ref="A34:K34"/>
    <mergeCell ref="A23:K23"/>
    <mergeCell ref="A24:K24"/>
    <mergeCell ref="A25:K25"/>
    <mergeCell ref="A26:K26"/>
    <mergeCell ref="A27:K27"/>
    <mergeCell ref="A28:K28"/>
    <mergeCell ref="A42:K42"/>
    <mergeCell ref="A43:K43"/>
    <mergeCell ref="A44:K44"/>
    <mergeCell ref="A45:K45"/>
    <mergeCell ref="A46:K46"/>
    <mergeCell ref="A1:A3"/>
    <mergeCell ref="B1:Z1"/>
    <mergeCell ref="B2:Z2"/>
    <mergeCell ref="B3:Z3"/>
    <mergeCell ref="A41:K41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47:K47"/>
    <mergeCell ref="A48:K48"/>
    <mergeCell ref="A49:K49"/>
    <mergeCell ref="A50:K50"/>
    <mergeCell ref="A51:K51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42"/>
  <sheetViews>
    <sheetView topLeftCell="N1" workbookViewId="0">
      <selection sqref="A1:A3"/>
    </sheetView>
  </sheetViews>
  <sheetFormatPr defaultColWidth="11" defaultRowHeight="15.75" customHeight="1"/>
  <cols>
    <col min="1" max="1" width="20.25" style="106" customWidth="1"/>
    <col min="2" max="2" width="18.75" style="106" customWidth="1"/>
    <col min="3" max="3" width="30.75" style="106" customWidth="1"/>
    <col min="4" max="4" width="11.75" style="106" customWidth="1"/>
    <col min="5" max="5" width="15.5" style="106" customWidth="1"/>
    <col min="6" max="6" width="17.875" style="106" customWidth="1"/>
    <col min="7" max="7" width="17.5" style="106" customWidth="1"/>
    <col min="8" max="8" width="15.625" style="107" customWidth="1"/>
    <col min="9" max="11" width="11" style="123"/>
    <col min="12" max="12" width="13.125" style="123" customWidth="1"/>
    <col min="13" max="15" width="11" style="123"/>
    <col min="16" max="16" width="13.25" style="123" customWidth="1"/>
    <col min="17" max="16384" width="11" style="123"/>
  </cols>
  <sheetData>
    <row r="1" spans="1:29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29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29" ht="21.75" thickBot="1">
      <c r="A3" s="21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29" ht="15" customHeight="1" thickBot="1">
      <c r="A4" s="3" t="s">
        <v>246</v>
      </c>
      <c r="B4" s="4"/>
      <c r="C4" s="21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108"/>
      <c r="AC4" s="108"/>
    </row>
    <row r="5" spans="1:29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97"/>
    </row>
    <row r="8" spans="1:29" ht="89.25">
      <c r="A8" s="88" t="s">
        <v>140</v>
      </c>
      <c r="B8" s="88" t="s">
        <v>140</v>
      </c>
      <c r="C8" s="88" t="s">
        <v>232</v>
      </c>
      <c r="D8" s="88" t="s">
        <v>233</v>
      </c>
      <c r="E8" s="88" t="s">
        <v>234</v>
      </c>
      <c r="F8" s="88" t="s">
        <v>235</v>
      </c>
      <c r="G8" s="89" t="s">
        <v>236</v>
      </c>
      <c r="H8" s="88" t="s">
        <v>237</v>
      </c>
      <c r="I8" s="88" t="s">
        <v>105</v>
      </c>
      <c r="J8" s="89" t="s">
        <v>107</v>
      </c>
      <c r="K8" s="88" t="s">
        <v>238</v>
      </c>
      <c r="L8" s="88" t="s">
        <v>239</v>
      </c>
      <c r="M8" s="90">
        <v>45485</v>
      </c>
      <c r="N8" s="90">
        <v>45485</v>
      </c>
      <c r="O8" s="76"/>
      <c r="P8" s="76"/>
      <c r="Q8" s="79"/>
      <c r="R8" s="79"/>
      <c r="S8" s="80">
        <f>Q8+R8</f>
        <v>0</v>
      </c>
      <c r="T8" s="76">
        <v>1</v>
      </c>
      <c r="U8" s="79">
        <v>241.25</v>
      </c>
      <c r="V8" s="76"/>
      <c r="W8" s="79"/>
      <c r="X8" s="76">
        <v>1</v>
      </c>
      <c r="Y8" s="80">
        <v>241.25</v>
      </c>
      <c r="Z8" s="80">
        <f t="shared" ref="Z8:Z10" si="0">S8+Y8</f>
        <v>241.25</v>
      </c>
      <c r="AA8" s="97"/>
    </row>
    <row r="9" spans="1:29" ht="38.25">
      <c r="A9" s="88" t="s">
        <v>140</v>
      </c>
      <c r="B9" s="88" t="s">
        <v>140</v>
      </c>
      <c r="C9" s="88" t="s">
        <v>240</v>
      </c>
      <c r="D9" s="88" t="s">
        <v>241</v>
      </c>
      <c r="E9" s="88" t="s">
        <v>242</v>
      </c>
      <c r="F9" s="88" t="s">
        <v>243</v>
      </c>
      <c r="G9" s="89" t="s">
        <v>244</v>
      </c>
      <c r="H9" s="88" t="s">
        <v>177</v>
      </c>
      <c r="I9" s="88" t="s">
        <v>105</v>
      </c>
      <c r="J9" s="89" t="s">
        <v>107</v>
      </c>
      <c r="K9" s="88" t="s">
        <v>105</v>
      </c>
      <c r="L9" s="89" t="s">
        <v>107</v>
      </c>
      <c r="M9" s="90">
        <v>45490</v>
      </c>
      <c r="N9" s="90">
        <v>45490</v>
      </c>
      <c r="O9" s="76"/>
      <c r="P9" s="76"/>
      <c r="Q9" s="92"/>
      <c r="R9" s="92"/>
      <c r="S9" s="94"/>
      <c r="T9" s="76"/>
      <c r="U9" s="92"/>
      <c r="V9" s="76">
        <v>1</v>
      </c>
      <c r="W9" s="92">
        <v>55</v>
      </c>
      <c r="X9" s="76">
        <v>1</v>
      </c>
      <c r="Y9" s="94">
        <v>55</v>
      </c>
      <c r="Z9" s="80">
        <f t="shared" si="0"/>
        <v>55</v>
      </c>
      <c r="AA9" s="97"/>
    </row>
    <row r="10" spans="1:29" ht="38.25">
      <c r="A10" s="88" t="s">
        <v>140</v>
      </c>
      <c r="B10" s="88" t="s">
        <v>140</v>
      </c>
      <c r="C10" s="88" t="s">
        <v>245</v>
      </c>
      <c r="D10" s="88" t="s">
        <v>193</v>
      </c>
      <c r="E10" s="88" t="s">
        <v>242</v>
      </c>
      <c r="F10" s="88" t="s">
        <v>243</v>
      </c>
      <c r="G10" s="89" t="s">
        <v>244</v>
      </c>
      <c r="H10" s="88" t="s">
        <v>177</v>
      </c>
      <c r="I10" s="88" t="s">
        <v>105</v>
      </c>
      <c r="J10" s="89" t="s">
        <v>107</v>
      </c>
      <c r="K10" s="88" t="s">
        <v>105</v>
      </c>
      <c r="L10" s="89" t="s">
        <v>107</v>
      </c>
      <c r="M10" s="90">
        <v>45490</v>
      </c>
      <c r="N10" s="90">
        <v>45490</v>
      </c>
      <c r="O10" s="76"/>
      <c r="P10" s="76"/>
      <c r="Q10" s="92"/>
      <c r="R10" s="92"/>
      <c r="S10" s="94"/>
      <c r="T10" s="76"/>
      <c r="U10" s="92"/>
      <c r="V10" s="76">
        <v>1</v>
      </c>
      <c r="W10" s="92">
        <v>55</v>
      </c>
      <c r="X10" s="76">
        <v>1</v>
      </c>
      <c r="Y10" s="94">
        <v>55</v>
      </c>
      <c r="Z10" s="80">
        <f t="shared" si="0"/>
        <v>55</v>
      </c>
      <c r="AA10" s="97"/>
    </row>
    <row r="11" spans="1:29" ht="14.25">
      <c r="A11" s="118"/>
      <c r="B11" s="119"/>
      <c r="C11" s="119"/>
      <c r="D11" s="119"/>
      <c r="E11" s="120"/>
      <c r="F11" s="120"/>
      <c r="G11" s="121"/>
      <c r="H11" s="122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</row>
    <row r="12" spans="1:29" ht="14.25">
      <c r="A12" s="101"/>
      <c r="B12" s="102"/>
      <c r="C12" s="102"/>
      <c r="D12" s="102"/>
      <c r="E12" s="103"/>
      <c r="F12" s="103"/>
      <c r="G12" s="100"/>
      <c r="H12" s="89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</row>
    <row r="13" spans="1:29" ht="15" thickBot="1">
      <c r="A13" s="101"/>
      <c r="B13" s="102"/>
      <c r="C13" s="115"/>
      <c r="D13" s="102"/>
      <c r="E13" s="103"/>
      <c r="F13" s="103"/>
      <c r="G13" s="89"/>
      <c r="H13" s="96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</row>
    <row r="14" spans="1:29" thickBot="1">
      <c r="A14" s="204" t="s">
        <v>40</v>
      </c>
      <c r="B14" s="205"/>
      <c r="C14" s="205"/>
      <c r="D14" s="205"/>
      <c r="E14" s="205"/>
      <c r="F14" s="205"/>
      <c r="G14" s="205"/>
      <c r="H14" s="205"/>
      <c r="I14" s="211"/>
      <c r="J14" s="211"/>
      <c r="K14" s="212"/>
    </row>
    <row r="15" spans="1:29" ht="15" thickBot="1">
      <c r="A15" s="207" t="s">
        <v>41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29" ht="15" thickBot="1">
      <c r="A16" s="201" t="s">
        <v>42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 ht="15" thickBot="1">
      <c r="A17" s="201" t="s">
        <v>43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ht="15" thickBot="1">
      <c r="A18" s="201" t="s">
        <v>44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ht="15" thickBot="1">
      <c r="A19" s="201" t="s">
        <v>45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ht="15" thickBot="1">
      <c r="A20" s="201" t="s">
        <v>149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ht="15" thickBot="1">
      <c r="A21" s="201" t="s">
        <v>47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ht="15" thickBot="1">
      <c r="A22" s="201" t="s">
        <v>150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ht="15" thickBot="1">
      <c r="A23" s="201" t="s">
        <v>151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ht="15" thickBot="1">
      <c r="A24" s="201" t="s">
        <v>152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5" thickBot="1">
      <c r="A25" s="201" t="s">
        <v>153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ht="15" thickBot="1">
      <c r="A26" s="201" t="s">
        <v>154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11" ht="15" thickBot="1">
      <c r="A27" s="201" t="s">
        <v>155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11" ht="15" thickBot="1">
      <c r="A28" s="201" t="s">
        <v>156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ht="15" thickBot="1">
      <c r="A29" s="201" t="s">
        <v>157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11" ht="15" thickBot="1">
      <c r="A30" s="201" t="s">
        <v>158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5" thickBot="1">
      <c r="A31" s="201" t="s">
        <v>159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ht="15" thickBot="1">
      <c r="A32" s="201" t="s">
        <v>160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thickBot="1">
      <c r="A33" s="201" t="s">
        <v>161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thickBot="1">
      <c r="A34" s="201" t="s">
        <v>162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" thickBot="1">
      <c r="A35" s="201" t="s">
        <v>163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" thickBot="1">
      <c r="A36" s="201" t="s">
        <v>164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thickBot="1">
      <c r="A37" s="201" t="s">
        <v>165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thickBot="1">
      <c r="A38" s="201" t="s">
        <v>166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thickBot="1">
      <c r="A39" s="201" t="s">
        <v>167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thickBot="1">
      <c r="A40" s="201" t="s">
        <v>168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thickBot="1">
      <c r="A41" s="201" t="s">
        <v>169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 thickBot="1">
      <c r="A42" s="201" t="s">
        <v>170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</sheetData>
  <mergeCells count="61">
    <mergeCell ref="A1:A3"/>
    <mergeCell ref="B1:Z1"/>
    <mergeCell ref="B2:Z2"/>
    <mergeCell ref="B3:Z3"/>
    <mergeCell ref="C4:AA4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Y6:Y7"/>
    <mergeCell ref="T6:U6"/>
    <mergeCell ref="V6:W6"/>
    <mergeCell ref="K6:L6"/>
    <mergeCell ref="M6:M7"/>
    <mergeCell ref="N6:N7"/>
    <mergeCell ref="O6:O7"/>
    <mergeCell ref="P6:P7"/>
    <mergeCell ref="X6:X7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Q6:Q7"/>
    <mergeCell ref="R6:R7"/>
    <mergeCell ref="S6:S7"/>
    <mergeCell ref="A37:K37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8:K38"/>
    <mergeCell ref="A39:K39"/>
    <mergeCell ref="A40:K40"/>
    <mergeCell ref="A41:K41"/>
    <mergeCell ref="A42:K42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52"/>
  <sheetViews>
    <sheetView workbookViewId="0">
      <selection activeCell="C9" sqref="C9"/>
    </sheetView>
  </sheetViews>
  <sheetFormatPr defaultColWidth="11" defaultRowHeight="15.75" customHeight="1"/>
  <cols>
    <col min="1" max="1" width="14.625" style="106" customWidth="1"/>
    <col min="2" max="2" width="18.75" style="106" customWidth="1"/>
    <col min="3" max="3" width="61.625" style="106" customWidth="1"/>
    <col min="4" max="4" width="11.75" style="106" customWidth="1"/>
    <col min="5" max="5" width="12.25" style="106" customWidth="1"/>
    <col min="6" max="6" width="16.5" style="106" customWidth="1"/>
    <col min="7" max="7" width="17.5" style="106" customWidth="1"/>
    <col min="8" max="8" width="15.625" style="107" customWidth="1"/>
    <col min="9" max="11" width="11" style="124"/>
    <col min="12" max="12" width="13.125" style="124" customWidth="1"/>
    <col min="13" max="15" width="11" style="124"/>
    <col min="16" max="16" width="13.25" style="124" customWidth="1"/>
    <col min="17" max="25" width="11" style="124"/>
    <col min="26" max="26" width="11.125" style="124" bestFit="1" customWidth="1"/>
    <col min="27" max="256" width="11" style="124"/>
    <col min="257" max="257" width="14.625" style="124" customWidth="1"/>
    <col min="258" max="258" width="18.75" style="124" customWidth="1"/>
    <col min="259" max="259" width="61.625" style="124" customWidth="1"/>
    <col min="260" max="260" width="11.75" style="124" customWidth="1"/>
    <col min="261" max="261" width="12.25" style="124" customWidth="1"/>
    <col min="262" max="262" width="16.5" style="124" customWidth="1"/>
    <col min="263" max="263" width="17.5" style="124" customWidth="1"/>
    <col min="264" max="264" width="15.625" style="124" customWidth="1"/>
    <col min="265" max="267" width="11" style="124"/>
    <col min="268" max="268" width="13.125" style="124" customWidth="1"/>
    <col min="269" max="271" width="11" style="124"/>
    <col min="272" max="272" width="13.25" style="124" customWidth="1"/>
    <col min="273" max="281" width="11" style="124"/>
    <col min="282" max="282" width="11.125" style="124" bestFit="1" customWidth="1"/>
    <col min="283" max="512" width="11" style="124"/>
    <col min="513" max="513" width="14.625" style="124" customWidth="1"/>
    <col min="514" max="514" width="18.75" style="124" customWidth="1"/>
    <col min="515" max="515" width="61.625" style="124" customWidth="1"/>
    <col min="516" max="516" width="11.75" style="124" customWidth="1"/>
    <col min="517" max="517" width="12.25" style="124" customWidth="1"/>
    <col min="518" max="518" width="16.5" style="124" customWidth="1"/>
    <col min="519" max="519" width="17.5" style="124" customWidth="1"/>
    <col min="520" max="520" width="15.625" style="124" customWidth="1"/>
    <col min="521" max="523" width="11" style="124"/>
    <col min="524" max="524" width="13.125" style="124" customWidth="1"/>
    <col min="525" max="527" width="11" style="124"/>
    <col min="528" max="528" width="13.25" style="124" customWidth="1"/>
    <col min="529" max="537" width="11" style="124"/>
    <col min="538" max="538" width="11.125" style="124" bestFit="1" customWidth="1"/>
    <col min="539" max="768" width="11" style="124"/>
    <col min="769" max="769" width="14.625" style="124" customWidth="1"/>
    <col min="770" max="770" width="18.75" style="124" customWidth="1"/>
    <col min="771" max="771" width="61.625" style="124" customWidth="1"/>
    <col min="772" max="772" width="11.75" style="124" customWidth="1"/>
    <col min="773" max="773" width="12.25" style="124" customWidth="1"/>
    <col min="774" max="774" width="16.5" style="124" customWidth="1"/>
    <col min="775" max="775" width="17.5" style="124" customWidth="1"/>
    <col min="776" max="776" width="15.625" style="124" customWidth="1"/>
    <col min="777" max="779" width="11" style="124"/>
    <col min="780" max="780" width="13.125" style="124" customWidth="1"/>
    <col min="781" max="783" width="11" style="124"/>
    <col min="784" max="784" width="13.25" style="124" customWidth="1"/>
    <col min="785" max="793" width="11" style="124"/>
    <col min="794" max="794" width="11.125" style="124" bestFit="1" customWidth="1"/>
    <col min="795" max="1024" width="11" style="124"/>
    <col min="1025" max="1025" width="14.625" style="124" customWidth="1"/>
    <col min="1026" max="1026" width="18.75" style="124" customWidth="1"/>
    <col min="1027" max="1027" width="61.625" style="124" customWidth="1"/>
    <col min="1028" max="1028" width="11.75" style="124" customWidth="1"/>
    <col min="1029" max="1029" width="12.25" style="124" customWidth="1"/>
    <col min="1030" max="1030" width="16.5" style="124" customWidth="1"/>
    <col min="1031" max="1031" width="17.5" style="124" customWidth="1"/>
    <col min="1032" max="1032" width="15.625" style="124" customWidth="1"/>
    <col min="1033" max="1035" width="11" style="124"/>
    <col min="1036" max="1036" width="13.125" style="124" customWidth="1"/>
    <col min="1037" max="1039" width="11" style="124"/>
    <col min="1040" max="1040" width="13.25" style="124" customWidth="1"/>
    <col min="1041" max="1049" width="11" style="124"/>
    <col min="1050" max="1050" width="11.125" style="124" bestFit="1" customWidth="1"/>
    <col min="1051" max="1280" width="11" style="124"/>
    <col min="1281" max="1281" width="14.625" style="124" customWidth="1"/>
    <col min="1282" max="1282" width="18.75" style="124" customWidth="1"/>
    <col min="1283" max="1283" width="61.625" style="124" customWidth="1"/>
    <col min="1284" max="1284" width="11.75" style="124" customWidth="1"/>
    <col min="1285" max="1285" width="12.25" style="124" customWidth="1"/>
    <col min="1286" max="1286" width="16.5" style="124" customWidth="1"/>
    <col min="1287" max="1287" width="17.5" style="124" customWidth="1"/>
    <col min="1288" max="1288" width="15.625" style="124" customWidth="1"/>
    <col min="1289" max="1291" width="11" style="124"/>
    <col min="1292" max="1292" width="13.125" style="124" customWidth="1"/>
    <col min="1293" max="1295" width="11" style="124"/>
    <col min="1296" max="1296" width="13.25" style="124" customWidth="1"/>
    <col min="1297" max="1305" width="11" style="124"/>
    <col min="1306" max="1306" width="11.125" style="124" bestFit="1" customWidth="1"/>
    <col min="1307" max="1536" width="11" style="124"/>
    <col min="1537" max="1537" width="14.625" style="124" customWidth="1"/>
    <col min="1538" max="1538" width="18.75" style="124" customWidth="1"/>
    <col min="1539" max="1539" width="61.625" style="124" customWidth="1"/>
    <col min="1540" max="1540" width="11.75" style="124" customWidth="1"/>
    <col min="1541" max="1541" width="12.25" style="124" customWidth="1"/>
    <col min="1542" max="1542" width="16.5" style="124" customWidth="1"/>
    <col min="1543" max="1543" width="17.5" style="124" customWidth="1"/>
    <col min="1544" max="1544" width="15.625" style="124" customWidth="1"/>
    <col min="1545" max="1547" width="11" style="124"/>
    <col min="1548" max="1548" width="13.125" style="124" customWidth="1"/>
    <col min="1549" max="1551" width="11" style="124"/>
    <col min="1552" max="1552" width="13.25" style="124" customWidth="1"/>
    <col min="1553" max="1561" width="11" style="124"/>
    <col min="1562" max="1562" width="11.125" style="124" bestFit="1" customWidth="1"/>
    <col min="1563" max="1792" width="11" style="124"/>
    <col min="1793" max="1793" width="14.625" style="124" customWidth="1"/>
    <col min="1794" max="1794" width="18.75" style="124" customWidth="1"/>
    <col min="1795" max="1795" width="61.625" style="124" customWidth="1"/>
    <col min="1796" max="1796" width="11.75" style="124" customWidth="1"/>
    <col min="1797" max="1797" width="12.25" style="124" customWidth="1"/>
    <col min="1798" max="1798" width="16.5" style="124" customWidth="1"/>
    <col min="1799" max="1799" width="17.5" style="124" customWidth="1"/>
    <col min="1800" max="1800" width="15.625" style="124" customWidth="1"/>
    <col min="1801" max="1803" width="11" style="124"/>
    <col min="1804" max="1804" width="13.125" style="124" customWidth="1"/>
    <col min="1805" max="1807" width="11" style="124"/>
    <col min="1808" max="1808" width="13.25" style="124" customWidth="1"/>
    <col min="1809" max="1817" width="11" style="124"/>
    <col min="1818" max="1818" width="11.125" style="124" bestFit="1" customWidth="1"/>
    <col min="1819" max="2048" width="11" style="124"/>
    <col min="2049" max="2049" width="14.625" style="124" customWidth="1"/>
    <col min="2050" max="2050" width="18.75" style="124" customWidth="1"/>
    <col min="2051" max="2051" width="61.625" style="124" customWidth="1"/>
    <col min="2052" max="2052" width="11.75" style="124" customWidth="1"/>
    <col min="2053" max="2053" width="12.25" style="124" customWidth="1"/>
    <col min="2054" max="2054" width="16.5" style="124" customWidth="1"/>
    <col min="2055" max="2055" width="17.5" style="124" customWidth="1"/>
    <col min="2056" max="2056" width="15.625" style="124" customWidth="1"/>
    <col min="2057" max="2059" width="11" style="124"/>
    <col min="2060" max="2060" width="13.125" style="124" customWidth="1"/>
    <col min="2061" max="2063" width="11" style="124"/>
    <col min="2064" max="2064" width="13.25" style="124" customWidth="1"/>
    <col min="2065" max="2073" width="11" style="124"/>
    <col min="2074" max="2074" width="11.125" style="124" bestFit="1" customWidth="1"/>
    <col min="2075" max="2304" width="11" style="124"/>
    <col min="2305" max="2305" width="14.625" style="124" customWidth="1"/>
    <col min="2306" max="2306" width="18.75" style="124" customWidth="1"/>
    <col min="2307" max="2307" width="61.625" style="124" customWidth="1"/>
    <col min="2308" max="2308" width="11.75" style="124" customWidth="1"/>
    <col min="2309" max="2309" width="12.25" style="124" customWidth="1"/>
    <col min="2310" max="2310" width="16.5" style="124" customWidth="1"/>
    <col min="2311" max="2311" width="17.5" style="124" customWidth="1"/>
    <col min="2312" max="2312" width="15.625" style="124" customWidth="1"/>
    <col min="2313" max="2315" width="11" style="124"/>
    <col min="2316" max="2316" width="13.125" style="124" customWidth="1"/>
    <col min="2317" max="2319" width="11" style="124"/>
    <col min="2320" max="2320" width="13.25" style="124" customWidth="1"/>
    <col min="2321" max="2329" width="11" style="124"/>
    <col min="2330" max="2330" width="11.125" style="124" bestFit="1" customWidth="1"/>
    <col min="2331" max="2560" width="11" style="124"/>
    <col min="2561" max="2561" width="14.625" style="124" customWidth="1"/>
    <col min="2562" max="2562" width="18.75" style="124" customWidth="1"/>
    <col min="2563" max="2563" width="61.625" style="124" customWidth="1"/>
    <col min="2564" max="2564" width="11.75" style="124" customWidth="1"/>
    <col min="2565" max="2565" width="12.25" style="124" customWidth="1"/>
    <col min="2566" max="2566" width="16.5" style="124" customWidth="1"/>
    <col min="2567" max="2567" width="17.5" style="124" customWidth="1"/>
    <col min="2568" max="2568" width="15.625" style="124" customWidth="1"/>
    <col min="2569" max="2571" width="11" style="124"/>
    <col min="2572" max="2572" width="13.125" style="124" customWidth="1"/>
    <col min="2573" max="2575" width="11" style="124"/>
    <col min="2576" max="2576" width="13.25" style="124" customWidth="1"/>
    <col min="2577" max="2585" width="11" style="124"/>
    <col min="2586" max="2586" width="11.125" style="124" bestFit="1" customWidth="1"/>
    <col min="2587" max="2816" width="11" style="124"/>
    <col min="2817" max="2817" width="14.625" style="124" customWidth="1"/>
    <col min="2818" max="2818" width="18.75" style="124" customWidth="1"/>
    <col min="2819" max="2819" width="61.625" style="124" customWidth="1"/>
    <col min="2820" max="2820" width="11.75" style="124" customWidth="1"/>
    <col min="2821" max="2821" width="12.25" style="124" customWidth="1"/>
    <col min="2822" max="2822" width="16.5" style="124" customWidth="1"/>
    <col min="2823" max="2823" width="17.5" style="124" customWidth="1"/>
    <col min="2824" max="2824" width="15.625" style="124" customWidth="1"/>
    <col min="2825" max="2827" width="11" style="124"/>
    <col min="2828" max="2828" width="13.125" style="124" customWidth="1"/>
    <col min="2829" max="2831" width="11" style="124"/>
    <col min="2832" max="2832" width="13.25" style="124" customWidth="1"/>
    <col min="2833" max="2841" width="11" style="124"/>
    <col min="2842" max="2842" width="11.125" style="124" bestFit="1" customWidth="1"/>
    <col min="2843" max="3072" width="11" style="124"/>
    <col min="3073" max="3073" width="14.625" style="124" customWidth="1"/>
    <col min="3074" max="3074" width="18.75" style="124" customWidth="1"/>
    <col min="3075" max="3075" width="61.625" style="124" customWidth="1"/>
    <col min="3076" max="3076" width="11.75" style="124" customWidth="1"/>
    <col min="3077" max="3077" width="12.25" style="124" customWidth="1"/>
    <col min="3078" max="3078" width="16.5" style="124" customWidth="1"/>
    <col min="3079" max="3079" width="17.5" style="124" customWidth="1"/>
    <col min="3080" max="3080" width="15.625" style="124" customWidth="1"/>
    <col min="3081" max="3083" width="11" style="124"/>
    <col min="3084" max="3084" width="13.125" style="124" customWidth="1"/>
    <col min="3085" max="3087" width="11" style="124"/>
    <col min="3088" max="3088" width="13.25" style="124" customWidth="1"/>
    <col min="3089" max="3097" width="11" style="124"/>
    <col min="3098" max="3098" width="11.125" style="124" bestFit="1" customWidth="1"/>
    <col min="3099" max="3328" width="11" style="124"/>
    <col min="3329" max="3329" width="14.625" style="124" customWidth="1"/>
    <col min="3330" max="3330" width="18.75" style="124" customWidth="1"/>
    <col min="3331" max="3331" width="61.625" style="124" customWidth="1"/>
    <col min="3332" max="3332" width="11.75" style="124" customWidth="1"/>
    <col min="3333" max="3333" width="12.25" style="124" customWidth="1"/>
    <col min="3334" max="3334" width="16.5" style="124" customWidth="1"/>
    <col min="3335" max="3335" width="17.5" style="124" customWidth="1"/>
    <col min="3336" max="3336" width="15.625" style="124" customWidth="1"/>
    <col min="3337" max="3339" width="11" style="124"/>
    <col min="3340" max="3340" width="13.125" style="124" customWidth="1"/>
    <col min="3341" max="3343" width="11" style="124"/>
    <col min="3344" max="3344" width="13.25" style="124" customWidth="1"/>
    <col min="3345" max="3353" width="11" style="124"/>
    <col min="3354" max="3354" width="11.125" style="124" bestFit="1" customWidth="1"/>
    <col min="3355" max="3584" width="11" style="124"/>
    <col min="3585" max="3585" width="14.625" style="124" customWidth="1"/>
    <col min="3586" max="3586" width="18.75" style="124" customWidth="1"/>
    <col min="3587" max="3587" width="61.625" style="124" customWidth="1"/>
    <col min="3588" max="3588" width="11.75" style="124" customWidth="1"/>
    <col min="3589" max="3589" width="12.25" style="124" customWidth="1"/>
    <col min="3590" max="3590" width="16.5" style="124" customWidth="1"/>
    <col min="3591" max="3591" width="17.5" style="124" customWidth="1"/>
    <col min="3592" max="3592" width="15.625" style="124" customWidth="1"/>
    <col min="3593" max="3595" width="11" style="124"/>
    <col min="3596" max="3596" width="13.125" style="124" customWidth="1"/>
    <col min="3597" max="3599" width="11" style="124"/>
    <col min="3600" max="3600" width="13.25" style="124" customWidth="1"/>
    <col min="3601" max="3609" width="11" style="124"/>
    <col min="3610" max="3610" width="11.125" style="124" bestFit="1" customWidth="1"/>
    <col min="3611" max="3840" width="11" style="124"/>
    <col min="3841" max="3841" width="14.625" style="124" customWidth="1"/>
    <col min="3842" max="3842" width="18.75" style="124" customWidth="1"/>
    <col min="3843" max="3843" width="61.625" style="124" customWidth="1"/>
    <col min="3844" max="3844" width="11.75" style="124" customWidth="1"/>
    <col min="3845" max="3845" width="12.25" style="124" customWidth="1"/>
    <col min="3846" max="3846" width="16.5" style="124" customWidth="1"/>
    <col min="3847" max="3847" width="17.5" style="124" customWidth="1"/>
    <col min="3848" max="3848" width="15.625" style="124" customWidth="1"/>
    <col min="3849" max="3851" width="11" style="124"/>
    <col min="3852" max="3852" width="13.125" style="124" customWidth="1"/>
    <col min="3853" max="3855" width="11" style="124"/>
    <col min="3856" max="3856" width="13.25" style="124" customWidth="1"/>
    <col min="3857" max="3865" width="11" style="124"/>
    <col min="3866" max="3866" width="11.125" style="124" bestFit="1" customWidth="1"/>
    <col min="3867" max="4096" width="11" style="124"/>
    <col min="4097" max="4097" width="14.625" style="124" customWidth="1"/>
    <col min="4098" max="4098" width="18.75" style="124" customWidth="1"/>
    <col min="4099" max="4099" width="61.625" style="124" customWidth="1"/>
    <col min="4100" max="4100" width="11.75" style="124" customWidth="1"/>
    <col min="4101" max="4101" width="12.25" style="124" customWidth="1"/>
    <col min="4102" max="4102" width="16.5" style="124" customWidth="1"/>
    <col min="4103" max="4103" width="17.5" style="124" customWidth="1"/>
    <col min="4104" max="4104" width="15.625" style="124" customWidth="1"/>
    <col min="4105" max="4107" width="11" style="124"/>
    <col min="4108" max="4108" width="13.125" style="124" customWidth="1"/>
    <col min="4109" max="4111" width="11" style="124"/>
    <col min="4112" max="4112" width="13.25" style="124" customWidth="1"/>
    <col min="4113" max="4121" width="11" style="124"/>
    <col min="4122" max="4122" width="11.125" style="124" bestFit="1" customWidth="1"/>
    <col min="4123" max="4352" width="11" style="124"/>
    <col min="4353" max="4353" width="14.625" style="124" customWidth="1"/>
    <col min="4354" max="4354" width="18.75" style="124" customWidth="1"/>
    <col min="4355" max="4355" width="61.625" style="124" customWidth="1"/>
    <col min="4356" max="4356" width="11.75" style="124" customWidth="1"/>
    <col min="4357" max="4357" width="12.25" style="124" customWidth="1"/>
    <col min="4358" max="4358" width="16.5" style="124" customWidth="1"/>
    <col min="4359" max="4359" width="17.5" style="124" customWidth="1"/>
    <col min="4360" max="4360" width="15.625" style="124" customWidth="1"/>
    <col min="4361" max="4363" width="11" style="124"/>
    <col min="4364" max="4364" width="13.125" style="124" customWidth="1"/>
    <col min="4365" max="4367" width="11" style="124"/>
    <col min="4368" max="4368" width="13.25" style="124" customWidth="1"/>
    <col min="4369" max="4377" width="11" style="124"/>
    <col min="4378" max="4378" width="11.125" style="124" bestFit="1" customWidth="1"/>
    <col min="4379" max="4608" width="11" style="124"/>
    <col min="4609" max="4609" width="14.625" style="124" customWidth="1"/>
    <col min="4610" max="4610" width="18.75" style="124" customWidth="1"/>
    <col min="4611" max="4611" width="61.625" style="124" customWidth="1"/>
    <col min="4612" max="4612" width="11.75" style="124" customWidth="1"/>
    <col min="4613" max="4613" width="12.25" style="124" customWidth="1"/>
    <col min="4614" max="4614" width="16.5" style="124" customWidth="1"/>
    <col min="4615" max="4615" width="17.5" style="124" customWidth="1"/>
    <col min="4616" max="4616" width="15.625" style="124" customWidth="1"/>
    <col min="4617" max="4619" width="11" style="124"/>
    <col min="4620" max="4620" width="13.125" style="124" customWidth="1"/>
    <col min="4621" max="4623" width="11" style="124"/>
    <col min="4624" max="4624" width="13.25" style="124" customWidth="1"/>
    <col min="4625" max="4633" width="11" style="124"/>
    <col min="4634" max="4634" width="11.125" style="124" bestFit="1" customWidth="1"/>
    <col min="4635" max="4864" width="11" style="124"/>
    <col min="4865" max="4865" width="14.625" style="124" customWidth="1"/>
    <col min="4866" max="4866" width="18.75" style="124" customWidth="1"/>
    <col min="4867" max="4867" width="61.625" style="124" customWidth="1"/>
    <col min="4868" max="4868" width="11.75" style="124" customWidth="1"/>
    <col min="4869" max="4869" width="12.25" style="124" customWidth="1"/>
    <col min="4870" max="4870" width="16.5" style="124" customWidth="1"/>
    <col min="4871" max="4871" width="17.5" style="124" customWidth="1"/>
    <col min="4872" max="4872" width="15.625" style="124" customWidth="1"/>
    <col min="4873" max="4875" width="11" style="124"/>
    <col min="4876" max="4876" width="13.125" style="124" customWidth="1"/>
    <col min="4877" max="4879" width="11" style="124"/>
    <col min="4880" max="4880" width="13.25" style="124" customWidth="1"/>
    <col min="4881" max="4889" width="11" style="124"/>
    <col min="4890" max="4890" width="11.125" style="124" bestFit="1" customWidth="1"/>
    <col min="4891" max="5120" width="11" style="124"/>
    <col min="5121" max="5121" width="14.625" style="124" customWidth="1"/>
    <col min="5122" max="5122" width="18.75" style="124" customWidth="1"/>
    <col min="5123" max="5123" width="61.625" style="124" customWidth="1"/>
    <col min="5124" max="5124" width="11.75" style="124" customWidth="1"/>
    <col min="5125" max="5125" width="12.25" style="124" customWidth="1"/>
    <col min="5126" max="5126" width="16.5" style="124" customWidth="1"/>
    <col min="5127" max="5127" width="17.5" style="124" customWidth="1"/>
    <col min="5128" max="5128" width="15.625" style="124" customWidth="1"/>
    <col min="5129" max="5131" width="11" style="124"/>
    <col min="5132" max="5132" width="13.125" style="124" customWidth="1"/>
    <col min="5133" max="5135" width="11" style="124"/>
    <col min="5136" max="5136" width="13.25" style="124" customWidth="1"/>
    <col min="5137" max="5145" width="11" style="124"/>
    <col min="5146" max="5146" width="11.125" style="124" bestFit="1" customWidth="1"/>
    <col min="5147" max="5376" width="11" style="124"/>
    <col min="5377" max="5377" width="14.625" style="124" customWidth="1"/>
    <col min="5378" max="5378" width="18.75" style="124" customWidth="1"/>
    <col min="5379" max="5379" width="61.625" style="124" customWidth="1"/>
    <col min="5380" max="5380" width="11.75" style="124" customWidth="1"/>
    <col min="5381" max="5381" width="12.25" style="124" customWidth="1"/>
    <col min="5382" max="5382" width="16.5" style="124" customWidth="1"/>
    <col min="5383" max="5383" width="17.5" style="124" customWidth="1"/>
    <col min="5384" max="5384" width="15.625" style="124" customWidth="1"/>
    <col min="5385" max="5387" width="11" style="124"/>
    <col min="5388" max="5388" width="13.125" style="124" customWidth="1"/>
    <col min="5389" max="5391" width="11" style="124"/>
    <col min="5392" max="5392" width="13.25" style="124" customWidth="1"/>
    <col min="5393" max="5401" width="11" style="124"/>
    <col min="5402" max="5402" width="11.125" style="124" bestFit="1" customWidth="1"/>
    <col min="5403" max="5632" width="11" style="124"/>
    <col min="5633" max="5633" width="14.625" style="124" customWidth="1"/>
    <col min="5634" max="5634" width="18.75" style="124" customWidth="1"/>
    <col min="5635" max="5635" width="61.625" style="124" customWidth="1"/>
    <col min="5636" max="5636" width="11.75" style="124" customWidth="1"/>
    <col min="5637" max="5637" width="12.25" style="124" customWidth="1"/>
    <col min="5638" max="5638" width="16.5" style="124" customWidth="1"/>
    <col min="5639" max="5639" width="17.5" style="124" customWidth="1"/>
    <col min="5640" max="5640" width="15.625" style="124" customWidth="1"/>
    <col min="5641" max="5643" width="11" style="124"/>
    <col min="5644" max="5644" width="13.125" style="124" customWidth="1"/>
    <col min="5645" max="5647" width="11" style="124"/>
    <col min="5648" max="5648" width="13.25" style="124" customWidth="1"/>
    <col min="5649" max="5657" width="11" style="124"/>
    <col min="5658" max="5658" width="11.125" style="124" bestFit="1" customWidth="1"/>
    <col min="5659" max="5888" width="11" style="124"/>
    <col min="5889" max="5889" width="14.625" style="124" customWidth="1"/>
    <col min="5890" max="5890" width="18.75" style="124" customWidth="1"/>
    <col min="5891" max="5891" width="61.625" style="124" customWidth="1"/>
    <col min="5892" max="5892" width="11.75" style="124" customWidth="1"/>
    <col min="5893" max="5893" width="12.25" style="124" customWidth="1"/>
    <col min="5894" max="5894" width="16.5" style="124" customWidth="1"/>
    <col min="5895" max="5895" width="17.5" style="124" customWidth="1"/>
    <col min="5896" max="5896" width="15.625" style="124" customWidth="1"/>
    <col min="5897" max="5899" width="11" style="124"/>
    <col min="5900" max="5900" width="13.125" style="124" customWidth="1"/>
    <col min="5901" max="5903" width="11" style="124"/>
    <col min="5904" max="5904" width="13.25" style="124" customWidth="1"/>
    <col min="5905" max="5913" width="11" style="124"/>
    <col min="5914" max="5914" width="11.125" style="124" bestFit="1" customWidth="1"/>
    <col min="5915" max="6144" width="11" style="124"/>
    <col min="6145" max="6145" width="14.625" style="124" customWidth="1"/>
    <col min="6146" max="6146" width="18.75" style="124" customWidth="1"/>
    <col min="6147" max="6147" width="61.625" style="124" customWidth="1"/>
    <col min="6148" max="6148" width="11.75" style="124" customWidth="1"/>
    <col min="6149" max="6149" width="12.25" style="124" customWidth="1"/>
    <col min="6150" max="6150" width="16.5" style="124" customWidth="1"/>
    <col min="6151" max="6151" width="17.5" style="124" customWidth="1"/>
    <col min="6152" max="6152" width="15.625" style="124" customWidth="1"/>
    <col min="6153" max="6155" width="11" style="124"/>
    <col min="6156" max="6156" width="13.125" style="124" customWidth="1"/>
    <col min="6157" max="6159" width="11" style="124"/>
    <col min="6160" max="6160" width="13.25" style="124" customWidth="1"/>
    <col min="6161" max="6169" width="11" style="124"/>
    <col min="6170" max="6170" width="11.125" style="124" bestFit="1" customWidth="1"/>
    <col min="6171" max="6400" width="11" style="124"/>
    <col min="6401" max="6401" width="14.625" style="124" customWidth="1"/>
    <col min="6402" max="6402" width="18.75" style="124" customWidth="1"/>
    <col min="6403" max="6403" width="61.625" style="124" customWidth="1"/>
    <col min="6404" max="6404" width="11.75" style="124" customWidth="1"/>
    <col min="6405" max="6405" width="12.25" style="124" customWidth="1"/>
    <col min="6406" max="6406" width="16.5" style="124" customWidth="1"/>
    <col min="6407" max="6407" width="17.5" style="124" customWidth="1"/>
    <col min="6408" max="6408" width="15.625" style="124" customWidth="1"/>
    <col min="6409" max="6411" width="11" style="124"/>
    <col min="6412" max="6412" width="13.125" style="124" customWidth="1"/>
    <col min="6413" max="6415" width="11" style="124"/>
    <col min="6416" max="6416" width="13.25" style="124" customWidth="1"/>
    <col min="6417" max="6425" width="11" style="124"/>
    <col min="6426" max="6426" width="11.125" style="124" bestFit="1" customWidth="1"/>
    <col min="6427" max="6656" width="11" style="124"/>
    <col min="6657" max="6657" width="14.625" style="124" customWidth="1"/>
    <col min="6658" max="6658" width="18.75" style="124" customWidth="1"/>
    <col min="6659" max="6659" width="61.625" style="124" customWidth="1"/>
    <col min="6660" max="6660" width="11.75" style="124" customWidth="1"/>
    <col min="6661" max="6661" width="12.25" style="124" customWidth="1"/>
    <col min="6662" max="6662" width="16.5" style="124" customWidth="1"/>
    <col min="6663" max="6663" width="17.5" style="124" customWidth="1"/>
    <col min="6664" max="6664" width="15.625" style="124" customWidth="1"/>
    <col min="6665" max="6667" width="11" style="124"/>
    <col min="6668" max="6668" width="13.125" style="124" customWidth="1"/>
    <col min="6669" max="6671" width="11" style="124"/>
    <col min="6672" max="6672" width="13.25" style="124" customWidth="1"/>
    <col min="6673" max="6681" width="11" style="124"/>
    <col min="6682" max="6682" width="11.125" style="124" bestFit="1" customWidth="1"/>
    <col min="6683" max="6912" width="11" style="124"/>
    <col min="6913" max="6913" width="14.625" style="124" customWidth="1"/>
    <col min="6914" max="6914" width="18.75" style="124" customWidth="1"/>
    <col min="6915" max="6915" width="61.625" style="124" customWidth="1"/>
    <col min="6916" max="6916" width="11.75" style="124" customWidth="1"/>
    <col min="6917" max="6917" width="12.25" style="124" customWidth="1"/>
    <col min="6918" max="6918" width="16.5" style="124" customWidth="1"/>
    <col min="6919" max="6919" width="17.5" style="124" customWidth="1"/>
    <col min="6920" max="6920" width="15.625" style="124" customWidth="1"/>
    <col min="6921" max="6923" width="11" style="124"/>
    <col min="6924" max="6924" width="13.125" style="124" customWidth="1"/>
    <col min="6925" max="6927" width="11" style="124"/>
    <col min="6928" max="6928" width="13.25" style="124" customWidth="1"/>
    <col min="6929" max="6937" width="11" style="124"/>
    <col min="6938" max="6938" width="11.125" style="124" bestFit="1" customWidth="1"/>
    <col min="6939" max="7168" width="11" style="124"/>
    <col min="7169" max="7169" width="14.625" style="124" customWidth="1"/>
    <col min="7170" max="7170" width="18.75" style="124" customWidth="1"/>
    <col min="7171" max="7171" width="61.625" style="124" customWidth="1"/>
    <col min="7172" max="7172" width="11.75" style="124" customWidth="1"/>
    <col min="7173" max="7173" width="12.25" style="124" customWidth="1"/>
    <col min="7174" max="7174" width="16.5" style="124" customWidth="1"/>
    <col min="7175" max="7175" width="17.5" style="124" customWidth="1"/>
    <col min="7176" max="7176" width="15.625" style="124" customWidth="1"/>
    <col min="7177" max="7179" width="11" style="124"/>
    <col min="7180" max="7180" width="13.125" style="124" customWidth="1"/>
    <col min="7181" max="7183" width="11" style="124"/>
    <col min="7184" max="7184" width="13.25" style="124" customWidth="1"/>
    <col min="7185" max="7193" width="11" style="124"/>
    <col min="7194" max="7194" width="11.125" style="124" bestFit="1" customWidth="1"/>
    <col min="7195" max="7424" width="11" style="124"/>
    <col min="7425" max="7425" width="14.625" style="124" customWidth="1"/>
    <col min="7426" max="7426" width="18.75" style="124" customWidth="1"/>
    <col min="7427" max="7427" width="61.625" style="124" customWidth="1"/>
    <col min="7428" max="7428" width="11.75" style="124" customWidth="1"/>
    <col min="7429" max="7429" width="12.25" style="124" customWidth="1"/>
    <col min="7430" max="7430" width="16.5" style="124" customWidth="1"/>
    <col min="7431" max="7431" width="17.5" style="124" customWidth="1"/>
    <col min="7432" max="7432" width="15.625" style="124" customWidth="1"/>
    <col min="7433" max="7435" width="11" style="124"/>
    <col min="7436" max="7436" width="13.125" style="124" customWidth="1"/>
    <col min="7437" max="7439" width="11" style="124"/>
    <col min="7440" max="7440" width="13.25" style="124" customWidth="1"/>
    <col min="7441" max="7449" width="11" style="124"/>
    <col min="7450" max="7450" width="11.125" style="124" bestFit="1" customWidth="1"/>
    <col min="7451" max="7680" width="11" style="124"/>
    <col min="7681" max="7681" width="14.625" style="124" customWidth="1"/>
    <col min="7682" max="7682" width="18.75" style="124" customWidth="1"/>
    <col min="7683" max="7683" width="61.625" style="124" customWidth="1"/>
    <col min="7684" max="7684" width="11.75" style="124" customWidth="1"/>
    <col min="7685" max="7685" width="12.25" style="124" customWidth="1"/>
    <col min="7686" max="7686" width="16.5" style="124" customWidth="1"/>
    <col min="7687" max="7687" width="17.5" style="124" customWidth="1"/>
    <col min="7688" max="7688" width="15.625" style="124" customWidth="1"/>
    <col min="7689" max="7691" width="11" style="124"/>
    <col min="7692" max="7692" width="13.125" style="124" customWidth="1"/>
    <col min="7693" max="7695" width="11" style="124"/>
    <col min="7696" max="7696" width="13.25" style="124" customWidth="1"/>
    <col min="7697" max="7705" width="11" style="124"/>
    <col min="7706" max="7706" width="11.125" style="124" bestFit="1" customWidth="1"/>
    <col min="7707" max="7936" width="11" style="124"/>
    <col min="7937" max="7937" width="14.625" style="124" customWidth="1"/>
    <col min="7938" max="7938" width="18.75" style="124" customWidth="1"/>
    <col min="7939" max="7939" width="61.625" style="124" customWidth="1"/>
    <col min="7940" max="7940" width="11.75" style="124" customWidth="1"/>
    <col min="7941" max="7941" width="12.25" style="124" customWidth="1"/>
    <col min="7942" max="7942" width="16.5" style="124" customWidth="1"/>
    <col min="7943" max="7943" width="17.5" style="124" customWidth="1"/>
    <col min="7944" max="7944" width="15.625" style="124" customWidth="1"/>
    <col min="7945" max="7947" width="11" style="124"/>
    <col min="7948" max="7948" width="13.125" style="124" customWidth="1"/>
    <col min="7949" max="7951" width="11" style="124"/>
    <col min="7952" max="7952" width="13.25" style="124" customWidth="1"/>
    <col min="7953" max="7961" width="11" style="124"/>
    <col min="7962" max="7962" width="11.125" style="124" bestFit="1" customWidth="1"/>
    <col min="7963" max="8192" width="11" style="124"/>
    <col min="8193" max="8193" width="14.625" style="124" customWidth="1"/>
    <col min="8194" max="8194" width="18.75" style="124" customWidth="1"/>
    <col min="8195" max="8195" width="61.625" style="124" customWidth="1"/>
    <col min="8196" max="8196" width="11.75" style="124" customWidth="1"/>
    <col min="8197" max="8197" width="12.25" style="124" customWidth="1"/>
    <col min="8198" max="8198" width="16.5" style="124" customWidth="1"/>
    <col min="8199" max="8199" width="17.5" style="124" customWidth="1"/>
    <col min="8200" max="8200" width="15.625" style="124" customWidth="1"/>
    <col min="8201" max="8203" width="11" style="124"/>
    <col min="8204" max="8204" width="13.125" style="124" customWidth="1"/>
    <col min="8205" max="8207" width="11" style="124"/>
    <col min="8208" max="8208" width="13.25" style="124" customWidth="1"/>
    <col min="8209" max="8217" width="11" style="124"/>
    <col min="8218" max="8218" width="11.125" style="124" bestFit="1" customWidth="1"/>
    <col min="8219" max="8448" width="11" style="124"/>
    <col min="8449" max="8449" width="14.625" style="124" customWidth="1"/>
    <col min="8450" max="8450" width="18.75" style="124" customWidth="1"/>
    <col min="8451" max="8451" width="61.625" style="124" customWidth="1"/>
    <col min="8452" max="8452" width="11.75" style="124" customWidth="1"/>
    <col min="8453" max="8453" width="12.25" style="124" customWidth="1"/>
    <col min="8454" max="8454" width="16.5" style="124" customWidth="1"/>
    <col min="8455" max="8455" width="17.5" style="124" customWidth="1"/>
    <col min="8456" max="8456" width="15.625" style="124" customWidth="1"/>
    <col min="8457" max="8459" width="11" style="124"/>
    <col min="8460" max="8460" width="13.125" style="124" customWidth="1"/>
    <col min="8461" max="8463" width="11" style="124"/>
    <col min="8464" max="8464" width="13.25" style="124" customWidth="1"/>
    <col min="8465" max="8473" width="11" style="124"/>
    <col min="8474" max="8474" width="11.125" style="124" bestFit="1" customWidth="1"/>
    <col min="8475" max="8704" width="11" style="124"/>
    <col min="8705" max="8705" width="14.625" style="124" customWidth="1"/>
    <col min="8706" max="8706" width="18.75" style="124" customWidth="1"/>
    <col min="8707" max="8707" width="61.625" style="124" customWidth="1"/>
    <col min="8708" max="8708" width="11.75" style="124" customWidth="1"/>
    <col min="8709" max="8709" width="12.25" style="124" customWidth="1"/>
    <col min="8710" max="8710" width="16.5" style="124" customWidth="1"/>
    <col min="8711" max="8711" width="17.5" style="124" customWidth="1"/>
    <col min="8712" max="8712" width="15.625" style="124" customWidth="1"/>
    <col min="8713" max="8715" width="11" style="124"/>
    <col min="8716" max="8716" width="13.125" style="124" customWidth="1"/>
    <col min="8717" max="8719" width="11" style="124"/>
    <col min="8720" max="8720" width="13.25" style="124" customWidth="1"/>
    <col min="8721" max="8729" width="11" style="124"/>
    <col min="8730" max="8730" width="11.125" style="124" bestFit="1" customWidth="1"/>
    <col min="8731" max="8960" width="11" style="124"/>
    <col min="8961" max="8961" width="14.625" style="124" customWidth="1"/>
    <col min="8962" max="8962" width="18.75" style="124" customWidth="1"/>
    <col min="8963" max="8963" width="61.625" style="124" customWidth="1"/>
    <col min="8964" max="8964" width="11.75" style="124" customWidth="1"/>
    <col min="8965" max="8965" width="12.25" style="124" customWidth="1"/>
    <col min="8966" max="8966" width="16.5" style="124" customWidth="1"/>
    <col min="8967" max="8967" width="17.5" style="124" customWidth="1"/>
    <col min="8968" max="8968" width="15.625" style="124" customWidth="1"/>
    <col min="8969" max="8971" width="11" style="124"/>
    <col min="8972" max="8972" width="13.125" style="124" customWidth="1"/>
    <col min="8973" max="8975" width="11" style="124"/>
    <col min="8976" max="8976" width="13.25" style="124" customWidth="1"/>
    <col min="8977" max="8985" width="11" style="124"/>
    <col min="8986" max="8986" width="11.125" style="124" bestFit="1" customWidth="1"/>
    <col min="8987" max="9216" width="11" style="124"/>
    <col min="9217" max="9217" width="14.625" style="124" customWidth="1"/>
    <col min="9218" max="9218" width="18.75" style="124" customWidth="1"/>
    <col min="9219" max="9219" width="61.625" style="124" customWidth="1"/>
    <col min="9220" max="9220" width="11.75" style="124" customWidth="1"/>
    <col min="9221" max="9221" width="12.25" style="124" customWidth="1"/>
    <col min="9222" max="9222" width="16.5" style="124" customWidth="1"/>
    <col min="9223" max="9223" width="17.5" style="124" customWidth="1"/>
    <col min="9224" max="9224" width="15.625" style="124" customWidth="1"/>
    <col min="9225" max="9227" width="11" style="124"/>
    <col min="9228" max="9228" width="13.125" style="124" customWidth="1"/>
    <col min="9229" max="9231" width="11" style="124"/>
    <col min="9232" max="9232" width="13.25" style="124" customWidth="1"/>
    <col min="9233" max="9241" width="11" style="124"/>
    <col min="9242" max="9242" width="11.125" style="124" bestFit="1" customWidth="1"/>
    <col min="9243" max="9472" width="11" style="124"/>
    <col min="9473" max="9473" width="14.625" style="124" customWidth="1"/>
    <col min="9474" max="9474" width="18.75" style="124" customWidth="1"/>
    <col min="9475" max="9475" width="61.625" style="124" customWidth="1"/>
    <col min="9476" max="9476" width="11.75" style="124" customWidth="1"/>
    <col min="9477" max="9477" width="12.25" style="124" customWidth="1"/>
    <col min="9478" max="9478" width="16.5" style="124" customWidth="1"/>
    <col min="9479" max="9479" width="17.5" style="124" customWidth="1"/>
    <col min="9480" max="9480" width="15.625" style="124" customWidth="1"/>
    <col min="9481" max="9483" width="11" style="124"/>
    <col min="9484" max="9484" width="13.125" style="124" customWidth="1"/>
    <col min="9485" max="9487" width="11" style="124"/>
    <col min="9488" max="9488" width="13.25" style="124" customWidth="1"/>
    <col min="9489" max="9497" width="11" style="124"/>
    <col min="9498" max="9498" width="11.125" style="124" bestFit="1" customWidth="1"/>
    <col min="9499" max="9728" width="11" style="124"/>
    <col min="9729" max="9729" width="14.625" style="124" customWidth="1"/>
    <col min="9730" max="9730" width="18.75" style="124" customWidth="1"/>
    <col min="9731" max="9731" width="61.625" style="124" customWidth="1"/>
    <col min="9732" max="9732" width="11.75" style="124" customWidth="1"/>
    <col min="9733" max="9733" width="12.25" style="124" customWidth="1"/>
    <col min="9734" max="9734" width="16.5" style="124" customWidth="1"/>
    <col min="9735" max="9735" width="17.5" style="124" customWidth="1"/>
    <col min="9736" max="9736" width="15.625" style="124" customWidth="1"/>
    <col min="9737" max="9739" width="11" style="124"/>
    <col min="9740" max="9740" width="13.125" style="124" customWidth="1"/>
    <col min="9741" max="9743" width="11" style="124"/>
    <col min="9744" max="9744" width="13.25" style="124" customWidth="1"/>
    <col min="9745" max="9753" width="11" style="124"/>
    <col min="9754" max="9754" width="11.125" style="124" bestFit="1" customWidth="1"/>
    <col min="9755" max="9984" width="11" style="124"/>
    <col min="9985" max="9985" width="14.625" style="124" customWidth="1"/>
    <col min="9986" max="9986" width="18.75" style="124" customWidth="1"/>
    <col min="9987" max="9987" width="61.625" style="124" customWidth="1"/>
    <col min="9988" max="9988" width="11.75" style="124" customWidth="1"/>
    <col min="9989" max="9989" width="12.25" style="124" customWidth="1"/>
    <col min="9990" max="9990" width="16.5" style="124" customWidth="1"/>
    <col min="9991" max="9991" width="17.5" style="124" customWidth="1"/>
    <col min="9992" max="9992" width="15.625" style="124" customWidth="1"/>
    <col min="9993" max="9995" width="11" style="124"/>
    <col min="9996" max="9996" width="13.125" style="124" customWidth="1"/>
    <col min="9997" max="9999" width="11" style="124"/>
    <col min="10000" max="10000" width="13.25" style="124" customWidth="1"/>
    <col min="10001" max="10009" width="11" style="124"/>
    <col min="10010" max="10010" width="11.125" style="124" bestFit="1" customWidth="1"/>
    <col min="10011" max="10240" width="11" style="124"/>
    <col min="10241" max="10241" width="14.625" style="124" customWidth="1"/>
    <col min="10242" max="10242" width="18.75" style="124" customWidth="1"/>
    <col min="10243" max="10243" width="61.625" style="124" customWidth="1"/>
    <col min="10244" max="10244" width="11.75" style="124" customWidth="1"/>
    <col min="10245" max="10245" width="12.25" style="124" customWidth="1"/>
    <col min="10246" max="10246" width="16.5" style="124" customWidth="1"/>
    <col min="10247" max="10247" width="17.5" style="124" customWidth="1"/>
    <col min="10248" max="10248" width="15.625" style="124" customWidth="1"/>
    <col min="10249" max="10251" width="11" style="124"/>
    <col min="10252" max="10252" width="13.125" style="124" customWidth="1"/>
    <col min="10253" max="10255" width="11" style="124"/>
    <col min="10256" max="10256" width="13.25" style="124" customWidth="1"/>
    <col min="10257" max="10265" width="11" style="124"/>
    <col min="10266" max="10266" width="11.125" style="124" bestFit="1" customWidth="1"/>
    <col min="10267" max="10496" width="11" style="124"/>
    <col min="10497" max="10497" width="14.625" style="124" customWidth="1"/>
    <col min="10498" max="10498" width="18.75" style="124" customWidth="1"/>
    <col min="10499" max="10499" width="61.625" style="124" customWidth="1"/>
    <col min="10500" max="10500" width="11.75" style="124" customWidth="1"/>
    <col min="10501" max="10501" width="12.25" style="124" customWidth="1"/>
    <col min="10502" max="10502" width="16.5" style="124" customWidth="1"/>
    <col min="10503" max="10503" width="17.5" style="124" customWidth="1"/>
    <col min="10504" max="10504" width="15.625" style="124" customWidth="1"/>
    <col min="10505" max="10507" width="11" style="124"/>
    <col min="10508" max="10508" width="13.125" style="124" customWidth="1"/>
    <col min="10509" max="10511" width="11" style="124"/>
    <col min="10512" max="10512" width="13.25" style="124" customWidth="1"/>
    <col min="10513" max="10521" width="11" style="124"/>
    <col min="10522" max="10522" width="11.125" style="124" bestFit="1" customWidth="1"/>
    <col min="10523" max="10752" width="11" style="124"/>
    <col min="10753" max="10753" width="14.625" style="124" customWidth="1"/>
    <col min="10754" max="10754" width="18.75" style="124" customWidth="1"/>
    <col min="10755" max="10755" width="61.625" style="124" customWidth="1"/>
    <col min="10756" max="10756" width="11.75" style="124" customWidth="1"/>
    <col min="10757" max="10757" width="12.25" style="124" customWidth="1"/>
    <col min="10758" max="10758" width="16.5" style="124" customWidth="1"/>
    <col min="10759" max="10759" width="17.5" style="124" customWidth="1"/>
    <col min="10760" max="10760" width="15.625" style="124" customWidth="1"/>
    <col min="10761" max="10763" width="11" style="124"/>
    <col min="10764" max="10764" width="13.125" style="124" customWidth="1"/>
    <col min="10765" max="10767" width="11" style="124"/>
    <col min="10768" max="10768" width="13.25" style="124" customWidth="1"/>
    <col min="10769" max="10777" width="11" style="124"/>
    <col min="10778" max="10778" width="11.125" style="124" bestFit="1" customWidth="1"/>
    <col min="10779" max="11008" width="11" style="124"/>
    <col min="11009" max="11009" width="14.625" style="124" customWidth="1"/>
    <col min="11010" max="11010" width="18.75" style="124" customWidth="1"/>
    <col min="11011" max="11011" width="61.625" style="124" customWidth="1"/>
    <col min="11012" max="11012" width="11.75" style="124" customWidth="1"/>
    <col min="11013" max="11013" width="12.25" style="124" customWidth="1"/>
    <col min="11014" max="11014" width="16.5" style="124" customWidth="1"/>
    <col min="11015" max="11015" width="17.5" style="124" customWidth="1"/>
    <col min="11016" max="11016" width="15.625" style="124" customWidth="1"/>
    <col min="11017" max="11019" width="11" style="124"/>
    <col min="11020" max="11020" width="13.125" style="124" customWidth="1"/>
    <col min="11021" max="11023" width="11" style="124"/>
    <col min="11024" max="11024" width="13.25" style="124" customWidth="1"/>
    <col min="11025" max="11033" width="11" style="124"/>
    <col min="11034" max="11034" width="11.125" style="124" bestFit="1" customWidth="1"/>
    <col min="11035" max="11264" width="11" style="124"/>
    <col min="11265" max="11265" width="14.625" style="124" customWidth="1"/>
    <col min="11266" max="11266" width="18.75" style="124" customWidth="1"/>
    <col min="11267" max="11267" width="61.625" style="124" customWidth="1"/>
    <col min="11268" max="11268" width="11.75" style="124" customWidth="1"/>
    <col min="11269" max="11269" width="12.25" style="124" customWidth="1"/>
    <col min="11270" max="11270" width="16.5" style="124" customWidth="1"/>
    <col min="11271" max="11271" width="17.5" style="124" customWidth="1"/>
    <col min="11272" max="11272" width="15.625" style="124" customWidth="1"/>
    <col min="11273" max="11275" width="11" style="124"/>
    <col min="11276" max="11276" width="13.125" style="124" customWidth="1"/>
    <col min="11277" max="11279" width="11" style="124"/>
    <col min="11280" max="11280" width="13.25" style="124" customWidth="1"/>
    <col min="11281" max="11289" width="11" style="124"/>
    <col min="11290" max="11290" width="11.125" style="124" bestFit="1" customWidth="1"/>
    <col min="11291" max="11520" width="11" style="124"/>
    <col min="11521" max="11521" width="14.625" style="124" customWidth="1"/>
    <col min="11522" max="11522" width="18.75" style="124" customWidth="1"/>
    <col min="11523" max="11523" width="61.625" style="124" customWidth="1"/>
    <col min="11524" max="11524" width="11.75" style="124" customWidth="1"/>
    <col min="11525" max="11525" width="12.25" style="124" customWidth="1"/>
    <col min="11526" max="11526" width="16.5" style="124" customWidth="1"/>
    <col min="11527" max="11527" width="17.5" style="124" customWidth="1"/>
    <col min="11528" max="11528" width="15.625" style="124" customWidth="1"/>
    <col min="11529" max="11531" width="11" style="124"/>
    <col min="11532" max="11532" width="13.125" style="124" customWidth="1"/>
    <col min="11533" max="11535" width="11" style="124"/>
    <col min="11536" max="11536" width="13.25" style="124" customWidth="1"/>
    <col min="11537" max="11545" width="11" style="124"/>
    <col min="11546" max="11546" width="11.125" style="124" bestFit="1" customWidth="1"/>
    <col min="11547" max="11776" width="11" style="124"/>
    <col min="11777" max="11777" width="14.625" style="124" customWidth="1"/>
    <col min="11778" max="11778" width="18.75" style="124" customWidth="1"/>
    <col min="11779" max="11779" width="61.625" style="124" customWidth="1"/>
    <col min="11780" max="11780" width="11.75" style="124" customWidth="1"/>
    <col min="11781" max="11781" width="12.25" style="124" customWidth="1"/>
    <col min="11782" max="11782" width="16.5" style="124" customWidth="1"/>
    <col min="11783" max="11783" width="17.5" style="124" customWidth="1"/>
    <col min="11784" max="11784" width="15.625" style="124" customWidth="1"/>
    <col min="11785" max="11787" width="11" style="124"/>
    <col min="11788" max="11788" width="13.125" style="124" customWidth="1"/>
    <col min="11789" max="11791" width="11" style="124"/>
    <col min="11792" max="11792" width="13.25" style="124" customWidth="1"/>
    <col min="11793" max="11801" width="11" style="124"/>
    <col min="11802" max="11802" width="11.125" style="124" bestFit="1" customWidth="1"/>
    <col min="11803" max="12032" width="11" style="124"/>
    <col min="12033" max="12033" width="14.625" style="124" customWidth="1"/>
    <col min="12034" max="12034" width="18.75" style="124" customWidth="1"/>
    <col min="12035" max="12035" width="61.625" style="124" customWidth="1"/>
    <col min="12036" max="12036" width="11.75" style="124" customWidth="1"/>
    <col min="12037" max="12037" width="12.25" style="124" customWidth="1"/>
    <col min="12038" max="12038" width="16.5" style="124" customWidth="1"/>
    <col min="12039" max="12039" width="17.5" style="124" customWidth="1"/>
    <col min="12040" max="12040" width="15.625" style="124" customWidth="1"/>
    <col min="12041" max="12043" width="11" style="124"/>
    <col min="12044" max="12044" width="13.125" style="124" customWidth="1"/>
    <col min="12045" max="12047" width="11" style="124"/>
    <col min="12048" max="12048" width="13.25" style="124" customWidth="1"/>
    <col min="12049" max="12057" width="11" style="124"/>
    <col min="12058" max="12058" width="11.125" style="124" bestFit="1" customWidth="1"/>
    <col min="12059" max="12288" width="11" style="124"/>
    <col min="12289" max="12289" width="14.625" style="124" customWidth="1"/>
    <col min="12290" max="12290" width="18.75" style="124" customWidth="1"/>
    <col min="12291" max="12291" width="61.625" style="124" customWidth="1"/>
    <col min="12292" max="12292" width="11.75" style="124" customWidth="1"/>
    <col min="12293" max="12293" width="12.25" style="124" customWidth="1"/>
    <col min="12294" max="12294" width="16.5" style="124" customWidth="1"/>
    <col min="12295" max="12295" width="17.5" style="124" customWidth="1"/>
    <col min="12296" max="12296" width="15.625" style="124" customWidth="1"/>
    <col min="12297" max="12299" width="11" style="124"/>
    <col min="12300" max="12300" width="13.125" style="124" customWidth="1"/>
    <col min="12301" max="12303" width="11" style="124"/>
    <col min="12304" max="12304" width="13.25" style="124" customWidth="1"/>
    <col min="12305" max="12313" width="11" style="124"/>
    <col min="12314" max="12314" width="11.125" style="124" bestFit="1" customWidth="1"/>
    <col min="12315" max="12544" width="11" style="124"/>
    <col min="12545" max="12545" width="14.625" style="124" customWidth="1"/>
    <col min="12546" max="12546" width="18.75" style="124" customWidth="1"/>
    <col min="12547" max="12547" width="61.625" style="124" customWidth="1"/>
    <col min="12548" max="12548" width="11.75" style="124" customWidth="1"/>
    <col min="12549" max="12549" width="12.25" style="124" customWidth="1"/>
    <col min="12550" max="12550" width="16.5" style="124" customWidth="1"/>
    <col min="12551" max="12551" width="17.5" style="124" customWidth="1"/>
    <col min="12552" max="12552" width="15.625" style="124" customWidth="1"/>
    <col min="12553" max="12555" width="11" style="124"/>
    <col min="12556" max="12556" width="13.125" style="124" customWidth="1"/>
    <col min="12557" max="12559" width="11" style="124"/>
    <col min="12560" max="12560" width="13.25" style="124" customWidth="1"/>
    <col min="12561" max="12569" width="11" style="124"/>
    <col min="12570" max="12570" width="11.125" style="124" bestFit="1" customWidth="1"/>
    <col min="12571" max="12800" width="11" style="124"/>
    <col min="12801" max="12801" width="14.625" style="124" customWidth="1"/>
    <col min="12802" max="12802" width="18.75" style="124" customWidth="1"/>
    <col min="12803" max="12803" width="61.625" style="124" customWidth="1"/>
    <col min="12804" max="12804" width="11.75" style="124" customWidth="1"/>
    <col min="12805" max="12805" width="12.25" style="124" customWidth="1"/>
    <col min="12806" max="12806" width="16.5" style="124" customWidth="1"/>
    <col min="12807" max="12807" width="17.5" style="124" customWidth="1"/>
    <col min="12808" max="12808" width="15.625" style="124" customWidth="1"/>
    <col min="12809" max="12811" width="11" style="124"/>
    <col min="12812" max="12812" width="13.125" style="124" customWidth="1"/>
    <col min="12813" max="12815" width="11" style="124"/>
    <col min="12816" max="12816" width="13.25" style="124" customWidth="1"/>
    <col min="12817" max="12825" width="11" style="124"/>
    <col min="12826" max="12826" width="11.125" style="124" bestFit="1" customWidth="1"/>
    <col min="12827" max="13056" width="11" style="124"/>
    <col min="13057" max="13057" width="14.625" style="124" customWidth="1"/>
    <col min="13058" max="13058" width="18.75" style="124" customWidth="1"/>
    <col min="13059" max="13059" width="61.625" style="124" customWidth="1"/>
    <col min="13060" max="13060" width="11.75" style="124" customWidth="1"/>
    <col min="13061" max="13061" width="12.25" style="124" customWidth="1"/>
    <col min="13062" max="13062" width="16.5" style="124" customWidth="1"/>
    <col min="13063" max="13063" width="17.5" style="124" customWidth="1"/>
    <col min="13064" max="13064" width="15.625" style="124" customWidth="1"/>
    <col min="13065" max="13067" width="11" style="124"/>
    <col min="13068" max="13068" width="13.125" style="124" customWidth="1"/>
    <col min="13069" max="13071" width="11" style="124"/>
    <col min="13072" max="13072" width="13.25" style="124" customWidth="1"/>
    <col min="13073" max="13081" width="11" style="124"/>
    <col min="13082" max="13082" width="11.125" style="124" bestFit="1" customWidth="1"/>
    <col min="13083" max="13312" width="11" style="124"/>
    <col min="13313" max="13313" width="14.625" style="124" customWidth="1"/>
    <col min="13314" max="13314" width="18.75" style="124" customWidth="1"/>
    <col min="13315" max="13315" width="61.625" style="124" customWidth="1"/>
    <col min="13316" max="13316" width="11.75" style="124" customWidth="1"/>
    <col min="13317" max="13317" width="12.25" style="124" customWidth="1"/>
    <col min="13318" max="13318" width="16.5" style="124" customWidth="1"/>
    <col min="13319" max="13319" width="17.5" style="124" customWidth="1"/>
    <col min="13320" max="13320" width="15.625" style="124" customWidth="1"/>
    <col min="13321" max="13323" width="11" style="124"/>
    <col min="13324" max="13324" width="13.125" style="124" customWidth="1"/>
    <col min="13325" max="13327" width="11" style="124"/>
    <col min="13328" max="13328" width="13.25" style="124" customWidth="1"/>
    <col min="13329" max="13337" width="11" style="124"/>
    <col min="13338" max="13338" width="11.125" style="124" bestFit="1" customWidth="1"/>
    <col min="13339" max="13568" width="11" style="124"/>
    <col min="13569" max="13569" width="14.625" style="124" customWidth="1"/>
    <col min="13570" max="13570" width="18.75" style="124" customWidth="1"/>
    <col min="13571" max="13571" width="61.625" style="124" customWidth="1"/>
    <col min="13572" max="13572" width="11.75" style="124" customWidth="1"/>
    <col min="13573" max="13573" width="12.25" style="124" customWidth="1"/>
    <col min="13574" max="13574" width="16.5" style="124" customWidth="1"/>
    <col min="13575" max="13575" width="17.5" style="124" customWidth="1"/>
    <col min="13576" max="13576" width="15.625" style="124" customWidth="1"/>
    <col min="13577" max="13579" width="11" style="124"/>
    <col min="13580" max="13580" width="13.125" style="124" customWidth="1"/>
    <col min="13581" max="13583" width="11" style="124"/>
    <col min="13584" max="13584" width="13.25" style="124" customWidth="1"/>
    <col min="13585" max="13593" width="11" style="124"/>
    <col min="13594" max="13594" width="11.125" style="124" bestFit="1" customWidth="1"/>
    <col min="13595" max="13824" width="11" style="124"/>
    <col min="13825" max="13825" width="14.625" style="124" customWidth="1"/>
    <col min="13826" max="13826" width="18.75" style="124" customWidth="1"/>
    <col min="13827" max="13827" width="61.625" style="124" customWidth="1"/>
    <col min="13828" max="13828" width="11.75" style="124" customWidth="1"/>
    <col min="13829" max="13829" width="12.25" style="124" customWidth="1"/>
    <col min="13830" max="13830" width="16.5" style="124" customWidth="1"/>
    <col min="13831" max="13831" width="17.5" style="124" customWidth="1"/>
    <col min="13832" max="13832" width="15.625" style="124" customWidth="1"/>
    <col min="13833" max="13835" width="11" style="124"/>
    <col min="13836" max="13836" width="13.125" style="124" customWidth="1"/>
    <col min="13837" max="13839" width="11" style="124"/>
    <col min="13840" max="13840" width="13.25" style="124" customWidth="1"/>
    <col min="13841" max="13849" width="11" style="124"/>
    <col min="13850" max="13850" width="11.125" style="124" bestFit="1" customWidth="1"/>
    <col min="13851" max="14080" width="11" style="124"/>
    <col min="14081" max="14081" width="14.625" style="124" customWidth="1"/>
    <col min="14082" max="14082" width="18.75" style="124" customWidth="1"/>
    <col min="14083" max="14083" width="61.625" style="124" customWidth="1"/>
    <col min="14084" max="14084" width="11.75" style="124" customWidth="1"/>
    <col min="14085" max="14085" width="12.25" style="124" customWidth="1"/>
    <col min="14086" max="14086" width="16.5" style="124" customWidth="1"/>
    <col min="14087" max="14087" width="17.5" style="124" customWidth="1"/>
    <col min="14088" max="14088" width="15.625" style="124" customWidth="1"/>
    <col min="14089" max="14091" width="11" style="124"/>
    <col min="14092" max="14092" width="13.125" style="124" customWidth="1"/>
    <col min="14093" max="14095" width="11" style="124"/>
    <col min="14096" max="14096" width="13.25" style="124" customWidth="1"/>
    <col min="14097" max="14105" width="11" style="124"/>
    <col min="14106" max="14106" width="11.125" style="124" bestFit="1" customWidth="1"/>
    <col min="14107" max="14336" width="11" style="124"/>
    <col min="14337" max="14337" width="14.625" style="124" customWidth="1"/>
    <col min="14338" max="14338" width="18.75" style="124" customWidth="1"/>
    <col min="14339" max="14339" width="61.625" style="124" customWidth="1"/>
    <col min="14340" max="14340" width="11.75" style="124" customWidth="1"/>
    <col min="14341" max="14341" width="12.25" style="124" customWidth="1"/>
    <col min="14342" max="14342" width="16.5" style="124" customWidth="1"/>
    <col min="14343" max="14343" width="17.5" style="124" customWidth="1"/>
    <col min="14344" max="14344" width="15.625" style="124" customWidth="1"/>
    <col min="14345" max="14347" width="11" style="124"/>
    <col min="14348" max="14348" width="13.125" style="124" customWidth="1"/>
    <col min="14349" max="14351" width="11" style="124"/>
    <col min="14352" max="14352" width="13.25" style="124" customWidth="1"/>
    <col min="14353" max="14361" width="11" style="124"/>
    <col min="14362" max="14362" width="11.125" style="124" bestFit="1" customWidth="1"/>
    <col min="14363" max="14592" width="11" style="124"/>
    <col min="14593" max="14593" width="14.625" style="124" customWidth="1"/>
    <col min="14594" max="14594" width="18.75" style="124" customWidth="1"/>
    <col min="14595" max="14595" width="61.625" style="124" customWidth="1"/>
    <col min="14596" max="14596" width="11.75" style="124" customWidth="1"/>
    <col min="14597" max="14597" width="12.25" style="124" customWidth="1"/>
    <col min="14598" max="14598" width="16.5" style="124" customWidth="1"/>
    <col min="14599" max="14599" width="17.5" style="124" customWidth="1"/>
    <col min="14600" max="14600" width="15.625" style="124" customWidth="1"/>
    <col min="14601" max="14603" width="11" style="124"/>
    <col min="14604" max="14604" width="13.125" style="124" customWidth="1"/>
    <col min="14605" max="14607" width="11" style="124"/>
    <col min="14608" max="14608" width="13.25" style="124" customWidth="1"/>
    <col min="14609" max="14617" width="11" style="124"/>
    <col min="14618" max="14618" width="11.125" style="124" bestFit="1" customWidth="1"/>
    <col min="14619" max="14848" width="11" style="124"/>
    <col min="14849" max="14849" width="14.625" style="124" customWidth="1"/>
    <col min="14850" max="14850" width="18.75" style="124" customWidth="1"/>
    <col min="14851" max="14851" width="61.625" style="124" customWidth="1"/>
    <col min="14852" max="14852" width="11.75" style="124" customWidth="1"/>
    <col min="14853" max="14853" width="12.25" style="124" customWidth="1"/>
    <col min="14854" max="14854" width="16.5" style="124" customWidth="1"/>
    <col min="14855" max="14855" width="17.5" style="124" customWidth="1"/>
    <col min="14856" max="14856" width="15.625" style="124" customWidth="1"/>
    <col min="14857" max="14859" width="11" style="124"/>
    <col min="14860" max="14860" width="13.125" style="124" customWidth="1"/>
    <col min="14861" max="14863" width="11" style="124"/>
    <col min="14864" max="14864" width="13.25" style="124" customWidth="1"/>
    <col min="14865" max="14873" width="11" style="124"/>
    <col min="14874" max="14874" width="11.125" style="124" bestFit="1" customWidth="1"/>
    <col min="14875" max="15104" width="11" style="124"/>
    <col min="15105" max="15105" width="14.625" style="124" customWidth="1"/>
    <col min="15106" max="15106" width="18.75" style="124" customWidth="1"/>
    <col min="15107" max="15107" width="61.625" style="124" customWidth="1"/>
    <col min="15108" max="15108" width="11.75" style="124" customWidth="1"/>
    <col min="15109" max="15109" width="12.25" style="124" customWidth="1"/>
    <col min="15110" max="15110" width="16.5" style="124" customWidth="1"/>
    <col min="15111" max="15111" width="17.5" style="124" customWidth="1"/>
    <col min="15112" max="15112" width="15.625" style="124" customWidth="1"/>
    <col min="15113" max="15115" width="11" style="124"/>
    <col min="15116" max="15116" width="13.125" style="124" customWidth="1"/>
    <col min="15117" max="15119" width="11" style="124"/>
    <col min="15120" max="15120" width="13.25" style="124" customWidth="1"/>
    <col min="15121" max="15129" width="11" style="124"/>
    <col min="15130" max="15130" width="11.125" style="124" bestFit="1" customWidth="1"/>
    <col min="15131" max="15360" width="11" style="124"/>
    <col min="15361" max="15361" width="14.625" style="124" customWidth="1"/>
    <col min="15362" max="15362" width="18.75" style="124" customWidth="1"/>
    <col min="15363" max="15363" width="61.625" style="124" customWidth="1"/>
    <col min="15364" max="15364" width="11.75" style="124" customWidth="1"/>
    <col min="15365" max="15365" width="12.25" style="124" customWidth="1"/>
    <col min="15366" max="15366" width="16.5" style="124" customWidth="1"/>
    <col min="15367" max="15367" width="17.5" style="124" customWidth="1"/>
    <col min="15368" max="15368" width="15.625" style="124" customWidth="1"/>
    <col min="15369" max="15371" width="11" style="124"/>
    <col min="15372" max="15372" width="13.125" style="124" customWidth="1"/>
    <col min="15373" max="15375" width="11" style="124"/>
    <col min="15376" max="15376" width="13.25" style="124" customWidth="1"/>
    <col min="15377" max="15385" width="11" style="124"/>
    <col min="15386" max="15386" width="11.125" style="124" bestFit="1" customWidth="1"/>
    <col min="15387" max="15616" width="11" style="124"/>
    <col min="15617" max="15617" width="14.625" style="124" customWidth="1"/>
    <col min="15618" max="15618" width="18.75" style="124" customWidth="1"/>
    <col min="15619" max="15619" width="61.625" style="124" customWidth="1"/>
    <col min="15620" max="15620" width="11.75" style="124" customWidth="1"/>
    <col min="15621" max="15621" width="12.25" style="124" customWidth="1"/>
    <col min="15622" max="15622" width="16.5" style="124" customWidth="1"/>
    <col min="15623" max="15623" width="17.5" style="124" customWidth="1"/>
    <col min="15624" max="15624" width="15.625" style="124" customWidth="1"/>
    <col min="15625" max="15627" width="11" style="124"/>
    <col min="15628" max="15628" width="13.125" style="124" customWidth="1"/>
    <col min="15629" max="15631" width="11" style="124"/>
    <col min="15632" max="15632" width="13.25" style="124" customWidth="1"/>
    <col min="15633" max="15641" width="11" style="124"/>
    <col min="15642" max="15642" width="11.125" style="124" bestFit="1" customWidth="1"/>
    <col min="15643" max="15872" width="11" style="124"/>
    <col min="15873" max="15873" width="14.625" style="124" customWidth="1"/>
    <col min="15874" max="15874" width="18.75" style="124" customWidth="1"/>
    <col min="15875" max="15875" width="61.625" style="124" customWidth="1"/>
    <col min="15876" max="15876" width="11.75" style="124" customWidth="1"/>
    <col min="15877" max="15877" width="12.25" style="124" customWidth="1"/>
    <col min="15878" max="15878" width="16.5" style="124" customWidth="1"/>
    <col min="15879" max="15879" width="17.5" style="124" customWidth="1"/>
    <col min="15880" max="15880" width="15.625" style="124" customWidth="1"/>
    <col min="15881" max="15883" width="11" style="124"/>
    <col min="15884" max="15884" width="13.125" style="124" customWidth="1"/>
    <col min="15885" max="15887" width="11" style="124"/>
    <col min="15888" max="15888" width="13.25" style="124" customWidth="1"/>
    <col min="15889" max="15897" width="11" style="124"/>
    <col min="15898" max="15898" width="11.125" style="124" bestFit="1" customWidth="1"/>
    <col min="15899" max="16128" width="11" style="124"/>
    <col min="16129" max="16129" width="14.625" style="124" customWidth="1"/>
    <col min="16130" max="16130" width="18.75" style="124" customWidth="1"/>
    <col min="16131" max="16131" width="61.625" style="124" customWidth="1"/>
    <col min="16132" max="16132" width="11.75" style="124" customWidth="1"/>
    <col min="16133" max="16133" width="12.25" style="124" customWidth="1"/>
    <col min="16134" max="16134" width="16.5" style="124" customWidth="1"/>
    <col min="16135" max="16135" width="17.5" style="124" customWidth="1"/>
    <col min="16136" max="16136" width="15.625" style="124" customWidth="1"/>
    <col min="16137" max="16139" width="11" style="124"/>
    <col min="16140" max="16140" width="13.125" style="124" customWidth="1"/>
    <col min="16141" max="16143" width="11" style="124"/>
    <col min="16144" max="16144" width="13.25" style="124" customWidth="1"/>
    <col min="16145" max="16153" width="11" style="124"/>
    <col min="16154" max="16154" width="11.125" style="124" bestFit="1" customWidth="1"/>
    <col min="16155" max="16384" width="11" style="124"/>
  </cols>
  <sheetData>
    <row r="1" spans="1:29" ht="28.5" customHeight="1">
      <c r="A1" s="216" t="s">
        <v>264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98" t="s">
        <v>121</v>
      </c>
    </row>
    <row r="2" spans="1:29" ht="15.75" customHeight="1">
      <c r="A2" s="216" t="s">
        <v>265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99"/>
    </row>
    <row r="3" spans="1:29" ht="15">
      <c r="A3" s="216" t="s">
        <v>266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199"/>
    </row>
    <row r="4" spans="1:29" ht="15" customHeight="1" thickBot="1">
      <c r="A4" s="35" t="s">
        <v>263</v>
      </c>
      <c r="B4" s="125"/>
      <c r="C4" s="218" t="s">
        <v>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108"/>
      <c r="AC4" s="108"/>
    </row>
    <row r="5" spans="1:29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126"/>
    </row>
    <row r="8" spans="1:29" ht="71.25">
      <c r="A8" s="76" t="s">
        <v>140</v>
      </c>
      <c r="B8" s="76" t="s">
        <v>140</v>
      </c>
      <c r="C8" s="76" t="s">
        <v>247</v>
      </c>
      <c r="D8" s="76" t="s">
        <v>248</v>
      </c>
      <c r="E8" s="76" t="s">
        <v>249</v>
      </c>
      <c r="F8" s="76" t="s">
        <v>250</v>
      </c>
      <c r="G8" s="77" t="s">
        <v>251</v>
      </c>
      <c r="H8" s="76" t="s">
        <v>144</v>
      </c>
      <c r="I8" s="76" t="s">
        <v>105</v>
      </c>
      <c r="J8" s="77" t="s">
        <v>107</v>
      </c>
      <c r="K8" s="76" t="s">
        <v>252</v>
      </c>
      <c r="L8" s="76" t="s">
        <v>253</v>
      </c>
      <c r="M8" s="78">
        <v>45532</v>
      </c>
      <c r="N8" s="78">
        <v>45534</v>
      </c>
      <c r="O8" s="76" t="s">
        <v>254</v>
      </c>
      <c r="P8" s="76" t="s">
        <v>148</v>
      </c>
      <c r="Q8" s="79">
        <v>1634.5</v>
      </c>
      <c r="R8" s="79">
        <v>1728.78</v>
      </c>
      <c r="S8" s="80">
        <f>Q8+R8</f>
        <v>3363.2799999999997</v>
      </c>
      <c r="T8" s="76">
        <v>2</v>
      </c>
      <c r="U8" s="79">
        <v>313.27999999999997</v>
      </c>
      <c r="V8" s="76">
        <v>1</v>
      </c>
      <c r="W8" s="79">
        <v>94</v>
      </c>
      <c r="X8" s="76">
        <v>3</v>
      </c>
      <c r="Y8" s="80">
        <f>U8*2+W8</f>
        <v>720.56</v>
      </c>
      <c r="Z8" s="80">
        <f t="shared" ref="Z8:Z13" si="0">S8+Y8</f>
        <v>4083.8399999999997</v>
      </c>
      <c r="AA8" s="126"/>
    </row>
    <row r="9" spans="1:29" ht="71.25">
      <c r="A9" s="76" t="s">
        <v>140</v>
      </c>
      <c r="B9" s="76" t="s">
        <v>140</v>
      </c>
      <c r="C9" s="76" t="s">
        <v>255</v>
      </c>
      <c r="D9" s="76" t="s">
        <v>233</v>
      </c>
      <c r="E9" s="76" t="s">
        <v>256</v>
      </c>
      <c r="F9" s="76" t="s">
        <v>250</v>
      </c>
      <c r="G9" s="77" t="s">
        <v>251</v>
      </c>
      <c r="H9" s="76" t="s">
        <v>144</v>
      </c>
      <c r="I9" s="76" t="s">
        <v>105</v>
      </c>
      <c r="J9" s="77" t="s">
        <v>107</v>
      </c>
      <c r="K9" s="76" t="s">
        <v>252</v>
      </c>
      <c r="L9" s="76" t="s">
        <v>253</v>
      </c>
      <c r="M9" s="78">
        <v>45532</v>
      </c>
      <c r="N9" s="78">
        <v>45534</v>
      </c>
      <c r="O9" s="76" t="s">
        <v>257</v>
      </c>
      <c r="P9" s="76" t="s">
        <v>148</v>
      </c>
      <c r="Q9" s="92">
        <v>1580.63</v>
      </c>
      <c r="R9" s="92">
        <v>1569.97</v>
      </c>
      <c r="S9" s="80">
        <f>Q9+R9</f>
        <v>3150.6000000000004</v>
      </c>
      <c r="T9" s="76">
        <v>2</v>
      </c>
      <c r="U9" s="92">
        <v>215.4</v>
      </c>
      <c r="V9" s="76">
        <v>1</v>
      </c>
      <c r="W9" s="92">
        <v>64.62</v>
      </c>
      <c r="X9" s="76">
        <v>3</v>
      </c>
      <c r="Y9" s="80">
        <f>U9*2+W9</f>
        <v>495.42</v>
      </c>
      <c r="Z9" s="80">
        <f t="shared" si="0"/>
        <v>3646.0200000000004</v>
      </c>
      <c r="AA9" s="126"/>
    </row>
    <row r="10" spans="1:29" ht="42.75">
      <c r="A10" s="76" t="s">
        <v>140</v>
      </c>
      <c r="B10" s="76" t="s">
        <v>140</v>
      </c>
      <c r="C10" s="76" t="s">
        <v>240</v>
      </c>
      <c r="D10" s="76" t="s">
        <v>241</v>
      </c>
      <c r="E10" s="76" t="s">
        <v>242</v>
      </c>
      <c r="F10" s="76" t="s">
        <v>243</v>
      </c>
      <c r="G10" s="77" t="s">
        <v>244</v>
      </c>
      <c r="H10" s="76" t="s">
        <v>177</v>
      </c>
      <c r="I10" s="76" t="s">
        <v>105</v>
      </c>
      <c r="J10" s="77" t="s">
        <v>107</v>
      </c>
      <c r="K10" s="76" t="s">
        <v>105</v>
      </c>
      <c r="L10" s="77" t="s">
        <v>107</v>
      </c>
      <c r="M10" s="78">
        <v>45513</v>
      </c>
      <c r="N10" s="78">
        <v>45513</v>
      </c>
      <c r="O10" s="76"/>
      <c r="P10" s="76"/>
      <c r="Q10" s="92"/>
      <c r="R10" s="92"/>
      <c r="S10" s="93"/>
      <c r="T10" s="76"/>
      <c r="U10" s="92"/>
      <c r="V10" s="76">
        <v>1</v>
      </c>
      <c r="W10" s="92">
        <v>55</v>
      </c>
      <c r="X10" s="76">
        <v>1</v>
      </c>
      <c r="Y10" s="80">
        <f>U10*2+W10</f>
        <v>55</v>
      </c>
      <c r="Z10" s="80">
        <f t="shared" si="0"/>
        <v>55</v>
      </c>
      <c r="AA10" s="126"/>
    </row>
    <row r="11" spans="1:29" ht="42.75">
      <c r="A11" s="76" t="s">
        <v>140</v>
      </c>
      <c r="B11" s="76" t="s">
        <v>140</v>
      </c>
      <c r="C11" s="76" t="s">
        <v>227</v>
      </c>
      <c r="D11" s="76" t="s">
        <v>199</v>
      </c>
      <c r="E11" s="76" t="s">
        <v>242</v>
      </c>
      <c r="F11" s="76" t="s">
        <v>243</v>
      </c>
      <c r="G11" s="77" t="s">
        <v>244</v>
      </c>
      <c r="H11" s="76" t="s">
        <v>177</v>
      </c>
      <c r="I11" s="76" t="s">
        <v>105</v>
      </c>
      <c r="J11" s="77" t="s">
        <v>107</v>
      </c>
      <c r="K11" s="76" t="s">
        <v>105</v>
      </c>
      <c r="L11" s="77" t="s">
        <v>107</v>
      </c>
      <c r="M11" s="78">
        <v>45513</v>
      </c>
      <c r="N11" s="78">
        <v>45513</v>
      </c>
      <c r="O11" s="76"/>
      <c r="P11" s="76"/>
      <c r="Q11" s="92"/>
      <c r="R11" s="92"/>
      <c r="S11" s="93"/>
      <c r="T11" s="76"/>
      <c r="U11" s="92"/>
      <c r="V11" s="76">
        <v>1</v>
      </c>
      <c r="W11" s="92">
        <v>55</v>
      </c>
      <c r="X11" s="76">
        <v>1</v>
      </c>
      <c r="Y11" s="80">
        <f>U11*2+W11</f>
        <v>55</v>
      </c>
      <c r="Z11" s="80">
        <f t="shared" si="0"/>
        <v>55</v>
      </c>
      <c r="AA11" s="126"/>
    </row>
    <row r="12" spans="1:29" s="113" customFormat="1" ht="42.75">
      <c r="A12" s="76" t="s">
        <v>140</v>
      </c>
      <c r="B12" s="76" t="s">
        <v>140</v>
      </c>
      <c r="C12" s="76" t="s">
        <v>224</v>
      </c>
      <c r="D12" s="76" t="s">
        <v>213</v>
      </c>
      <c r="E12" s="76" t="s">
        <v>242</v>
      </c>
      <c r="F12" s="76" t="s">
        <v>243</v>
      </c>
      <c r="G12" s="77" t="s">
        <v>244</v>
      </c>
      <c r="H12" s="76" t="s">
        <v>177</v>
      </c>
      <c r="I12" s="76" t="s">
        <v>105</v>
      </c>
      <c r="J12" s="77" t="s">
        <v>107</v>
      </c>
      <c r="K12" s="76" t="s">
        <v>105</v>
      </c>
      <c r="L12" s="77" t="s">
        <v>107</v>
      </c>
      <c r="M12" s="78">
        <v>45513</v>
      </c>
      <c r="N12" s="78">
        <v>45513</v>
      </c>
      <c r="O12" s="76"/>
      <c r="P12" s="76"/>
      <c r="Q12" s="92"/>
      <c r="R12" s="92"/>
      <c r="S12" s="93"/>
      <c r="T12" s="76"/>
      <c r="U12" s="92"/>
      <c r="V12" s="76">
        <v>1</v>
      </c>
      <c r="W12" s="92">
        <v>55</v>
      </c>
      <c r="X12" s="76">
        <v>1</v>
      </c>
      <c r="Y12" s="80">
        <f>U12*2+W12</f>
        <v>55</v>
      </c>
      <c r="Z12" s="80">
        <f t="shared" si="0"/>
        <v>55</v>
      </c>
      <c r="AA12" s="127"/>
    </row>
    <row r="13" spans="1:29" ht="71.25">
      <c r="A13" s="76" t="s">
        <v>140</v>
      </c>
      <c r="B13" s="76" t="s">
        <v>140</v>
      </c>
      <c r="C13" s="76" t="s">
        <v>247</v>
      </c>
      <c r="D13" s="76" t="s">
        <v>248</v>
      </c>
      <c r="E13" s="76" t="s">
        <v>258</v>
      </c>
      <c r="F13" s="76" t="s">
        <v>259</v>
      </c>
      <c r="G13" s="77" t="s">
        <v>260</v>
      </c>
      <c r="H13" s="76" t="s">
        <v>261</v>
      </c>
      <c r="I13" s="76" t="s">
        <v>105</v>
      </c>
      <c r="J13" s="77" t="s">
        <v>107</v>
      </c>
      <c r="K13" s="76" t="s">
        <v>206</v>
      </c>
      <c r="L13" s="76" t="s">
        <v>207</v>
      </c>
      <c r="M13" s="78">
        <v>45539</v>
      </c>
      <c r="N13" s="78">
        <v>45540</v>
      </c>
      <c r="O13" s="126"/>
      <c r="P13" s="126"/>
      <c r="Q13" s="126"/>
      <c r="R13" s="126"/>
      <c r="S13" s="126"/>
      <c r="T13" s="84">
        <v>1</v>
      </c>
      <c r="U13" s="84">
        <v>332.08</v>
      </c>
      <c r="V13" s="76">
        <v>1</v>
      </c>
      <c r="W13" s="92">
        <v>99.64</v>
      </c>
      <c r="X13" s="76">
        <v>2</v>
      </c>
      <c r="Y13" s="80">
        <f>U13+W13</f>
        <v>431.71999999999997</v>
      </c>
      <c r="Z13" s="80">
        <f t="shared" si="0"/>
        <v>431.71999999999997</v>
      </c>
      <c r="AA13" s="126"/>
    </row>
    <row r="14" spans="1:29" ht="14.25">
      <c r="A14" s="101"/>
      <c r="B14" s="102"/>
      <c r="C14" s="100"/>
      <c r="D14" s="102"/>
      <c r="E14" s="103"/>
      <c r="F14" s="104"/>
      <c r="G14" s="100"/>
      <c r="H14" s="96"/>
      <c r="I14" s="105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9" ht="14.25">
      <c r="A15" s="101"/>
      <c r="B15" s="114"/>
      <c r="C15" s="115"/>
      <c r="D15" s="115"/>
      <c r="E15" s="116"/>
      <c r="F15" s="116"/>
      <c r="G15" s="114"/>
      <c r="H15" s="96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97"/>
    </row>
    <row r="16" spans="1:29" ht="14.25">
      <c r="A16" s="101"/>
      <c r="B16" s="100"/>
      <c r="C16" s="100"/>
      <c r="D16" s="102"/>
      <c r="E16" s="103"/>
      <c r="F16" s="104"/>
      <c r="G16" s="100"/>
      <c r="H16" s="89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6" ht="14.25">
      <c r="A17" s="101"/>
      <c r="B17" s="100"/>
      <c r="C17" s="100"/>
      <c r="D17" s="102"/>
      <c r="E17" s="103"/>
      <c r="F17" s="104"/>
      <c r="G17" s="100"/>
      <c r="H17" s="89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>
      <c r="A18" s="101"/>
      <c r="B18" s="100"/>
      <c r="C18" s="100"/>
      <c r="D18" s="102"/>
      <c r="E18" s="103"/>
      <c r="F18" s="103"/>
      <c r="G18" s="100"/>
      <c r="H18" s="89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4.25">
      <c r="A19" s="101"/>
      <c r="B19" s="102"/>
      <c r="C19" s="100"/>
      <c r="D19" s="102"/>
      <c r="E19" s="103"/>
      <c r="F19" s="104"/>
      <c r="G19" s="100"/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>
      <c r="A20" s="128"/>
      <c r="B20" s="129"/>
      <c r="C20" s="129"/>
      <c r="D20" s="129"/>
      <c r="E20" s="130"/>
      <c r="F20" s="130"/>
      <c r="G20" s="131"/>
      <c r="H20" s="132"/>
    </row>
    <row r="21" spans="1:26" ht="14.25">
      <c r="A21" s="128"/>
      <c r="B21" s="129"/>
      <c r="C21" s="129"/>
      <c r="D21" s="129"/>
      <c r="E21" s="130"/>
      <c r="F21" s="130"/>
      <c r="G21" s="131"/>
      <c r="H21" s="132"/>
    </row>
    <row r="22" spans="1:26" ht="15" thickBot="1">
      <c r="A22" s="128"/>
      <c r="B22" s="129"/>
      <c r="C22" s="133"/>
      <c r="D22" s="129"/>
      <c r="E22" s="130"/>
      <c r="F22" s="130"/>
      <c r="G22" s="132"/>
      <c r="H22" s="134"/>
    </row>
    <row r="23" spans="1:26" ht="15.75" customHeight="1" thickBot="1">
      <c r="A23" s="215" t="s">
        <v>40</v>
      </c>
      <c r="B23" s="211"/>
      <c r="C23" s="211"/>
      <c r="D23" s="211"/>
      <c r="E23" s="211"/>
      <c r="F23" s="211"/>
      <c r="G23" s="211"/>
      <c r="H23" s="211"/>
      <c r="I23" s="205"/>
      <c r="J23" s="205"/>
      <c r="K23" s="206"/>
    </row>
    <row r="24" spans="1:26" ht="15.75" customHeight="1" thickBot="1">
      <c r="A24" s="207" t="s">
        <v>41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9"/>
    </row>
    <row r="25" spans="1:26" ht="15.75" customHeight="1" thickBot="1">
      <c r="A25" s="201" t="s">
        <v>42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26" ht="15.75" customHeight="1" thickBot="1">
      <c r="A26" s="201" t="s">
        <v>43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26" ht="15.75" customHeight="1" thickBot="1">
      <c r="A27" s="201" t="s">
        <v>44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26" ht="28.5" customHeight="1" thickBot="1">
      <c r="A28" s="201" t="s">
        <v>45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26" ht="28.5" customHeight="1" thickBot="1">
      <c r="A29" s="201" t="s">
        <v>149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6" ht="28.5" customHeight="1" thickBot="1">
      <c r="A30" s="201" t="s">
        <v>47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6" ht="28.5" customHeight="1" thickBot="1">
      <c r="A31" s="201" t="s">
        <v>150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26" ht="28.5" customHeight="1" thickBot="1">
      <c r="A32" s="201" t="s">
        <v>151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28.5" customHeight="1" thickBot="1">
      <c r="A33" s="201" t="s">
        <v>152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.75" customHeight="1" thickBot="1">
      <c r="A34" s="201" t="s">
        <v>153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.75" customHeight="1" thickBot="1">
      <c r="A35" s="201" t="s">
        <v>154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.75" customHeight="1" thickBot="1">
      <c r="A36" s="201" t="s">
        <v>155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.75" customHeight="1" thickBot="1">
      <c r="A37" s="201" t="s">
        <v>156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.75" customHeight="1" thickBot="1">
      <c r="A38" s="201" t="s">
        <v>157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.75" customHeight="1" thickBot="1">
      <c r="A39" s="201" t="s">
        <v>158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.75" customHeight="1" thickBot="1">
      <c r="A40" s="201" t="s">
        <v>159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.75" customHeight="1" thickBot="1">
      <c r="A41" s="201" t="s">
        <v>160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.75" customHeight="1" thickBot="1">
      <c r="A42" s="201" t="s">
        <v>161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.75" customHeight="1" thickBot="1">
      <c r="A43" s="201" t="s">
        <v>162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.75" customHeight="1" thickBot="1">
      <c r="A44" s="201" t="s">
        <v>163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5.75" customHeight="1" thickBot="1">
      <c r="A45" s="201" t="s">
        <v>164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3"/>
    </row>
    <row r="46" spans="1:11" ht="15.75" customHeight="1" thickBot="1">
      <c r="A46" s="201" t="s">
        <v>165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3"/>
    </row>
    <row r="47" spans="1:11" ht="15.75" customHeight="1" thickBot="1">
      <c r="A47" s="201" t="s">
        <v>166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5.75" customHeight="1" thickBot="1">
      <c r="A48" s="201" t="s">
        <v>167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3"/>
    </row>
    <row r="49" spans="1:12" ht="15.75" customHeight="1" thickBot="1">
      <c r="A49" s="201" t="s">
        <v>168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2" ht="15.75" customHeight="1" thickBot="1">
      <c r="A50" s="201" t="s">
        <v>169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3"/>
    </row>
    <row r="51" spans="1:12" ht="15.75" customHeight="1" thickBot="1">
      <c r="A51" s="201" t="s">
        <v>170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3"/>
    </row>
    <row r="52" spans="1:12" ht="28.5" customHeight="1" thickBot="1">
      <c r="A52" s="201" t="s">
        <v>262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3"/>
    </row>
  </sheetData>
  <mergeCells count="62">
    <mergeCell ref="A1:Z1"/>
    <mergeCell ref="AA1:AA3"/>
    <mergeCell ref="A2:Z2"/>
    <mergeCell ref="A3:Z3"/>
    <mergeCell ref="C4:AA4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X6:X7"/>
    <mergeCell ref="Y6:Y7"/>
    <mergeCell ref="K6:L6"/>
    <mergeCell ref="M6:M7"/>
    <mergeCell ref="N6:N7"/>
    <mergeCell ref="O6:O7"/>
    <mergeCell ref="P6:P7"/>
    <mergeCell ref="Q6:Q7"/>
    <mergeCell ref="A28:K28"/>
    <mergeCell ref="R6:R7"/>
    <mergeCell ref="S6:S7"/>
    <mergeCell ref="T6:U6"/>
    <mergeCell ref="V6:W6"/>
    <mergeCell ref="A23:K23"/>
    <mergeCell ref="A24:K24"/>
    <mergeCell ref="A25:K25"/>
    <mergeCell ref="A26:K26"/>
    <mergeCell ref="A27:K27"/>
    <mergeCell ref="A40:K40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52:L52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55"/>
  <sheetViews>
    <sheetView topLeftCell="A13" workbookViewId="0">
      <selection activeCell="C12" sqref="C12"/>
    </sheetView>
  </sheetViews>
  <sheetFormatPr defaultColWidth="11" defaultRowHeight="15.75" customHeight="1"/>
  <cols>
    <col min="1" max="1" width="14.125" style="106" customWidth="1"/>
    <col min="2" max="2" width="18.75" style="106" customWidth="1"/>
    <col min="3" max="3" width="61.625" style="106" customWidth="1"/>
    <col min="4" max="4" width="11.75" style="106" customWidth="1"/>
    <col min="5" max="5" width="12.25" style="106" customWidth="1"/>
    <col min="6" max="6" width="16.5" style="106" customWidth="1"/>
    <col min="7" max="7" width="17.5" style="106" customWidth="1"/>
    <col min="8" max="8" width="15.625" style="107" customWidth="1"/>
    <col min="9" max="11" width="11" style="135" customWidth="1"/>
    <col min="12" max="12" width="13.125" style="135" customWidth="1"/>
    <col min="13" max="15" width="11" style="135" customWidth="1"/>
    <col min="16" max="16" width="13.25" style="135" customWidth="1"/>
    <col min="17" max="16384" width="11" style="135"/>
  </cols>
  <sheetData>
    <row r="1" spans="1:29" ht="28.5" customHeight="1">
      <c r="A1" s="172" t="s">
        <v>307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198" t="s">
        <v>121</v>
      </c>
    </row>
    <row r="2" spans="1:29" ht="15.75" customHeight="1">
      <c r="A2" s="172" t="s">
        <v>309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99"/>
    </row>
    <row r="3" spans="1:29" ht="21">
      <c r="A3" s="172" t="s">
        <v>308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99"/>
    </row>
    <row r="4" spans="1:29" ht="15" customHeight="1" thickBot="1">
      <c r="A4" s="3" t="s">
        <v>310</v>
      </c>
      <c r="B4" s="4"/>
      <c r="C4" s="21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108"/>
      <c r="AC4" s="108"/>
    </row>
    <row r="5" spans="1:29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97"/>
    </row>
    <row r="8" spans="1:29" ht="51">
      <c r="A8" s="88" t="s">
        <v>140</v>
      </c>
      <c r="B8" s="88" t="s">
        <v>140</v>
      </c>
      <c r="C8" s="88" t="s">
        <v>255</v>
      </c>
      <c r="D8" s="88" t="s">
        <v>233</v>
      </c>
      <c r="E8" s="88" t="s">
        <v>256</v>
      </c>
      <c r="F8" s="137" t="s">
        <v>267</v>
      </c>
      <c r="G8" s="138" t="s">
        <v>268</v>
      </c>
      <c r="H8" s="88" t="s">
        <v>269</v>
      </c>
      <c r="I8" s="88" t="s">
        <v>105</v>
      </c>
      <c r="J8" s="89" t="s">
        <v>270</v>
      </c>
      <c r="K8" s="88" t="s">
        <v>271</v>
      </c>
      <c r="L8" s="88" t="s">
        <v>272</v>
      </c>
      <c r="M8" s="90">
        <v>45556</v>
      </c>
      <c r="N8" s="90">
        <v>45560</v>
      </c>
      <c r="O8" s="88" t="s">
        <v>257</v>
      </c>
      <c r="P8" s="88" t="s">
        <v>148</v>
      </c>
      <c r="Q8" s="139">
        <v>1672.71</v>
      </c>
      <c r="R8" s="139">
        <v>991.75</v>
      </c>
      <c r="S8" s="140">
        <f>Q8+R8</f>
        <v>2664.46</v>
      </c>
      <c r="T8" s="88">
        <v>3</v>
      </c>
      <c r="U8" s="139">
        <v>228.32</v>
      </c>
      <c r="V8" s="88">
        <v>1</v>
      </c>
      <c r="W8" s="139">
        <v>68.5</v>
      </c>
      <c r="X8" s="88">
        <v>4</v>
      </c>
      <c r="Y8" s="141">
        <f t="shared" ref="Y8:Y22" si="0">T8*U8+V8*W8</f>
        <v>753.46</v>
      </c>
      <c r="Z8" s="142">
        <f t="shared" ref="Z8:Z22" si="1">S8+Y8</f>
        <v>3417.92</v>
      </c>
      <c r="AA8" s="97"/>
    </row>
    <row r="9" spans="1:29" ht="51">
      <c r="A9" s="88" t="s">
        <v>140</v>
      </c>
      <c r="B9" s="88" t="s">
        <v>140</v>
      </c>
      <c r="C9" s="88" t="s">
        <v>273</v>
      </c>
      <c r="D9" s="88" t="s">
        <v>274</v>
      </c>
      <c r="E9" s="88" t="s">
        <v>275</v>
      </c>
      <c r="F9" s="137" t="s">
        <v>267</v>
      </c>
      <c r="G9" s="138" t="s">
        <v>268</v>
      </c>
      <c r="H9" s="88" t="s">
        <v>269</v>
      </c>
      <c r="I9" s="88" t="s">
        <v>105</v>
      </c>
      <c r="J9" s="89" t="s">
        <v>270</v>
      </c>
      <c r="K9" s="88" t="s">
        <v>271</v>
      </c>
      <c r="L9" s="88" t="s">
        <v>272</v>
      </c>
      <c r="M9" s="90">
        <v>45557</v>
      </c>
      <c r="N9" s="90">
        <v>45560</v>
      </c>
      <c r="O9" s="88"/>
      <c r="P9" s="88"/>
      <c r="Q9" s="139"/>
      <c r="R9" s="139"/>
      <c r="S9" s="140"/>
      <c r="T9" s="88">
        <v>3</v>
      </c>
      <c r="U9" s="139">
        <v>228.32</v>
      </c>
      <c r="V9" s="88">
        <v>1</v>
      </c>
      <c r="W9" s="139">
        <v>68.5</v>
      </c>
      <c r="X9" s="88">
        <v>4</v>
      </c>
      <c r="Y9" s="141">
        <f t="shared" si="0"/>
        <v>753.46</v>
      </c>
      <c r="Z9" s="142">
        <f t="shared" si="1"/>
        <v>753.46</v>
      </c>
      <c r="AA9" s="97"/>
    </row>
    <row r="10" spans="1:29" ht="51">
      <c r="A10" s="88" t="s">
        <v>140</v>
      </c>
      <c r="B10" s="88" t="s">
        <v>140</v>
      </c>
      <c r="C10" s="88" t="s">
        <v>276</v>
      </c>
      <c r="D10" s="88" t="s">
        <v>248</v>
      </c>
      <c r="E10" s="88" t="s">
        <v>249</v>
      </c>
      <c r="F10" s="137" t="s">
        <v>267</v>
      </c>
      <c r="G10" s="138" t="s">
        <v>277</v>
      </c>
      <c r="H10" s="88" t="s">
        <v>269</v>
      </c>
      <c r="I10" s="88" t="s">
        <v>105</v>
      </c>
      <c r="J10" s="89" t="s">
        <v>270</v>
      </c>
      <c r="K10" s="88" t="s">
        <v>271</v>
      </c>
      <c r="L10" s="88" t="s">
        <v>272</v>
      </c>
      <c r="M10" s="90">
        <v>45557</v>
      </c>
      <c r="N10" s="90">
        <v>45560</v>
      </c>
      <c r="O10" s="88"/>
      <c r="P10" s="88"/>
      <c r="Q10" s="139"/>
      <c r="R10" s="139"/>
      <c r="S10" s="140"/>
      <c r="T10" s="88">
        <v>3</v>
      </c>
      <c r="U10" s="139">
        <v>332.08</v>
      </c>
      <c r="V10" s="88">
        <v>1</v>
      </c>
      <c r="W10" s="139">
        <v>99.64</v>
      </c>
      <c r="X10" s="88">
        <v>4</v>
      </c>
      <c r="Y10" s="141">
        <f t="shared" si="0"/>
        <v>1095.8800000000001</v>
      </c>
      <c r="Z10" s="142">
        <f t="shared" si="1"/>
        <v>1095.8800000000001</v>
      </c>
      <c r="AA10" s="97"/>
    </row>
    <row r="11" spans="1:29" ht="89.25">
      <c r="A11" s="88" t="s">
        <v>140</v>
      </c>
      <c r="B11" s="88" t="s">
        <v>140</v>
      </c>
      <c r="C11" s="88" t="s">
        <v>278</v>
      </c>
      <c r="D11" s="88" t="s">
        <v>279</v>
      </c>
      <c r="E11" s="88" t="s">
        <v>280</v>
      </c>
      <c r="F11" s="88" t="s">
        <v>281</v>
      </c>
      <c r="G11" s="89" t="s">
        <v>282</v>
      </c>
      <c r="H11" s="88" t="s">
        <v>283</v>
      </c>
      <c r="I11" s="88" t="s">
        <v>105</v>
      </c>
      <c r="J11" s="89" t="s">
        <v>270</v>
      </c>
      <c r="K11" s="88" t="s">
        <v>284</v>
      </c>
      <c r="L11" s="88" t="s">
        <v>285</v>
      </c>
      <c r="M11" s="90">
        <v>45552</v>
      </c>
      <c r="N11" s="90">
        <v>45555</v>
      </c>
      <c r="O11" s="88" t="s">
        <v>257</v>
      </c>
      <c r="P11" s="88" t="s">
        <v>148</v>
      </c>
      <c r="Q11" s="143">
        <v>2442.11</v>
      </c>
      <c r="R11" s="143">
        <v>2037.53</v>
      </c>
      <c r="S11" s="140">
        <f>Q11+R11</f>
        <v>4479.6400000000003</v>
      </c>
      <c r="T11" s="88">
        <v>3</v>
      </c>
      <c r="U11" s="139">
        <v>228.32</v>
      </c>
      <c r="V11" s="88">
        <v>1</v>
      </c>
      <c r="W11" s="139">
        <v>68.5</v>
      </c>
      <c r="X11" s="88">
        <v>4</v>
      </c>
      <c r="Y11" s="141">
        <f t="shared" si="0"/>
        <v>753.46</v>
      </c>
      <c r="Z11" s="142">
        <f t="shared" si="1"/>
        <v>5233.1000000000004</v>
      </c>
      <c r="AA11" s="97"/>
    </row>
    <row r="12" spans="1:29" ht="89.25">
      <c r="A12" s="88" t="s">
        <v>140</v>
      </c>
      <c r="B12" s="88" t="s">
        <v>140</v>
      </c>
      <c r="C12" s="88" t="s">
        <v>286</v>
      </c>
      <c r="D12" s="88" t="s">
        <v>287</v>
      </c>
      <c r="E12" s="88" t="s">
        <v>288</v>
      </c>
      <c r="F12" s="88" t="s">
        <v>281</v>
      </c>
      <c r="G12" s="89" t="s">
        <v>282</v>
      </c>
      <c r="H12" s="88" t="s">
        <v>283</v>
      </c>
      <c r="I12" s="88" t="s">
        <v>105</v>
      </c>
      <c r="J12" s="89" t="s">
        <v>270</v>
      </c>
      <c r="K12" s="88" t="s">
        <v>284</v>
      </c>
      <c r="L12" s="89" t="s">
        <v>285</v>
      </c>
      <c r="M12" s="90">
        <v>45550</v>
      </c>
      <c r="N12" s="90">
        <v>45552</v>
      </c>
      <c r="O12" s="88" t="s">
        <v>257</v>
      </c>
      <c r="P12" s="88" t="s">
        <v>148</v>
      </c>
      <c r="Q12" s="143">
        <v>2319.5100000000002</v>
      </c>
      <c r="R12" s="143">
        <v>2294.98</v>
      </c>
      <c r="S12" s="140">
        <f>Q12+R12</f>
        <v>4614.49</v>
      </c>
      <c r="T12" s="88">
        <v>2</v>
      </c>
      <c r="U12" s="143">
        <v>228.32</v>
      </c>
      <c r="V12" s="88">
        <v>1</v>
      </c>
      <c r="W12" s="143">
        <v>68.5</v>
      </c>
      <c r="X12" s="88">
        <v>3</v>
      </c>
      <c r="Y12" s="141">
        <f t="shared" si="0"/>
        <v>525.14</v>
      </c>
      <c r="Z12" s="142">
        <f t="shared" si="1"/>
        <v>5139.63</v>
      </c>
      <c r="AA12" s="97"/>
    </row>
    <row r="13" spans="1:29" ht="76.5">
      <c r="A13" s="88" t="s">
        <v>140</v>
      </c>
      <c r="B13" s="88" t="s">
        <v>140</v>
      </c>
      <c r="C13" s="144" t="s">
        <v>289</v>
      </c>
      <c r="D13" s="88"/>
      <c r="E13" s="88" t="s">
        <v>290</v>
      </c>
      <c r="F13" s="88" t="s">
        <v>291</v>
      </c>
      <c r="G13" s="89" t="s">
        <v>292</v>
      </c>
      <c r="H13" s="88" t="s">
        <v>283</v>
      </c>
      <c r="I13" s="88" t="s">
        <v>221</v>
      </c>
      <c r="J13" s="89" t="s">
        <v>293</v>
      </c>
      <c r="K13" s="88" t="s">
        <v>105</v>
      </c>
      <c r="L13" s="89" t="s">
        <v>270</v>
      </c>
      <c r="M13" s="90">
        <v>45557</v>
      </c>
      <c r="N13" s="90">
        <v>45562</v>
      </c>
      <c r="O13" s="88" t="s">
        <v>294</v>
      </c>
      <c r="P13" s="88" t="s">
        <v>148</v>
      </c>
      <c r="Q13" s="143">
        <v>4861.07</v>
      </c>
      <c r="R13" s="143">
        <v>2449.77</v>
      </c>
      <c r="S13" s="140">
        <f>Q13+R13</f>
        <v>7310.84</v>
      </c>
      <c r="T13" s="88"/>
      <c r="U13" s="143"/>
      <c r="V13" s="88"/>
      <c r="W13" s="143"/>
      <c r="X13" s="88"/>
      <c r="Y13" s="141">
        <f t="shared" si="0"/>
        <v>0</v>
      </c>
      <c r="Z13" s="142">
        <f t="shared" si="1"/>
        <v>7310.84</v>
      </c>
      <c r="AA13" s="97"/>
    </row>
    <row r="14" spans="1:29" s="113" customFormat="1" ht="51">
      <c r="A14" s="88" t="s">
        <v>140</v>
      </c>
      <c r="B14" s="88" t="s">
        <v>140</v>
      </c>
      <c r="C14" s="144" t="s">
        <v>295</v>
      </c>
      <c r="D14" s="88" t="s">
        <v>296</v>
      </c>
      <c r="E14" s="88" t="s">
        <v>297</v>
      </c>
      <c r="F14" s="88" t="s">
        <v>298</v>
      </c>
      <c r="G14" s="89" t="s">
        <v>299</v>
      </c>
      <c r="H14" s="88" t="s">
        <v>300</v>
      </c>
      <c r="I14" s="88" t="s">
        <v>105</v>
      </c>
      <c r="J14" s="89" t="s">
        <v>270</v>
      </c>
      <c r="K14" s="88" t="s">
        <v>301</v>
      </c>
      <c r="L14" s="89" t="s">
        <v>302</v>
      </c>
      <c r="M14" s="90">
        <v>45544</v>
      </c>
      <c r="N14" s="90">
        <v>45545</v>
      </c>
      <c r="O14" s="88"/>
      <c r="P14" s="88"/>
      <c r="Q14" s="143"/>
      <c r="R14" s="143"/>
      <c r="S14" s="145"/>
      <c r="T14" s="88">
        <v>1</v>
      </c>
      <c r="U14" s="143">
        <v>215.4</v>
      </c>
      <c r="V14" s="88">
        <v>1</v>
      </c>
      <c r="W14" s="143">
        <v>64.62</v>
      </c>
      <c r="X14" s="88">
        <v>2</v>
      </c>
      <c r="Y14" s="141">
        <f t="shared" si="0"/>
        <v>280.02</v>
      </c>
      <c r="Z14" s="142">
        <f t="shared" si="1"/>
        <v>280.02</v>
      </c>
      <c r="AA14" s="112"/>
    </row>
    <row r="15" spans="1:29" ht="51">
      <c r="A15" s="88" t="s">
        <v>140</v>
      </c>
      <c r="B15" s="88" t="s">
        <v>140</v>
      </c>
      <c r="C15" s="144" t="s">
        <v>295</v>
      </c>
      <c r="D15" s="88" t="s">
        <v>296</v>
      </c>
      <c r="E15" s="88" t="s">
        <v>297</v>
      </c>
      <c r="F15" s="88" t="s">
        <v>298</v>
      </c>
      <c r="G15" s="89" t="s">
        <v>299</v>
      </c>
      <c r="H15" s="88" t="s">
        <v>300</v>
      </c>
      <c r="I15" s="88" t="s">
        <v>105</v>
      </c>
      <c r="J15" s="89" t="s">
        <v>270</v>
      </c>
      <c r="K15" s="88" t="s">
        <v>301</v>
      </c>
      <c r="L15" s="89" t="s">
        <v>302</v>
      </c>
      <c r="M15" s="90">
        <v>45551</v>
      </c>
      <c r="N15" s="90">
        <v>45553</v>
      </c>
      <c r="O15" s="146"/>
      <c r="P15" s="146"/>
      <c r="Q15" s="146"/>
      <c r="R15" s="146"/>
      <c r="S15" s="146"/>
      <c r="T15" s="96">
        <v>2</v>
      </c>
      <c r="U15" s="143">
        <v>215.4</v>
      </c>
      <c r="V15" s="88">
        <v>1</v>
      </c>
      <c r="W15" s="143">
        <v>64.62</v>
      </c>
      <c r="X15" s="88">
        <v>3</v>
      </c>
      <c r="Y15" s="141">
        <f t="shared" si="0"/>
        <v>495.42</v>
      </c>
      <c r="Z15" s="142">
        <f t="shared" si="1"/>
        <v>495.42</v>
      </c>
      <c r="AA15" s="97"/>
    </row>
    <row r="16" spans="1:29" ht="38.25">
      <c r="A16" s="88" t="s">
        <v>140</v>
      </c>
      <c r="B16" s="88" t="s">
        <v>140</v>
      </c>
      <c r="C16" s="115" t="s">
        <v>227</v>
      </c>
      <c r="D16" s="115" t="s">
        <v>199</v>
      </c>
      <c r="E16" s="88" t="s">
        <v>242</v>
      </c>
      <c r="F16" s="88" t="s">
        <v>243</v>
      </c>
      <c r="G16" s="89" t="s">
        <v>244</v>
      </c>
      <c r="H16" s="88" t="s">
        <v>177</v>
      </c>
      <c r="I16" s="147" t="s">
        <v>105</v>
      </c>
      <c r="J16" s="89" t="s">
        <v>270</v>
      </c>
      <c r="K16" s="147" t="s">
        <v>105</v>
      </c>
      <c r="L16" s="147" t="s">
        <v>303</v>
      </c>
      <c r="M16" s="148">
        <v>45547</v>
      </c>
      <c r="N16" s="148">
        <v>45547</v>
      </c>
      <c r="O16" s="149"/>
      <c r="P16" s="149"/>
      <c r="Q16" s="149"/>
      <c r="R16" s="149"/>
      <c r="S16" s="149"/>
      <c r="T16" s="149"/>
      <c r="U16" s="149"/>
      <c r="V16" s="147">
        <v>1</v>
      </c>
      <c r="W16" s="150">
        <v>55</v>
      </c>
      <c r="X16" s="147">
        <v>1</v>
      </c>
      <c r="Y16" s="141">
        <f t="shared" si="0"/>
        <v>55</v>
      </c>
      <c r="Z16" s="142">
        <f t="shared" si="1"/>
        <v>55</v>
      </c>
      <c r="AA16" s="97"/>
    </row>
    <row r="17" spans="1:27" ht="38.25">
      <c r="A17" s="88" t="s">
        <v>140</v>
      </c>
      <c r="B17" s="88" t="s">
        <v>140</v>
      </c>
      <c r="C17" s="115" t="s">
        <v>304</v>
      </c>
      <c r="D17" s="115" t="s">
        <v>305</v>
      </c>
      <c r="E17" s="88" t="s">
        <v>242</v>
      </c>
      <c r="F17" s="88" t="s">
        <v>243</v>
      </c>
      <c r="G17" s="89" t="s">
        <v>244</v>
      </c>
      <c r="H17" s="88" t="s">
        <v>177</v>
      </c>
      <c r="I17" s="147" t="s">
        <v>105</v>
      </c>
      <c r="J17" s="89" t="s">
        <v>270</v>
      </c>
      <c r="K17" s="147" t="s">
        <v>105</v>
      </c>
      <c r="L17" s="147" t="s">
        <v>303</v>
      </c>
      <c r="M17" s="148">
        <v>45547</v>
      </c>
      <c r="N17" s="148">
        <v>45547</v>
      </c>
      <c r="O17" s="149"/>
      <c r="P17" s="149"/>
      <c r="Q17" s="149"/>
      <c r="R17" s="149"/>
      <c r="S17" s="149"/>
      <c r="T17" s="149"/>
      <c r="U17" s="149"/>
      <c r="V17" s="147">
        <v>1</v>
      </c>
      <c r="W17" s="150">
        <v>55</v>
      </c>
      <c r="X17" s="147">
        <v>1</v>
      </c>
      <c r="Y17" s="141">
        <f t="shared" si="0"/>
        <v>55</v>
      </c>
      <c r="Z17" s="142">
        <f t="shared" si="1"/>
        <v>55</v>
      </c>
      <c r="AA17" s="97"/>
    </row>
    <row r="18" spans="1:27" ht="38.25">
      <c r="A18" s="88" t="s">
        <v>140</v>
      </c>
      <c r="B18" s="88" t="s">
        <v>140</v>
      </c>
      <c r="C18" s="115" t="s">
        <v>245</v>
      </c>
      <c r="D18" s="115" t="s">
        <v>193</v>
      </c>
      <c r="E18" s="88" t="s">
        <v>242</v>
      </c>
      <c r="F18" s="88" t="s">
        <v>243</v>
      </c>
      <c r="G18" s="89" t="s">
        <v>244</v>
      </c>
      <c r="H18" s="88" t="s">
        <v>177</v>
      </c>
      <c r="I18" s="147" t="s">
        <v>105</v>
      </c>
      <c r="J18" s="89" t="s">
        <v>270</v>
      </c>
      <c r="K18" s="147" t="s">
        <v>105</v>
      </c>
      <c r="L18" s="147" t="s">
        <v>270</v>
      </c>
      <c r="M18" s="148">
        <v>45552</v>
      </c>
      <c r="N18" s="148">
        <v>45552</v>
      </c>
      <c r="O18" s="149"/>
      <c r="P18" s="149"/>
      <c r="Q18" s="149"/>
      <c r="R18" s="149"/>
      <c r="S18" s="149"/>
      <c r="T18" s="149"/>
      <c r="U18" s="149"/>
      <c r="V18" s="147">
        <v>1</v>
      </c>
      <c r="W18" s="150">
        <v>55</v>
      </c>
      <c r="X18" s="147">
        <v>1</v>
      </c>
      <c r="Y18" s="141">
        <f t="shared" si="0"/>
        <v>55</v>
      </c>
      <c r="Z18" s="142">
        <f t="shared" si="1"/>
        <v>55</v>
      </c>
      <c r="AA18" s="97"/>
    </row>
    <row r="19" spans="1:27" ht="38.25">
      <c r="A19" s="88" t="s">
        <v>140</v>
      </c>
      <c r="B19" s="88" t="s">
        <v>140</v>
      </c>
      <c r="C19" s="115" t="s">
        <v>304</v>
      </c>
      <c r="D19" s="115" t="s">
        <v>305</v>
      </c>
      <c r="E19" s="88" t="s">
        <v>242</v>
      </c>
      <c r="F19" s="88" t="s">
        <v>243</v>
      </c>
      <c r="G19" s="89" t="s">
        <v>244</v>
      </c>
      <c r="H19" s="88" t="s">
        <v>177</v>
      </c>
      <c r="I19" s="147" t="s">
        <v>105</v>
      </c>
      <c r="J19" s="89" t="s">
        <v>270</v>
      </c>
      <c r="K19" s="147" t="s">
        <v>105</v>
      </c>
      <c r="L19" s="147" t="s">
        <v>270</v>
      </c>
      <c r="M19" s="148">
        <v>45552</v>
      </c>
      <c r="N19" s="148">
        <v>45552</v>
      </c>
      <c r="O19" s="149"/>
      <c r="P19" s="149"/>
      <c r="Q19" s="149"/>
      <c r="R19" s="149"/>
      <c r="S19" s="149"/>
      <c r="T19" s="149"/>
      <c r="U19" s="149"/>
      <c r="V19" s="147">
        <v>1</v>
      </c>
      <c r="W19" s="150">
        <v>55</v>
      </c>
      <c r="X19" s="147">
        <v>1</v>
      </c>
      <c r="Y19" s="141">
        <f t="shared" si="0"/>
        <v>55</v>
      </c>
      <c r="Z19" s="142">
        <f t="shared" si="1"/>
        <v>55</v>
      </c>
      <c r="AA19" s="97"/>
    </row>
    <row r="20" spans="1:27" ht="38.25">
      <c r="A20" s="88" t="s">
        <v>140</v>
      </c>
      <c r="B20" s="88" t="s">
        <v>140</v>
      </c>
      <c r="C20" s="100" t="s">
        <v>224</v>
      </c>
      <c r="D20" s="102" t="s">
        <v>213</v>
      </c>
      <c r="E20" s="88" t="s">
        <v>242</v>
      </c>
      <c r="F20" s="88" t="s">
        <v>243</v>
      </c>
      <c r="G20" s="100" t="s">
        <v>244</v>
      </c>
      <c r="H20" s="89" t="s">
        <v>177</v>
      </c>
      <c r="I20" s="96" t="s">
        <v>105</v>
      </c>
      <c r="J20" s="89" t="s">
        <v>270</v>
      </c>
      <c r="K20" s="96" t="s">
        <v>105</v>
      </c>
      <c r="L20" s="96" t="s">
        <v>306</v>
      </c>
      <c r="M20" s="151">
        <v>45559</v>
      </c>
      <c r="N20" s="151">
        <v>45559</v>
      </c>
      <c r="O20" s="149"/>
      <c r="P20" s="149"/>
      <c r="Q20" s="149"/>
      <c r="R20" s="149"/>
      <c r="S20" s="149"/>
      <c r="T20" s="149"/>
      <c r="U20" s="149"/>
      <c r="V20" s="147">
        <v>1</v>
      </c>
      <c r="W20" s="150">
        <v>55</v>
      </c>
      <c r="X20" s="147">
        <v>1</v>
      </c>
      <c r="Y20" s="141">
        <f t="shared" si="0"/>
        <v>55</v>
      </c>
      <c r="Z20" s="142">
        <f t="shared" si="1"/>
        <v>55</v>
      </c>
      <c r="AA20" s="97"/>
    </row>
    <row r="21" spans="1:27" ht="38.25">
      <c r="A21" s="88" t="s">
        <v>140</v>
      </c>
      <c r="B21" s="88" t="s">
        <v>140</v>
      </c>
      <c r="C21" s="115" t="s">
        <v>227</v>
      </c>
      <c r="D21" s="115" t="s">
        <v>199</v>
      </c>
      <c r="E21" s="88" t="s">
        <v>242</v>
      </c>
      <c r="F21" s="88" t="s">
        <v>243</v>
      </c>
      <c r="G21" s="89" t="s">
        <v>244</v>
      </c>
      <c r="H21" s="88" t="s">
        <v>177</v>
      </c>
      <c r="I21" s="147" t="s">
        <v>105</v>
      </c>
      <c r="J21" s="89" t="s">
        <v>270</v>
      </c>
      <c r="K21" s="147" t="s">
        <v>105</v>
      </c>
      <c r="L21" s="96" t="s">
        <v>306</v>
      </c>
      <c r="M21" s="151">
        <v>45559</v>
      </c>
      <c r="N21" s="151">
        <v>45559</v>
      </c>
      <c r="O21" s="149"/>
      <c r="P21" s="149"/>
      <c r="Q21" s="149"/>
      <c r="R21" s="149"/>
      <c r="S21" s="149"/>
      <c r="T21" s="149"/>
      <c r="U21" s="149"/>
      <c r="V21" s="147">
        <v>1</v>
      </c>
      <c r="W21" s="150">
        <v>55</v>
      </c>
      <c r="X21" s="147">
        <v>1</v>
      </c>
      <c r="Y21" s="141">
        <f t="shared" si="0"/>
        <v>55</v>
      </c>
      <c r="Z21" s="142">
        <f t="shared" si="1"/>
        <v>55</v>
      </c>
      <c r="AA21" s="97"/>
    </row>
    <row r="22" spans="1:27" ht="38.25">
      <c r="A22" s="88" t="s">
        <v>140</v>
      </c>
      <c r="B22" s="88" t="s">
        <v>140</v>
      </c>
      <c r="C22" s="100" t="s">
        <v>240</v>
      </c>
      <c r="D22" s="102" t="s">
        <v>241</v>
      </c>
      <c r="E22" s="88" t="s">
        <v>242</v>
      </c>
      <c r="F22" s="88" t="s">
        <v>243</v>
      </c>
      <c r="G22" s="100" t="s">
        <v>244</v>
      </c>
      <c r="H22" s="96" t="s">
        <v>177</v>
      </c>
      <c r="I22" s="102" t="s">
        <v>105</v>
      </c>
      <c r="J22" s="89" t="s">
        <v>270</v>
      </c>
      <c r="K22" s="96" t="s">
        <v>105</v>
      </c>
      <c r="L22" s="96" t="s">
        <v>306</v>
      </c>
      <c r="M22" s="151">
        <v>45559</v>
      </c>
      <c r="N22" s="151">
        <v>45559</v>
      </c>
      <c r="O22" s="146"/>
      <c r="P22" s="146"/>
      <c r="Q22" s="146"/>
      <c r="R22" s="146"/>
      <c r="S22" s="146"/>
      <c r="T22" s="146"/>
      <c r="U22" s="146"/>
      <c r="V22" s="96">
        <v>1</v>
      </c>
      <c r="W22" s="152">
        <v>55</v>
      </c>
      <c r="X22" s="96">
        <v>1</v>
      </c>
      <c r="Y22" s="141">
        <f t="shared" si="0"/>
        <v>55</v>
      </c>
      <c r="Z22" s="142">
        <f t="shared" si="1"/>
        <v>55</v>
      </c>
      <c r="AA22" s="97"/>
    </row>
    <row r="23" spans="1:27" ht="14.25">
      <c r="A23" s="128"/>
      <c r="B23" s="129"/>
      <c r="C23" s="129"/>
      <c r="D23" s="129"/>
      <c r="E23" s="130"/>
      <c r="F23" s="130"/>
      <c r="G23" s="131"/>
      <c r="H23" s="132"/>
    </row>
    <row r="24" spans="1:27" ht="14.25">
      <c r="A24" s="128"/>
      <c r="B24" s="129"/>
      <c r="C24" s="129"/>
      <c r="D24" s="129"/>
      <c r="E24" s="130"/>
      <c r="F24" s="130"/>
      <c r="G24" s="131"/>
      <c r="H24" s="132"/>
    </row>
    <row r="25" spans="1:27" ht="15" thickBot="1">
      <c r="A25" s="128"/>
      <c r="B25" s="129"/>
      <c r="C25" s="133"/>
      <c r="D25" s="129"/>
      <c r="E25" s="130"/>
      <c r="F25" s="130"/>
      <c r="G25" s="132"/>
      <c r="H25" s="134"/>
    </row>
    <row r="26" spans="1:27" thickBot="1">
      <c r="A26" s="215" t="s">
        <v>40</v>
      </c>
      <c r="B26" s="211"/>
      <c r="C26" s="211"/>
      <c r="D26" s="211"/>
      <c r="E26" s="211"/>
      <c r="F26" s="211"/>
      <c r="G26" s="211"/>
      <c r="H26" s="211"/>
      <c r="I26" s="205"/>
      <c r="J26" s="205"/>
      <c r="K26" s="206"/>
    </row>
    <row r="27" spans="1:27" ht="15" thickBot="1">
      <c r="A27" s="207" t="s">
        <v>41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9"/>
    </row>
    <row r="28" spans="1:27" ht="15" thickBot="1">
      <c r="A28" s="201" t="s">
        <v>42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27" ht="15" thickBot="1">
      <c r="A29" s="201" t="s">
        <v>43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7" ht="15" thickBot="1">
      <c r="A30" s="201" t="s">
        <v>44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7" ht="15" thickBot="1">
      <c r="A31" s="201" t="s">
        <v>45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27" ht="15" thickBot="1">
      <c r="A32" s="201" t="s">
        <v>149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thickBot="1">
      <c r="A33" s="201" t="s">
        <v>47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thickBot="1">
      <c r="A34" s="201" t="s">
        <v>150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" thickBot="1">
      <c r="A35" s="201" t="s">
        <v>151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" thickBot="1">
      <c r="A36" s="201" t="s">
        <v>152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thickBot="1">
      <c r="A37" s="201" t="s">
        <v>153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thickBot="1">
      <c r="A38" s="201" t="s">
        <v>154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thickBot="1">
      <c r="A39" s="201" t="s">
        <v>155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thickBot="1">
      <c r="A40" s="201" t="s">
        <v>156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thickBot="1">
      <c r="A41" s="201" t="s">
        <v>157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 thickBot="1">
      <c r="A42" s="201" t="s">
        <v>158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 thickBot="1">
      <c r="A43" s="201" t="s">
        <v>159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" thickBot="1">
      <c r="A44" s="201" t="s">
        <v>160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5" thickBot="1">
      <c r="A45" s="201" t="s">
        <v>161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3"/>
    </row>
    <row r="46" spans="1:11" ht="15" thickBot="1">
      <c r="A46" s="201" t="s">
        <v>162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3"/>
    </row>
    <row r="47" spans="1:11" ht="15" thickBot="1">
      <c r="A47" s="201" t="s">
        <v>163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5" thickBot="1">
      <c r="A48" s="201" t="s">
        <v>164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3"/>
    </row>
    <row r="49" spans="1:12" ht="15" thickBot="1">
      <c r="A49" s="201" t="s">
        <v>165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2" ht="15" thickBot="1">
      <c r="A50" s="201" t="s">
        <v>166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3"/>
    </row>
    <row r="51" spans="1:12" ht="15" thickBot="1">
      <c r="A51" s="201" t="s">
        <v>167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3"/>
    </row>
    <row r="52" spans="1:12" ht="15" thickBot="1">
      <c r="A52" s="201" t="s">
        <v>168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2" ht="15" thickBot="1">
      <c r="A53" s="201" t="s">
        <v>169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3"/>
    </row>
    <row r="54" spans="1:12" ht="15" thickBot="1">
      <c r="A54" s="201" t="s">
        <v>170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3"/>
    </row>
    <row r="55" spans="1:12" ht="15" thickBot="1">
      <c r="A55" s="201" t="s">
        <v>262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3"/>
    </row>
  </sheetData>
  <mergeCells count="62">
    <mergeCell ref="A55:L55"/>
    <mergeCell ref="A44:K44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43:K43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31:K31"/>
    <mergeCell ref="R6:R7"/>
    <mergeCell ref="S6:S7"/>
    <mergeCell ref="T6:U6"/>
    <mergeCell ref="V6:W6"/>
    <mergeCell ref="A26:K26"/>
    <mergeCell ref="A27:K27"/>
    <mergeCell ref="A28:K28"/>
    <mergeCell ref="A29:K29"/>
    <mergeCell ref="A30:K30"/>
    <mergeCell ref="Y6:Y7"/>
    <mergeCell ref="K6:L6"/>
    <mergeCell ref="M6:M7"/>
    <mergeCell ref="N6:N7"/>
    <mergeCell ref="O6:O7"/>
    <mergeCell ref="P6:P7"/>
    <mergeCell ref="Q6:Q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X6:X7"/>
    <mergeCell ref="A1:Z1"/>
    <mergeCell ref="AA1:AA3"/>
    <mergeCell ref="A2:Z2"/>
    <mergeCell ref="A3:Z3"/>
    <mergeCell ref="C4:AA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47"/>
  <sheetViews>
    <sheetView workbookViewId="0">
      <selection sqref="A1:XFD7"/>
    </sheetView>
  </sheetViews>
  <sheetFormatPr defaultRowHeight="14.25"/>
  <cols>
    <col min="1" max="1" width="14.125" customWidth="1"/>
    <col min="2" max="2" width="16.625" customWidth="1"/>
    <col min="3" max="3" width="29.25" customWidth="1"/>
    <col min="5" max="5" width="12.25" customWidth="1"/>
    <col min="6" max="6" width="24.375" customWidth="1"/>
    <col min="7" max="7" width="16.25" customWidth="1"/>
    <col min="8" max="8" width="12.375" customWidth="1"/>
    <col min="17" max="17" width="11.25" customWidth="1"/>
    <col min="18" max="18" width="10.375" customWidth="1"/>
    <col min="19" max="19" width="11.375" customWidth="1"/>
    <col min="25" max="25" width="10.375" customWidth="1"/>
    <col min="26" max="26" width="10" customWidth="1"/>
  </cols>
  <sheetData>
    <row r="1" spans="1:29" s="136" customFormat="1" ht="28.5" customHeight="1">
      <c r="A1" s="172" t="s">
        <v>307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198" t="s">
        <v>121</v>
      </c>
    </row>
    <row r="2" spans="1:29" s="136" customFormat="1" ht="15.75" customHeight="1">
      <c r="A2" s="172" t="s">
        <v>309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99"/>
    </row>
    <row r="3" spans="1:29" s="136" customFormat="1" ht="21">
      <c r="A3" s="172" t="s">
        <v>308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99"/>
    </row>
    <row r="4" spans="1:29" s="136" customFormat="1" ht="15" customHeight="1" thickBot="1">
      <c r="A4" s="3" t="s">
        <v>311</v>
      </c>
      <c r="B4" s="4"/>
      <c r="C4" s="21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108"/>
      <c r="AC4" s="108"/>
    </row>
    <row r="5" spans="1:29" s="136" customFormat="1" ht="15.75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s="136" customFormat="1" ht="15.75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s="136" customFormat="1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97"/>
    </row>
    <row r="8" spans="1:29" s="136" customFormat="1" ht="64.5" customHeight="1">
      <c r="A8" s="88" t="s">
        <v>101</v>
      </c>
      <c r="B8" s="88" t="s">
        <v>101</v>
      </c>
      <c r="C8" s="88" t="s">
        <v>312</v>
      </c>
      <c r="D8" s="88" t="s">
        <v>313</v>
      </c>
      <c r="E8" s="88" t="s">
        <v>314</v>
      </c>
      <c r="F8" s="137" t="s">
        <v>315</v>
      </c>
      <c r="G8" s="138" t="s">
        <v>205</v>
      </c>
      <c r="H8" s="138" t="s">
        <v>205</v>
      </c>
      <c r="I8" s="88" t="s">
        <v>105</v>
      </c>
      <c r="J8" s="89" t="s">
        <v>270</v>
      </c>
      <c r="K8" s="88" t="s">
        <v>271</v>
      </c>
      <c r="L8" s="88" t="s">
        <v>272</v>
      </c>
      <c r="M8" s="90">
        <v>45585</v>
      </c>
      <c r="N8" s="90">
        <v>45590</v>
      </c>
      <c r="O8" s="88" t="s">
        <v>316</v>
      </c>
      <c r="P8" s="88" t="s">
        <v>317</v>
      </c>
      <c r="Q8" s="139">
        <v>2982.57</v>
      </c>
      <c r="R8" s="139">
        <v>3159.01</v>
      </c>
      <c r="S8" s="140">
        <f>SUM(Q8:R8)</f>
        <v>6141.58</v>
      </c>
      <c r="T8" s="88">
        <v>5</v>
      </c>
      <c r="U8" s="139">
        <v>228.32</v>
      </c>
      <c r="V8" s="88">
        <v>1</v>
      </c>
      <c r="W8" s="139">
        <v>68.5</v>
      </c>
      <c r="X8" s="88">
        <v>6</v>
      </c>
      <c r="Y8" s="141">
        <f>SUM(U8*T8,W8)</f>
        <v>1210.0999999999999</v>
      </c>
      <c r="Z8" s="142">
        <f>SUM(S8,Y8)</f>
        <v>7351.68</v>
      </c>
      <c r="AA8" s="97"/>
    </row>
    <row r="9" spans="1:29" s="136" customFormat="1" ht="67.5" customHeight="1">
      <c r="A9" s="88" t="s">
        <v>101</v>
      </c>
      <c r="B9" s="88" t="s">
        <v>101</v>
      </c>
      <c r="C9" s="88" t="s">
        <v>318</v>
      </c>
      <c r="D9" s="88" t="s">
        <v>319</v>
      </c>
      <c r="E9" s="88" t="s">
        <v>320</v>
      </c>
      <c r="F9" s="137" t="s">
        <v>315</v>
      </c>
      <c r="G9" s="138" t="s">
        <v>205</v>
      </c>
      <c r="H9" s="138" t="s">
        <v>205</v>
      </c>
      <c r="I9" s="88" t="s">
        <v>105</v>
      </c>
      <c r="J9" s="89" t="s">
        <v>270</v>
      </c>
      <c r="K9" s="88" t="s">
        <v>271</v>
      </c>
      <c r="L9" s="88" t="s">
        <v>272</v>
      </c>
      <c r="M9" s="90">
        <v>45585</v>
      </c>
      <c r="N9" s="90">
        <v>45590</v>
      </c>
      <c r="O9" s="88" t="s">
        <v>316</v>
      </c>
      <c r="P9" s="88" t="s">
        <v>317</v>
      </c>
      <c r="Q9" s="139">
        <v>2982.57</v>
      </c>
      <c r="R9" s="139">
        <v>3159.01</v>
      </c>
      <c r="S9" s="140">
        <f t="shared" ref="S9:S16" si="0">SUM(Q9:R9)</f>
        <v>6141.58</v>
      </c>
      <c r="T9" s="88">
        <v>5</v>
      </c>
      <c r="U9" s="139">
        <v>228.32</v>
      </c>
      <c r="V9" s="88">
        <v>1</v>
      </c>
      <c r="W9" s="139">
        <v>68.5</v>
      </c>
      <c r="X9" s="88">
        <v>6</v>
      </c>
      <c r="Y9" s="141">
        <f>SUM(U9*T9,W9)</f>
        <v>1210.0999999999999</v>
      </c>
      <c r="Z9" s="142">
        <f t="shared" ref="Z9:Z16" si="1">SUM(S9,Y9)</f>
        <v>7351.68</v>
      </c>
      <c r="AA9" s="97"/>
    </row>
    <row r="10" spans="1:29" s="136" customFormat="1" ht="69.75" customHeight="1">
      <c r="A10" s="88" t="s">
        <v>101</v>
      </c>
      <c r="B10" s="88" t="s">
        <v>101</v>
      </c>
      <c r="C10" s="88" t="s">
        <v>321</v>
      </c>
      <c r="D10" s="88" t="s">
        <v>322</v>
      </c>
      <c r="E10" s="88" t="s">
        <v>314</v>
      </c>
      <c r="F10" s="137" t="s">
        <v>323</v>
      </c>
      <c r="G10" s="138" t="s">
        <v>189</v>
      </c>
      <c r="H10" s="138" t="s">
        <v>189</v>
      </c>
      <c r="I10" s="88" t="s">
        <v>105</v>
      </c>
      <c r="J10" s="89" t="s">
        <v>270</v>
      </c>
      <c r="K10" s="88" t="s">
        <v>221</v>
      </c>
      <c r="L10" s="88" t="s">
        <v>293</v>
      </c>
      <c r="M10" s="90">
        <v>45571</v>
      </c>
      <c r="N10" s="90">
        <v>45575</v>
      </c>
      <c r="O10" s="88" t="s">
        <v>324</v>
      </c>
      <c r="P10" s="88" t="s">
        <v>317</v>
      </c>
      <c r="Q10" s="139">
        <v>2454.37</v>
      </c>
      <c r="R10" s="139">
        <v>2766.81</v>
      </c>
      <c r="S10" s="140">
        <f t="shared" si="0"/>
        <v>5221.18</v>
      </c>
      <c r="T10" s="88">
        <v>3</v>
      </c>
      <c r="U10" s="139">
        <v>228.32</v>
      </c>
      <c r="V10" s="88">
        <v>1</v>
      </c>
      <c r="W10" s="139">
        <v>68.5</v>
      </c>
      <c r="X10" s="88">
        <v>4</v>
      </c>
      <c r="Y10" s="141">
        <f>SUM(U10*T10,W10)</f>
        <v>753.46</v>
      </c>
      <c r="Z10" s="142">
        <f t="shared" si="1"/>
        <v>5974.64</v>
      </c>
      <c r="AA10" s="97"/>
    </row>
    <row r="11" spans="1:29" s="136" customFormat="1" ht="38.25">
      <c r="A11" s="88" t="s">
        <v>101</v>
      </c>
      <c r="B11" s="88" t="s">
        <v>101</v>
      </c>
      <c r="C11" s="115" t="s">
        <v>227</v>
      </c>
      <c r="D11" s="115" t="s">
        <v>199</v>
      </c>
      <c r="E11" s="88" t="s">
        <v>242</v>
      </c>
      <c r="F11" s="88" t="s">
        <v>243</v>
      </c>
      <c r="G11" s="89" t="s">
        <v>244</v>
      </c>
      <c r="H11" s="88" t="s">
        <v>177</v>
      </c>
      <c r="I11" s="88" t="s">
        <v>105</v>
      </c>
      <c r="J11" s="89" t="s">
        <v>270</v>
      </c>
      <c r="K11" s="88" t="s">
        <v>105</v>
      </c>
      <c r="L11" s="88" t="s">
        <v>325</v>
      </c>
      <c r="M11" s="90">
        <v>45573</v>
      </c>
      <c r="N11" s="90">
        <v>45573</v>
      </c>
      <c r="O11" s="112"/>
      <c r="P11" s="112"/>
      <c r="Q11" s="112"/>
      <c r="R11" s="112"/>
      <c r="S11" s="140">
        <f t="shared" ref="S11:S12" si="2">SUM(Q11:R11)</f>
        <v>0</v>
      </c>
      <c r="T11" s="88"/>
      <c r="U11" s="139"/>
      <c r="V11" s="88">
        <v>1</v>
      </c>
      <c r="W11" s="139">
        <v>55</v>
      </c>
      <c r="X11" s="88">
        <v>1</v>
      </c>
      <c r="Y11" s="154">
        <f t="shared" ref="Y11:Y15" si="3">T11*U11+V11*W11</f>
        <v>55</v>
      </c>
      <c r="Z11" s="155">
        <f t="shared" ref="Z11:Z15" si="4">S11+Y11</f>
        <v>55</v>
      </c>
      <c r="AA11" s="97"/>
    </row>
    <row r="12" spans="1:29" s="136" customFormat="1" ht="38.25">
      <c r="A12" s="88" t="s">
        <v>101</v>
      </c>
      <c r="B12" s="88" t="s">
        <v>101</v>
      </c>
      <c r="C12" s="100" t="s">
        <v>240</v>
      </c>
      <c r="D12" s="102" t="s">
        <v>241</v>
      </c>
      <c r="E12" s="88" t="s">
        <v>242</v>
      </c>
      <c r="F12" s="88" t="s">
        <v>243</v>
      </c>
      <c r="G12" s="100" t="s">
        <v>244</v>
      </c>
      <c r="H12" s="96" t="s">
        <v>177</v>
      </c>
      <c r="I12" s="88" t="s">
        <v>105</v>
      </c>
      <c r="J12" s="89" t="s">
        <v>270</v>
      </c>
      <c r="K12" s="88" t="s">
        <v>105</v>
      </c>
      <c r="L12" s="88" t="s">
        <v>325</v>
      </c>
      <c r="M12" s="90">
        <v>45573</v>
      </c>
      <c r="N12" s="90">
        <v>45573</v>
      </c>
      <c r="O12" s="97"/>
      <c r="P12" s="97"/>
      <c r="Q12" s="97"/>
      <c r="R12" s="97"/>
      <c r="S12" s="140">
        <f t="shared" si="2"/>
        <v>0</v>
      </c>
      <c r="T12" s="88"/>
      <c r="U12" s="139"/>
      <c r="V12" s="88">
        <v>1</v>
      </c>
      <c r="W12" s="139">
        <v>55</v>
      </c>
      <c r="X12" s="88">
        <v>1</v>
      </c>
      <c r="Y12" s="154">
        <f t="shared" si="3"/>
        <v>55</v>
      </c>
      <c r="Z12" s="155">
        <f t="shared" si="4"/>
        <v>55</v>
      </c>
      <c r="AA12" s="97"/>
    </row>
    <row r="13" spans="1:29" s="136" customFormat="1" ht="38.25">
      <c r="A13" s="88" t="s">
        <v>101</v>
      </c>
      <c r="B13" s="88" t="s">
        <v>101</v>
      </c>
      <c r="C13" s="100" t="s">
        <v>240</v>
      </c>
      <c r="D13" s="102" t="s">
        <v>241</v>
      </c>
      <c r="E13" s="88" t="s">
        <v>242</v>
      </c>
      <c r="F13" s="88" t="s">
        <v>243</v>
      </c>
      <c r="G13" s="100" t="s">
        <v>244</v>
      </c>
      <c r="H13" s="96" t="s">
        <v>177</v>
      </c>
      <c r="I13" s="88" t="s">
        <v>105</v>
      </c>
      <c r="J13" s="89" t="s">
        <v>270</v>
      </c>
      <c r="K13" s="88" t="s">
        <v>105</v>
      </c>
      <c r="L13" s="88" t="s">
        <v>270</v>
      </c>
      <c r="M13" s="90">
        <v>45595</v>
      </c>
      <c r="N13" s="90">
        <v>45595</v>
      </c>
      <c r="O13" s="97"/>
      <c r="P13" s="97"/>
      <c r="Q13" s="97"/>
      <c r="R13" s="97"/>
      <c r="S13" s="140">
        <f t="shared" ref="S13" si="5">SUM(Q13:R13)</f>
        <v>0</v>
      </c>
      <c r="T13" s="88"/>
      <c r="U13" s="139"/>
      <c r="V13" s="88">
        <v>1</v>
      </c>
      <c r="W13" s="139">
        <v>55</v>
      </c>
      <c r="X13" s="88">
        <v>1</v>
      </c>
      <c r="Y13" s="154">
        <f t="shared" si="3"/>
        <v>55</v>
      </c>
      <c r="Z13" s="155">
        <f t="shared" si="4"/>
        <v>55</v>
      </c>
      <c r="AA13" s="97"/>
    </row>
    <row r="14" spans="1:29" s="113" customFormat="1" ht="38.25">
      <c r="A14" s="88" t="s">
        <v>101</v>
      </c>
      <c r="B14" s="88" t="s">
        <v>101</v>
      </c>
      <c r="C14" s="115" t="s">
        <v>304</v>
      </c>
      <c r="D14" s="115" t="s">
        <v>305</v>
      </c>
      <c r="E14" s="88" t="s">
        <v>242</v>
      </c>
      <c r="F14" s="88" t="s">
        <v>243</v>
      </c>
      <c r="G14" s="89" t="s">
        <v>244</v>
      </c>
      <c r="H14" s="88" t="s">
        <v>177</v>
      </c>
      <c r="I14" s="88" t="s">
        <v>105</v>
      </c>
      <c r="J14" s="89" t="s">
        <v>270</v>
      </c>
      <c r="K14" s="88" t="s">
        <v>105</v>
      </c>
      <c r="L14" s="88" t="s">
        <v>270</v>
      </c>
      <c r="M14" s="90">
        <v>45595</v>
      </c>
      <c r="N14" s="90">
        <v>45595</v>
      </c>
      <c r="O14" s="88"/>
      <c r="P14" s="88"/>
      <c r="Q14" s="143"/>
      <c r="R14" s="143"/>
      <c r="S14" s="140">
        <f t="shared" si="0"/>
        <v>0</v>
      </c>
      <c r="T14" s="88"/>
      <c r="U14" s="143"/>
      <c r="V14" s="88">
        <v>1</v>
      </c>
      <c r="W14" s="139">
        <v>55</v>
      </c>
      <c r="X14" s="88">
        <v>1</v>
      </c>
      <c r="Y14" s="154">
        <f t="shared" si="3"/>
        <v>55</v>
      </c>
      <c r="Z14" s="155">
        <f t="shared" si="4"/>
        <v>55</v>
      </c>
      <c r="AA14" s="112"/>
    </row>
    <row r="15" spans="1:29" s="136" customFormat="1" ht="25.5">
      <c r="A15" s="88" t="s">
        <v>101</v>
      </c>
      <c r="B15" s="88" t="s">
        <v>101</v>
      </c>
      <c r="C15" s="144" t="s">
        <v>326</v>
      </c>
      <c r="D15" s="88" t="s">
        <v>209</v>
      </c>
      <c r="E15" s="88" t="s">
        <v>327</v>
      </c>
      <c r="F15" s="88" t="s">
        <v>243</v>
      </c>
      <c r="G15" s="89" t="s">
        <v>244</v>
      </c>
      <c r="H15" s="88" t="s">
        <v>177</v>
      </c>
      <c r="I15" s="88" t="s">
        <v>105</v>
      </c>
      <c r="J15" s="89" t="s">
        <v>270</v>
      </c>
      <c r="K15" s="88" t="s">
        <v>105</v>
      </c>
      <c r="L15" s="88" t="s">
        <v>270</v>
      </c>
      <c r="M15" s="90">
        <v>45595</v>
      </c>
      <c r="N15" s="90">
        <v>45595</v>
      </c>
      <c r="O15" s="146"/>
      <c r="P15" s="146"/>
      <c r="Q15" s="146"/>
      <c r="R15" s="146"/>
      <c r="S15" s="140">
        <f t="shared" si="0"/>
        <v>0</v>
      </c>
      <c r="T15" s="96"/>
      <c r="U15" s="143"/>
      <c r="V15" s="88">
        <v>1</v>
      </c>
      <c r="W15" s="139">
        <v>55</v>
      </c>
      <c r="X15" s="88">
        <v>1</v>
      </c>
      <c r="Y15" s="154">
        <f t="shared" si="3"/>
        <v>55</v>
      </c>
      <c r="Z15" s="155">
        <f t="shared" si="4"/>
        <v>55</v>
      </c>
      <c r="AA15" s="97"/>
    </row>
    <row r="16" spans="1:29" s="136" customFormat="1">
      <c r="A16" s="88"/>
      <c r="B16" s="88"/>
      <c r="C16" s="115"/>
      <c r="D16" s="115"/>
      <c r="E16" s="88"/>
      <c r="F16" s="88"/>
      <c r="G16" s="89"/>
      <c r="H16" s="88"/>
      <c r="I16" s="147"/>
      <c r="J16" s="89"/>
      <c r="K16" s="88"/>
      <c r="L16" s="88"/>
      <c r="M16" s="90"/>
      <c r="N16" s="90"/>
      <c r="O16" s="149"/>
      <c r="P16" s="149"/>
      <c r="Q16" s="149"/>
      <c r="R16" s="149"/>
      <c r="S16" s="140">
        <f t="shared" si="0"/>
        <v>0</v>
      </c>
      <c r="T16" s="149"/>
      <c r="U16" s="149"/>
      <c r="V16" s="147"/>
      <c r="W16" s="150"/>
      <c r="X16" s="147"/>
      <c r="Y16" s="141">
        <f t="shared" ref="Y16" si="6">SUM(U16,W16)</f>
        <v>0</v>
      </c>
      <c r="Z16" s="142">
        <f t="shared" si="1"/>
        <v>0</v>
      </c>
      <c r="AA16" s="97"/>
    </row>
    <row r="17" spans="1:11" s="136" customFormat="1" ht="15" thickBot="1">
      <c r="A17" s="128"/>
      <c r="B17" s="129"/>
      <c r="C17" s="133"/>
      <c r="D17" s="129"/>
      <c r="E17" s="130"/>
      <c r="F17" s="130"/>
      <c r="G17" s="132"/>
      <c r="H17" s="134"/>
    </row>
    <row r="18" spans="1:11" s="136" customFormat="1" ht="15.75" customHeight="1" thickBot="1">
      <c r="A18" s="215" t="s">
        <v>40</v>
      </c>
      <c r="B18" s="211"/>
      <c r="C18" s="211"/>
      <c r="D18" s="211"/>
      <c r="E18" s="211"/>
      <c r="F18" s="211"/>
      <c r="G18" s="211"/>
      <c r="H18" s="211"/>
      <c r="I18" s="205"/>
      <c r="J18" s="205"/>
      <c r="K18" s="206"/>
    </row>
    <row r="19" spans="1:11" s="136" customFormat="1" ht="15.75" customHeight="1" thickBot="1">
      <c r="A19" s="207" t="s">
        <v>41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11" s="136" customFormat="1" ht="15.75" customHeight="1" thickBot="1">
      <c r="A20" s="201" t="s">
        <v>42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s="136" customFormat="1" ht="15.75" customHeight="1" thickBot="1">
      <c r="A21" s="201" t="s">
        <v>43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s="136" customFormat="1" ht="15.75" customHeight="1" thickBot="1">
      <c r="A22" s="201" t="s">
        <v>44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s="136" customFormat="1" ht="28.5" customHeight="1" thickBot="1">
      <c r="A23" s="201" t="s">
        <v>45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s="136" customFormat="1" ht="28.5" customHeight="1" thickBot="1">
      <c r="A24" s="201" t="s">
        <v>149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s="136" customFormat="1" ht="28.5" customHeight="1" thickBot="1">
      <c r="A25" s="201" t="s">
        <v>47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s="136" customFormat="1" ht="28.5" customHeight="1" thickBot="1">
      <c r="A26" s="201" t="s">
        <v>150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11" s="136" customFormat="1" ht="28.5" customHeight="1" thickBot="1">
      <c r="A27" s="201" t="s">
        <v>151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11" s="136" customFormat="1" ht="28.5" customHeight="1" thickBot="1">
      <c r="A28" s="201" t="s">
        <v>152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s="136" customFormat="1" ht="15.75" customHeight="1" thickBot="1">
      <c r="A29" s="201" t="s">
        <v>153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11" s="136" customFormat="1" ht="15.75" customHeight="1" thickBot="1">
      <c r="A30" s="201" t="s">
        <v>154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s="136" customFormat="1" ht="15.75" customHeight="1" thickBot="1">
      <c r="A31" s="201" t="s">
        <v>155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s="136" customFormat="1" ht="15.75" customHeight="1" thickBot="1">
      <c r="A32" s="201" t="s">
        <v>156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2" s="136" customFormat="1" ht="15.75" customHeight="1" thickBot="1">
      <c r="A33" s="201" t="s">
        <v>157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2" s="136" customFormat="1" ht="15.75" customHeight="1" thickBot="1">
      <c r="A34" s="201" t="s">
        <v>158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2" s="136" customFormat="1" ht="15.75" customHeight="1" thickBot="1">
      <c r="A35" s="201" t="s">
        <v>159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2" s="136" customFormat="1" ht="15.75" customHeight="1" thickBot="1">
      <c r="A36" s="201" t="s">
        <v>160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2" s="136" customFormat="1" ht="15.75" customHeight="1" thickBot="1">
      <c r="A37" s="201" t="s">
        <v>161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2" s="136" customFormat="1" ht="15.75" customHeight="1" thickBot="1">
      <c r="A38" s="201" t="s">
        <v>162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2" s="136" customFormat="1" ht="15.75" customHeight="1" thickBot="1">
      <c r="A39" s="201" t="s">
        <v>163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2" s="136" customFormat="1" ht="15.75" customHeight="1" thickBot="1">
      <c r="A40" s="201" t="s">
        <v>164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2" s="136" customFormat="1" ht="15.75" customHeight="1" thickBot="1">
      <c r="A41" s="201" t="s">
        <v>165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2" s="136" customFormat="1" ht="15.75" customHeight="1" thickBot="1">
      <c r="A42" s="201" t="s">
        <v>166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2" s="136" customFormat="1" ht="15.75" customHeight="1" thickBot="1">
      <c r="A43" s="201" t="s">
        <v>167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2" s="136" customFormat="1" ht="15.75" customHeight="1" thickBot="1">
      <c r="A44" s="201" t="s">
        <v>168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2" s="136" customFormat="1" ht="15.75" customHeight="1" thickBot="1">
      <c r="A45" s="201" t="s">
        <v>169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3"/>
    </row>
    <row r="46" spans="1:12" s="136" customFormat="1" ht="15.75" customHeight="1" thickBot="1">
      <c r="A46" s="201" t="s">
        <v>170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3"/>
    </row>
    <row r="47" spans="1:12" s="136" customFormat="1" ht="28.5" customHeight="1" thickBot="1">
      <c r="A47" s="201" t="s">
        <v>262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</sheetData>
  <mergeCells count="62">
    <mergeCell ref="A1:Z1"/>
    <mergeCell ref="AA1:AA3"/>
    <mergeCell ref="A2:Z2"/>
    <mergeCell ref="A3:Z3"/>
    <mergeCell ref="C4:AA4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X6:X7"/>
    <mergeCell ref="Y6:Y7"/>
    <mergeCell ref="K6:L6"/>
    <mergeCell ref="M6:M7"/>
    <mergeCell ref="N6:N7"/>
    <mergeCell ref="O6:O7"/>
    <mergeCell ref="P6:P7"/>
    <mergeCell ref="Q6:Q7"/>
    <mergeCell ref="A23:K23"/>
    <mergeCell ref="R6:R7"/>
    <mergeCell ref="S6:S7"/>
    <mergeCell ref="T6:U6"/>
    <mergeCell ref="V6:W6"/>
    <mergeCell ref="A18:K18"/>
    <mergeCell ref="A19:K19"/>
    <mergeCell ref="A20:K20"/>
    <mergeCell ref="A21:K21"/>
    <mergeCell ref="A22:K22"/>
    <mergeCell ref="A35:K35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47:L47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40"/>
  <sheetViews>
    <sheetView tabSelected="1" workbookViewId="0">
      <selection activeCell="V15" sqref="V15"/>
    </sheetView>
  </sheetViews>
  <sheetFormatPr defaultRowHeight="14.25"/>
  <cols>
    <col min="1" max="1" width="17.875" customWidth="1"/>
    <col min="2" max="2" width="14.125" customWidth="1"/>
    <col min="3" max="3" width="26.125" customWidth="1"/>
    <col min="5" max="5" width="14.375" customWidth="1"/>
    <col min="6" max="6" width="21.875" customWidth="1"/>
    <col min="12" max="12" width="17.625" customWidth="1"/>
  </cols>
  <sheetData>
    <row r="1" spans="1:29" s="153" customFormat="1" ht="28.5" customHeight="1">
      <c r="A1" s="172" t="s">
        <v>307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198" t="s">
        <v>121</v>
      </c>
    </row>
    <row r="2" spans="1:29" s="153" customFormat="1" ht="15.75" customHeight="1">
      <c r="A2" s="172" t="s">
        <v>309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99"/>
    </row>
    <row r="3" spans="1:29" s="153" customFormat="1" ht="21">
      <c r="A3" s="172" t="s">
        <v>308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99"/>
    </row>
    <row r="4" spans="1:29" s="153" customFormat="1" ht="15" customHeight="1" thickBot="1">
      <c r="A4" s="3" t="s">
        <v>328</v>
      </c>
      <c r="B4" s="4"/>
      <c r="C4" s="21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108"/>
      <c r="AC4" s="108"/>
    </row>
    <row r="5" spans="1:29" s="153" customFormat="1" ht="15.75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81"/>
    </row>
    <row r="6" spans="1:29" s="153" customFormat="1" ht="15.75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76"/>
    </row>
    <row r="7" spans="1:29" s="153" customFormat="1" ht="45">
      <c r="A7" s="199"/>
      <c r="B7" s="199"/>
      <c r="C7" s="199"/>
      <c r="D7" s="199"/>
      <c r="E7" s="199"/>
      <c r="F7" s="199"/>
      <c r="G7" s="199"/>
      <c r="H7" s="199"/>
      <c r="I7" s="87" t="s">
        <v>134</v>
      </c>
      <c r="J7" s="87" t="s">
        <v>135</v>
      </c>
      <c r="K7" s="87" t="s">
        <v>136</v>
      </c>
      <c r="L7" s="87" t="s">
        <v>137</v>
      </c>
      <c r="M7" s="199"/>
      <c r="N7" s="199"/>
      <c r="O7" s="199"/>
      <c r="P7" s="199"/>
      <c r="Q7" s="199"/>
      <c r="R7" s="199"/>
      <c r="S7" s="199"/>
      <c r="T7" s="87" t="s">
        <v>69</v>
      </c>
      <c r="U7" s="87" t="s">
        <v>70</v>
      </c>
      <c r="V7" s="87" t="s">
        <v>138</v>
      </c>
      <c r="W7" s="87" t="s">
        <v>139</v>
      </c>
      <c r="X7" s="199"/>
      <c r="Y7" s="199"/>
      <c r="Z7" s="199"/>
      <c r="AA7" s="97"/>
    </row>
    <row r="8" spans="1:29" s="153" customFormat="1" ht="63.75">
      <c r="A8" s="88" t="s">
        <v>140</v>
      </c>
      <c r="B8" s="88" t="s">
        <v>140</v>
      </c>
      <c r="C8" s="115" t="s">
        <v>304</v>
      </c>
      <c r="D8" s="115" t="s">
        <v>305</v>
      </c>
      <c r="E8" s="88" t="s">
        <v>242</v>
      </c>
      <c r="F8" s="88" t="s">
        <v>243</v>
      </c>
      <c r="G8" s="89" t="s">
        <v>244</v>
      </c>
      <c r="H8" s="88" t="s">
        <v>177</v>
      </c>
      <c r="I8" s="101" t="s">
        <v>105</v>
      </c>
      <c r="J8" s="101" t="s">
        <v>107</v>
      </c>
      <c r="K8" s="101" t="s">
        <v>105</v>
      </c>
      <c r="L8" s="101" t="s">
        <v>329</v>
      </c>
      <c r="M8" s="221">
        <v>45602</v>
      </c>
      <c r="N8" s="221">
        <v>45602</v>
      </c>
      <c r="O8" s="112"/>
      <c r="P8" s="112"/>
      <c r="Q8" s="112"/>
      <c r="R8" s="112"/>
      <c r="S8" s="112"/>
      <c r="T8" s="112"/>
      <c r="U8" s="112"/>
      <c r="V8" s="147">
        <v>1</v>
      </c>
      <c r="W8" s="150">
        <v>55</v>
      </c>
      <c r="X8" s="147">
        <v>1</v>
      </c>
      <c r="Y8" s="141">
        <f>T8*U8+V8*W8</f>
        <v>55</v>
      </c>
      <c r="Z8" s="142">
        <f>S8+Y8</f>
        <v>55</v>
      </c>
      <c r="AA8" s="97"/>
    </row>
    <row r="9" spans="1:29" s="153" customFormat="1" ht="63.75">
      <c r="A9" s="88" t="s">
        <v>140</v>
      </c>
      <c r="B9" s="88" t="s">
        <v>140</v>
      </c>
      <c r="C9" s="144" t="s">
        <v>326</v>
      </c>
      <c r="D9" s="88" t="s">
        <v>209</v>
      </c>
      <c r="E9" s="88" t="s">
        <v>327</v>
      </c>
      <c r="F9" s="88" t="s">
        <v>243</v>
      </c>
      <c r="G9" s="89" t="s">
        <v>244</v>
      </c>
      <c r="H9" s="88" t="s">
        <v>177</v>
      </c>
      <c r="I9" s="101" t="s">
        <v>105</v>
      </c>
      <c r="J9" s="101" t="s">
        <v>107</v>
      </c>
      <c r="K9" s="101" t="s">
        <v>105</v>
      </c>
      <c r="L9" s="101" t="s">
        <v>329</v>
      </c>
      <c r="M9" s="221">
        <v>45602</v>
      </c>
      <c r="N9" s="221">
        <v>45602</v>
      </c>
      <c r="O9" s="146"/>
      <c r="P9" s="146"/>
      <c r="Q9" s="146"/>
      <c r="R9" s="146"/>
      <c r="S9" s="112"/>
      <c r="T9" s="96"/>
      <c r="U9" s="143"/>
      <c r="V9" s="147">
        <v>1</v>
      </c>
      <c r="W9" s="150">
        <v>55</v>
      </c>
      <c r="X9" s="147">
        <v>1</v>
      </c>
      <c r="Y9" s="141">
        <f>T9*U9+V9*W9</f>
        <v>55</v>
      </c>
      <c r="Z9" s="142">
        <f>S9+Y9</f>
        <v>55</v>
      </c>
      <c r="AA9" s="97"/>
    </row>
    <row r="10" spans="1:29" s="153" customFormat="1" ht="64.5" thickBot="1">
      <c r="A10" s="88" t="s">
        <v>140</v>
      </c>
      <c r="B10" s="88" t="s">
        <v>140</v>
      </c>
      <c r="C10" s="100" t="s">
        <v>240</v>
      </c>
      <c r="D10" s="102" t="s">
        <v>241</v>
      </c>
      <c r="E10" s="88" t="s">
        <v>242</v>
      </c>
      <c r="F10" s="88" t="s">
        <v>243</v>
      </c>
      <c r="G10" s="100" t="s">
        <v>244</v>
      </c>
      <c r="H10" s="96" t="s">
        <v>177</v>
      </c>
      <c r="I10" s="222" t="s">
        <v>105</v>
      </c>
      <c r="J10" s="99" t="s">
        <v>107</v>
      </c>
      <c r="K10" s="99" t="s">
        <v>105</v>
      </c>
      <c r="L10" s="99" t="s">
        <v>329</v>
      </c>
      <c r="M10" s="221">
        <v>45602</v>
      </c>
      <c r="N10" s="221">
        <v>45602</v>
      </c>
      <c r="O10" s="97"/>
      <c r="P10" s="97"/>
      <c r="Q10" s="97"/>
      <c r="R10" s="97"/>
      <c r="S10" s="97"/>
      <c r="T10" s="97"/>
      <c r="U10" s="97"/>
      <c r="V10" s="96">
        <v>1</v>
      </c>
      <c r="W10" s="152">
        <v>55</v>
      </c>
      <c r="X10" s="96">
        <v>1</v>
      </c>
      <c r="Y10" s="141">
        <f>T10*U10+V10*W10</f>
        <v>55</v>
      </c>
      <c r="Z10" s="142">
        <f>S10+Y10</f>
        <v>55</v>
      </c>
      <c r="AA10" s="97"/>
    </row>
    <row r="11" spans="1:29" s="153" customFormat="1" ht="15.75" customHeight="1" thickBot="1">
      <c r="A11" s="215" t="s">
        <v>40</v>
      </c>
      <c r="B11" s="211"/>
      <c r="C11" s="211"/>
      <c r="D11" s="211"/>
      <c r="E11" s="211"/>
      <c r="F11" s="211"/>
      <c r="G11" s="211"/>
      <c r="H11" s="211"/>
      <c r="I11" s="205"/>
      <c r="J11" s="205"/>
      <c r="K11" s="206"/>
    </row>
    <row r="12" spans="1:29" s="153" customFormat="1" ht="15.75" customHeight="1" thickBot="1">
      <c r="A12" s="207" t="s">
        <v>41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29" s="153" customFormat="1" ht="15.75" customHeight="1" thickBot="1">
      <c r="A13" s="201" t="s">
        <v>42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3"/>
    </row>
    <row r="14" spans="1:29" s="153" customFormat="1" ht="15.75" customHeight="1" thickBot="1">
      <c r="A14" s="201" t="s">
        <v>43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29" s="153" customFormat="1" ht="15.75" customHeight="1" thickBot="1">
      <c r="A15" s="201" t="s">
        <v>44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29" s="153" customFormat="1" ht="28.5" customHeight="1" thickBot="1">
      <c r="A16" s="201" t="s">
        <v>45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 s="153" customFormat="1" ht="28.5" customHeight="1" thickBot="1">
      <c r="A17" s="201" t="s">
        <v>149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s="153" customFormat="1" ht="28.5" customHeight="1" thickBot="1">
      <c r="A18" s="201" t="s">
        <v>47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s="153" customFormat="1" ht="28.5" customHeight="1" thickBot="1">
      <c r="A19" s="201" t="s">
        <v>150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s="153" customFormat="1" ht="28.5" customHeight="1" thickBot="1">
      <c r="A20" s="201" t="s">
        <v>151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s="153" customFormat="1" ht="28.5" customHeight="1" thickBot="1">
      <c r="A21" s="201" t="s">
        <v>152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s="153" customFormat="1" ht="15.75" customHeight="1" thickBot="1">
      <c r="A22" s="201" t="s">
        <v>153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s="153" customFormat="1" ht="15.75" customHeight="1" thickBot="1">
      <c r="A23" s="201" t="s">
        <v>154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s="153" customFormat="1" ht="15.75" customHeight="1" thickBot="1">
      <c r="A24" s="201" t="s">
        <v>155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s="153" customFormat="1" ht="15.75" customHeight="1" thickBot="1">
      <c r="A25" s="201" t="s">
        <v>156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s="153" customFormat="1" ht="15.75" customHeight="1" thickBot="1">
      <c r="A26" s="201" t="s">
        <v>157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11" s="153" customFormat="1" ht="15.75" customHeight="1" thickBot="1">
      <c r="A27" s="201" t="s">
        <v>158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11" s="153" customFormat="1" ht="15.75" customHeight="1" thickBot="1">
      <c r="A28" s="201" t="s">
        <v>159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s="153" customFormat="1" ht="15.75" customHeight="1" thickBot="1">
      <c r="A29" s="201" t="s">
        <v>160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11" s="153" customFormat="1" ht="15.75" customHeight="1" thickBot="1">
      <c r="A30" s="201" t="s">
        <v>161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s="153" customFormat="1" ht="15.75" customHeight="1" thickBot="1">
      <c r="A31" s="201" t="s">
        <v>162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s="153" customFormat="1" ht="15.75" customHeight="1" thickBot="1">
      <c r="A32" s="201" t="s">
        <v>163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2" s="153" customFormat="1" ht="15.75" customHeight="1" thickBot="1">
      <c r="A33" s="201" t="s">
        <v>164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2" s="153" customFormat="1" ht="15.75" customHeight="1" thickBot="1">
      <c r="A34" s="201" t="s">
        <v>165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2" s="153" customFormat="1" ht="15.75" customHeight="1" thickBot="1">
      <c r="A35" s="201" t="s">
        <v>166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2" s="153" customFormat="1" ht="15.75" customHeight="1" thickBot="1">
      <c r="A36" s="201" t="s">
        <v>167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2" s="153" customFormat="1" ht="15.75" customHeight="1" thickBot="1">
      <c r="A37" s="201" t="s">
        <v>168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2" s="153" customFormat="1" ht="15.75" customHeight="1" thickBot="1">
      <c r="A38" s="201" t="s">
        <v>169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2" s="153" customFormat="1" ht="15.75" customHeight="1" thickBot="1">
      <c r="A39" s="201" t="s">
        <v>170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2" s="153" customFormat="1" ht="28.5" customHeight="1" thickBot="1">
      <c r="A40" s="201" t="s">
        <v>262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3"/>
    </row>
  </sheetData>
  <mergeCells count="62">
    <mergeCell ref="A35:K35"/>
    <mergeCell ref="A36:K36"/>
    <mergeCell ref="A37:K37"/>
    <mergeCell ref="A38:K38"/>
    <mergeCell ref="A39:K39"/>
    <mergeCell ref="A40:L40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1:K11"/>
    <mergeCell ref="A12:K12"/>
    <mergeCell ref="A13:K13"/>
    <mergeCell ref="A14:K14"/>
    <mergeCell ref="A15:K15"/>
    <mergeCell ref="A16:K16"/>
    <mergeCell ref="R6:R7"/>
    <mergeCell ref="S6:S7"/>
    <mergeCell ref="T6:U6"/>
    <mergeCell ref="V6:W6"/>
    <mergeCell ref="X6:X7"/>
    <mergeCell ref="Y6:Y7"/>
    <mergeCell ref="K6:L6"/>
    <mergeCell ref="M6:M7"/>
    <mergeCell ref="N6:N7"/>
    <mergeCell ref="O6:O7"/>
    <mergeCell ref="P6:P7"/>
    <mergeCell ref="Q6:Q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1:Z1"/>
    <mergeCell ref="AA1:AA3"/>
    <mergeCell ref="A2:Z2"/>
    <mergeCell ref="A3:Z3"/>
    <mergeCell ref="C4:AA4"/>
    <mergeCell ref="A5:B5"/>
    <mergeCell ref="C5:E5"/>
    <mergeCell ref="F5:L5"/>
    <mergeCell ref="M5:S5"/>
    <mergeCell ref="T5:Y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00"/>
  <sheetViews>
    <sheetView workbookViewId="0"/>
  </sheetViews>
  <sheetFormatPr defaultColWidth="14.375" defaultRowHeight="15" customHeight="1"/>
  <cols>
    <col min="1" max="11" width="12.625" customWidth="1"/>
  </cols>
  <sheetData>
    <row r="2" spans="2:9" ht="15" customHeight="1">
      <c r="B2" s="22" t="s">
        <v>71</v>
      </c>
      <c r="C2" s="23"/>
      <c r="D2" s="23"/>
      <c r="E2" s="23"/>
      <c r="F2" s="23"/>
      <c r="G2" s="23"/>
      <c r="H2" s="23"/>
      <c r="I2" s="23"/>
    </row>
    <row r="3" spans="2:9" ht="14.25">
      <c r="B3" s="24"/>
      <c r="C3" s="24"/>
      <c r="D3" s="24"/>
      <c r="E3" s="24"/>
      <c r="F3" s="24"/>
      <c r="G3" s="24"/>
      <c r="H3" s="24"/>
      <c r="I3" s="24"/>
    </row>
    <row r="4" spans="2:9" ht="14.25">
      <c r="B4" s="179" t="s">
        <v>72</v>
      </c>
      <c r="C4" s="180"/>
      <c r="D4" s="180"/>
      <c r="E4" s="180"/>
      <c r="F4" s="180"/>
      <c r="G4" s="180"/>
      <c r="H4" s="180"/>
      <c r="I4" s="180"/>
    </row>
    <row r="5" spans="2:9" ht="14.25">
      <c r="B5" s="179" t="s">
        <v>73</v>
      </c>
      <c r="C5" s="180"/>
      <c r="D5" s="180"/>
      <c r="E5" s="180"/>
      <c r="F5" s="180"/>
      <c r="G5" s="180"/>
      <c r="H5" s="180"/>
      <c r="I5" s="180"/>
    </row>
    <row r="6" spans="2:9" ht="14.25">
      <c r="B6" s="179" t="s">
        <v>74</v>
      </c>
      <c r="C6" s="180"/>
      <c r="D6" s="180"/>
      <c r="E6" s="180"/>
      <c r="F6" s="180"/>
      <c r="G6" s="180"/>
      <c r="H6" s="180"/>
      <c r="I6" s="180"/>
    </row>
    <row r="7" spans="2:9" ht="14.25">
      <c r="B7" s="179" t="s">
        <v>75</v>
      </c>
      <c r="C7" s="180"/>
      <c r="D7" s="180"/>
      <c r="E7" s="180"/>
      <c r="F7" s="180"/>
      <c r="G7" s="180"/>
      <c r="H7" s="180"/>
      <c r="I7" s="180"/>
    </row>
    <row r="13" spans="2:9" ht="15" customHeight="1">
      <c r="B13" s="25" t="s">
        <v>76</v>
      </c>
    </row>
    <row r="14" spans="2:9" ht="15" customHeight="1">
      <c r="B14" s="20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45"/>
  <sheetViews>
    <sheetView workbookViewId="0">
      <pane ySplit="7" topLeftCell="A8" activePane="bottomLeft" state="frozen"/>
      <selection pane="bottomLeft" activeCell="B9" sqref="B9"/>
    </sheetView>
  </sheetViews>
  <sheetFormatPr defaultColWidth="14.37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375" customWidth="1"/>
    <col min="7" max="7" width="14.625" customWidth="1"/>
    <col min="8" max="10" width="13.125" customWidth="1"/>
    <col min="11" max="11" width="21.37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375" customWidth="1"/>
    <col min="20" max="20" width="14.75" customWidth="1"/>
    <col min="21" max="21" width="13.125" customWidth="1"/>
    <col min="22" max="22" width="17.25" customWidth="1"/>
    <col min="23" max="23" width="17.375" customWidth="1"/>
    <col min="24" max="24" width="21.375" customWidth="1"/>
    <col min="25" max="25" width="19.375" customWidth="1"/>
    <col min="26" max="26" width="32" customWidth="1"/>
    <col min="27" max="28" width="13.125" customWidth="1"/>
    <col min="29" max="30" width="12.625" customWidth="1"/>
  </cols>
  <sheetData>
    <row r="1" spans="1:30" ht="21">
      <c r="A1" s="181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1">
      <c r="A2" s="180"/>
      <c r="B2" s="17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">
      <c r="A3" s="18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2"/>
      <c r="AB3" s="2"/>
    </row>
    <row r="4" spans="1:30" ht="15" customHeight="1">
      <c r="A4" s="3" t="s">
        <v>3</v>
      </c>
      <c r="B4" s="4"/>
      <c r="C4" s="173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2"/>
      <c r="AB4" s="2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78</v>
      </c>
      <c r="Z5" s="159" t="s">
        <v>79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80</v>
      </c>
      <c r="P6" s="162" t="s">
        <v>81</v>
      </c>
      <c r="Q6" s="162" t="s">
        <v>82</v>
      </c>
      <c r="R6" s="162" t="s">
        <v>83</v>
      </c>
      <c r="S6" s="166" t="s">
        <v>28</v>
      </c>
      <c r="T6" s="187"/>
      <c r="U6" s="166" t="s">
        <v>29</v>
      </c>
      <c r="V6" s="187"/>
      <c r="W6" s="159" t="s">
        <v>84</v>
      </c>
      <c r="X6" s="162" t="s">
        <v>85</v>
      </c>
      <c r="Y6" s="184"/>
      <c r="Z6" s="184"/>
      <c r="AA6" s="5"/>
      <c r="AB6" s="5"/>
      <c r="AC6" s="5"/>
      <c r="AD6" s="5"/>
    </row>
    <row r="7" spans="1:30" ht="30">
      <c r="A7" s="185"/>
      <c r="B7" s="185"/>
      <c r="C7" s="185"/>
      <c r="D7" s="185"/>
      <c r="E7" s="185"/>
      <c r="F7" s="185"/>
      <c r="G7" s="185"/>
      <c r="H7" s="185"/>
      <c r="I7" s="6" t="s">
        <v>32</v>
      </c>
      <c r="J7" s="6" t="s">
        <v>33</v>
      </c>
      <c r="K7" s="6" t="s">
        <v>34</v>
      </c>
      <c r="L7" s="7" t="s">
        <v>35</v>
      </c>
      <c r="M7" s="185"/>
      <c r="N7" s="185"/>
      <c r="O7" s="185"/>
      <c r="P7" s="185"/>
      <c r="Q7" s="185"/>
      <c r="R7" s="185"/>
      <c r="S7" s="6" t="s">
        <v>86</v>
      </c>
      <c r="T7" s="7" t="s">
        <v>87</v>
      </c>
      <c r="U7" s="6" t="s">
        <v>69</v>
      </c>
      <c r="V7" s="7" t="s">
        <v>70</v>
      </c>
      <c r="W7" s="185"/>
      <c r="X7" s="185"/>
      <c r="Y7" s="185"/>
      <c r="Z7" s="185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88" t="s">
        <v>40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76" t="s">
        <v>41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56" t="s">
        <v>42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56" t="s">
        <v>43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56" t="s">
        <v>44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6" t="s">
        <v>45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6" t="s">
        <v>46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6" t="s">
        <v>47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6" t="s">
        <v>48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56" t="s">
        <v>49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6" t="s">
        <v>50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6" t="s">
        <v>51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56" t="s">
        <v>52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6" t="s">
        <v>53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6" t="s">
        <v>54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56" t="s">
        <v>55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56" t="s">
        <v>56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56" t="s">
        <v>88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56" t="s">
        <v>89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56" t="s">
        <v>90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56" t="s">
        <v>91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56" t="s">
        <v>92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56" t="s">
        <v>93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56" t="s">
        <v>94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56" t="s">
        <v>95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56" t="s">
        <v>96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56" t="s">
        <v>97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56" t="s">
        <v>98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56" t="s">
        <v>99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</sheetData>
  <mergeCells count="61">
    <mergeCell ref="A45:L45"/>
    <mergeCell ref="A43:L43"/>
    <mergeCell ref="A44:L44"/>
    <mergeCell ref="A28:L28"/>
    <mergeCell ref="A29:L29"/>
    <mergeCell ref="A30:L30"/>
    <mergeCell ref="A31:L31"/>
    <mergeCell ref="A41:L41"/>
    <mergeCell ref="A36:L36"/>
    <mergeCell ref="A37:L37"/>
    <mergeCell ref="A34:L34"/>
    <mergeCell ref="A35:L35"/>
    <mergeCell ref="A42:L42"/>
    <mergeCell ref="A39:L39"/>
    <mergeCell ref="A38:L38"/>
    <mergeCell ref="A32:L32"/>
    <mergeCell ref="A33:L33"/>
    <mergeCell ref="A40:L40"/>
    <mergeCell ref="I6:J6"/>
    <mergeCell ref="M6:M7"/>
    <mergeCell ref="A17:L17"/>
    <mergeCell ref="A18:L18"/>
    <mergeCell ref="A23:L23"/>
    <mergeCell ref="A24:L24"/>
    <mergeCell ref="A19:L19"/>
    <mergeCell ref="A20:L20"/>
    <mergeCell ref="A26:L26"/>
    <mergeCell ref="A21:L21"/>
    <mergeCell ref="A27:L27"/>
    <mergeCell ref="A22:L22"/>
    <mergeCell ref="A25:L25"/>
    <mergeCell ref="P6:P7"/>
    <mergeCell ref="B6:B7"/>
    <mergeCell ref="A5:B5"/>
    <mergeCell ref="F5:N5"/>
    <mergeCell ref="O5:R5"/>
    <mergeCell ref="C5:E5"/>
    <mergeCell ref="A6:A7"/>
    <mergeCell ref="G6:G7"/>
    <mergeCell ref="K6:L6"/>
    <mergeCell ref="Y5:Y7"/>
    <mergeCell ref="Z5:Z7"/>
    <mergeCell ref="C6:C7"/>
    <mergeCell ref="D6:D7"/>
    <mergeCell ref="H6:H7"/>
    <mergeCell ref="R6:R7"/>
    <mergeCell ref="E6:E7"/>
    <mergeCell ref="F6:F7"/>
    <mergeCell ref="X6:X7"/>
    <mergeCell ref="Q6:Q7"/>
    <mergeCell ref="O6:O7"/>
    <mergeCell ref="S5:X5"/>
    <mergeCell ref="U6:V6"/>
    <mergeCell ref="W6:W7"/>
    <mergeCell ref="S6:T6"/>
    <mergeCell ref="N6:N7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48"/>
  <sheetViews>
    <sheetView workbookViewId="0">
      <selection activeCell="B16" sqref="B16"/>
    </sheetView>
  </sheetViews>
  <sheetFormatPr defaultColWidth="14.375" defaultRowHeight="15" customHeight="1"/>
  <cols>
    <col min="1" max="1" width="18.125" style="33" customWidth="1"/>
    <col min="2" max="2" width="15.625" style="33" customWidth="1"/>
    <col min="3" max="3" width="40.625" style="33" customWidth="1"/>
    <col min="4" max="4" width="14" style="33" customWidth="1"/>
    <col min="5" max="5" width="36.25" style="33" customWidth="1"/>
    <col min="6" max="6" width="43.375" style="33" customWidth="1"/>
    <col min="7" max="7" width="14.625" style="33" customWidth="1"/>
    <col min="8" max="10" width="13.125" style="33" customWidth="1"/>
    <col min="11" max="11" width="13.375" style="33" customWidth="1"/>
    <col min="12" max="12" width="17" style="33" customWidth="1"/>
    <col min="13" max="13" width="13.125" style="33" customWidth="1"/>
    <col min="14" max="14" width="15.625" style="33" customWidth="1"/>
    <col min="15" max="15" width="17.875" style="33" customWidth="1"/>
    <col min="16" max="16" width="18" style="33" customWidth="1"/>
    <col min="17" max="17" width="16.625" style="33" customWidth="1"/>
    <col min="18" max="18" width="15.75" style="33" customWidth="1"/>
    <col min="19" max="19" width="15.375" style="33" customWidth="1"/>
    <col min="20" max="20" width="14.75" style="33" customWidth="1"/>
    <col min="21" max="21" width="16.375" style="33" customWidth="1"/>
    <col min="22" max="22" width="17.25" style="33" customWidth="1"/>
    <col min="23" max="23" width="17.375" style="33" customWidth="1"/>
    <col min="24" max="24" width="54.375" style="33" customWidth="1"/>
    <col min="25" max="25" width="19.375" style="33" customWidth="1"/>
    <col min="26" max="26" width="15.875" style="33" customWidth="1"/>
    <col min="27" max="28" width="13.125" style="33" customWidth="1"/>
    <col min="29" max="30" width="12.625" style="33" customWidth="1"/>
    <col min="31" max="16384" width="14.375" style="33"/>
  </cols>
  <sheetData>
    <row r="1" spans="1:30" ht="31.5" customHeight="1"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4" customHeight="1">
      <c r="B2" s="17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.75" customHeight="1">
      <c r="A3" s="26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2"/>
      <c r="AB3" s="2"/>
    </row>
    <row r="4" spans="1:30" ht="15" customHeight="1">
      <c r="A4" s="3" t="s">
        <v>113</v>
      </c>
      <c r="B4" s="4"/>
      <c r="C4" s="173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2"/>
      <c r="AB4" s="2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87"/>
      <c r="U6" s="166" t="s">
        <v>29</v>
      </c>
      <c r="V6" s="187"/>
      <c r="W6" s="159" t="s">
        <v>30</v>
      </c>
      <c r="X6" s="162" t="s">
        <v>31</v>
      </c>
      <c r="Y6" s="184"/>
      <c r="Z6" s="184"/>
      <c r="AA6" s="5"/>
      <c r="AB6" s="5"/>
      <c r="AC6" s="5"/>
      <c r="AD6" s="5"/>
    </row>
    <row r="7" spans="1:30" ht="30">
      <c r="A7" s="185"/>
      <c r="B7" s="185"/>
      <c r="C7" s="185"/>
      <c r="D7" s="185"/>
      <c r="E7" s="185"/>
      <c r="F7" s="185"/>
      <c r="G7" s="185"/>
      <c r="H7" s="185"/>
      <c r="I7" s="6" t="s">
        <v>32</v>
      </c>
      <c r="J7" s="6" t="s">
        <v>33</v>
      </c>
      <c r="K7" s="6" t="s">
        <v>34</v>
      </c>
      <c r="L7" s="7" t="s">
        <v>35</v>
      </c>
      <c r="M7" s="185"/>
      <c r="N7" s="185"/>
      <c r="O7" s="185"/>
      <c r="P7" s="185"/>
      <c r="Q7" s="185"/>
      <c r="R7" s="185"/>
      <c r="S7" s="6" t="s">
        <v>36</v>
      </c>
      <c r="T7" s="7" t="s">
        <v>37</v>
      </c>
      <c r="U7" s="6" t="s">
        <v>38</v>
      </c>
      <c r="V7" s="7" t="s">
        <v>39</v>
      </c>
      <c r="W7" s="185"/>
      <c r="X7" s="185"/>
      <c r="Y7" s="185"/>
      <c r="Z7" s="185"/>
      <c r="AA7" s="5"/>
      <c r="AB7" s="5"/>
      <c r="AC7" s="5"/>
      <c r="AD7" s="5"/>
    </row>
    <row r="8" spans="1:30" ht="15.75" customHeight="1">
      <c r="A8" s="8" t="s">
        <v>100</v>
      </c>
      <c r="B8" s="8" t="s">
        <v>101</v>
      </c>
      <c r="C8" s="31" t="s">
        <v>111</v>
      </c>
      <c r="D8" s="8"/>
      <c r="E8" s="8"/>
      <c r="F8" s="8"/>
      <c r="G8" s="10"/>
      <c r="H8" s="8"/>
      <c r="I8" s="8"/>
      <c r="J8" s="11" t="s">
        <v>100</v>
      </c>
      <c r="K8" s="8"/>
      <c r="L8" s="12"/>
      <c r="M8" s="13"/>
      <c r="N8" s="13"/>
      <c r="O8" s="14"/>
      <c r="P8" s="15"/>
      <c r="Q8" s="15"/>
      <c r="R8" s="16"/>
      <c r="S8" s="8"/>
      <c r="T8" s="15"/>
      <c r="U8" s="8"/>
      <c r="V8" s="15"/>
      <c r="W8" s="8"/>
      <c r="X8" s="16"/>
      <c r="Y8" s="16"/>
      <c r="Z8" s="17"/>
      <c r="AA8" s="5"/>
      <c r="AB8" s="5"/>
      <c r="AC8" s="5"/>
      <c r="AD8" s="5"/>
    </row>
    <row r="9" spans="1:30" ht="15.75" customHeight="1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/>
      <c r="R9" s="16"/>
      <c r="S9" s="8"/>
      <c r="T9" s="15"/>
      <c r="U9" s="8"/>
      <c r="V9" s="15"/>
      <c r="W9" s="8"/>
      <c r="X9" s="16"/>
      <c r="Y9" s="16"/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/>
      <c r="R10" s="16"/>
      <c r="S10" s="8"/>
      <c r="T10" s="15"/>
      <c r="U10" s="8"/>
      <c r="V10" s="15"/>
      <c r="W10" s="8"/>
      <c r="X10" s="16"/>
      <c r="Y10" s="16"/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/>
      <c r="R11" s="16"/>
      <c r="S11" s="8"/>
      <c r="T11" s="15"/>
      <c r="U11" s="8"/>
      <c r="V11" s="15"/>
      <c r="W11" s="8"/>
      <c r="X11" s="16"/>
      <c r="Y11" s="16"/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/>
      <c r="R12" s="16"/>
      <c r="S12" s="8"/>
      <c r="T12" s="15"/>
      <c r="U12" s="8"/>
      <c r="V12" s="15"/>
      <c r="W12" s="8"/>
      <c r="X12" s="16"/>
      <c r="Y12" s="16"/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/>
      <c r="R13" s="16"/>
      <c r="S13" s="8"/>
      <c r="T13" s="15"/>
      <c r="U13" s="8"/>
      <c r="V13" s="15"/>
      <c r="W13" s="8"/>
      <c r="X13" s="16"/>
      <c r="Y13" s="16"/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/>
      <c r="R14" s="16"/>
      <c r="S14" s="8"/>
      <c r="T14" s="15"/>
      <c r="U14" s="8"/>
      <c r="V14" s="15"/>
      <c r="W14" s="8"/>
      <c r="X14" s="16"/>
      <c r="Y14" s="16"/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/>
      <c r="R15" s="16"/>
      <c r="S15" s="8"/>
      <c r="T15" s="15"/>
      <c r="U15" s="8"/>
      <c r="V15" s="15"/>
      <c r="W15" s="8"/>
      <c r="X15" s="16"/>
      <c r="Y15" s="16"/>
      <c r="Z15" s="17"/>
      <c r="AA15" s="5"/>
      <c r="AB15" s="5"/>
      <c r="AC15" s="5"/>
      <c r="AD15" s="5"/>
    </row>
    <row r="16" spans="1:30" ht="15.75" customHeight="1">
      <c r="A16" s="8"/>
      <c r="B16" s="8"/>
      <c r="C16" s="9"/>
      <c r="D16" s="8"/>
      <c r="E16" s="8"/>
      <c r="F16" s="8"/>
      <c r="G16" s="10"/>
      <c r="H16" s="8"/>
      <c r="I16" s="8"/>
      <c r="J16" s="11"/>
      <c r="K16" s="8"/>
      <c r="L16" s="12"/>
      <c r="M16" s="13"/>
      <c r="N16" s="13"/>
      <c r="O16" s="14"/>
      <c r="P16" s="15"/>
      <c r="Q16" s="15"/>
      <c r="R16" s="16"/>
      <c r="S16" s="8"/>
      <c r="T16" s="15"/>
      <c r="U16" s="8"/>
      <c r="V16" s="15"/>
      <c r="W16" s="8"/>
      <c r="X16" s="16"/>
      <c r="Y16" s="16"/>
      <c r="Z16" s="17"/>
      <c r="AA16" s="5"/>
      <c r="AB16" s="5"/>
      <c r="AC16" s="5"/>
      <c r="AD16" s="5"/>
    </row>
    <row r="17" spans="1:30" ht="15.75" customHeight="1">
      <c r="A17" s="8"/>
      <c r="B17" s="8"/>
      <c r="C17" s="9"/>
      <c r="D17" s="8"/>
      <c r="E17" s="8"/>
      <c r="F17" s="8"/>
      <c r="G17" s="10"/>
      <c r="H17" s="8"/>
      <c r="I17" s="8"/>
      <c r="J17" s="11"/>
      <c r="K17" s="8"/>
      <c r="L17" s="12"/>
      <c r="M17" s="13"/>
      <c r="N17" s="13"/>
      <c r="O17" s="14"/>
      <c r="P17" s="15"/>
      <c r="Q17" s="15"/>
      <c r="R17" s="16"/>
      <c r="S17" s="8"/>
      <c r="T17" s="15"/>
      <c r="U17" s="8"/>
      <c r="V17" s="15"/>
      <c r="W17" s="8"/>
      <c r="X17" s="16"/>
      <c r="Y17" s="16"/>
      <c r="Z17" s="17"/>
      <c r="AA17" s="5"/>
      <c r="AB17" s="5"/>
      <c r="AC17" s="5"/>
      <c r="AD17" s="5"/>
    </row>
    <row r="18" spans="1:30" ht="15.75" customHeight="1">
      <c r="A18" s="8"/>
      <c r="B18" s="8"/>
      <c r="C18" s="9"/>
      <c r="D18" s="8"/>
      <c r="E18" s="8"/>
      <c r="F18" s="8"/>
      <c r="G18" s="10"/>
      <c r="H18" s="8"/>
      <c r="I18" s="8"/>
      <c r="J18" s="11"/>
      <c r="K18" s="8"/>
      <c r="L18" s="12"/>
      <c r="M18" s="13"/>
      <c r="N18" s="13"/>
      <c r="O18" s="14"/>
      <c r="P18" s="15"/>
      <c r="Q18" s="15"/>
      <c r="R18" s="16"/>
      <c r="S18" s="8"/>
      <c r="T18" s="15"/>
      <c r="U18" s="8"/>
      <c r="V18" s="15"/>
      <c r="W18" s="8"/>
      <c r="X18" s="16"/>
      <c r="Y18" s="16"/>
      <c r="Z18" s="17"/>
      <c r="AA18" s="5"/>
      <c r="AB18" s="5"/>
      <c r="AC18" s="5"/>
      <c r="AD18" s="5"/>
    </row>
    <row r="19" spans="1:30" ht="15.75" customHeight="1">
      <c r="A19" s="8"/>
      <c r="B19" s="8"/>
      <c r="C19" s="9"/>
      <c r="D19" s="8"/>
      <c r="E19" s="8"/>
      <c r="F19" s="8"/>
      <c r="G19" s="10"/>
      <c r="H19" s="8"/>
      <c r="I19" s="8"/>
      <c r="J19" s="11"/>
      <c r="K19" s="8"/>
      <c r="L19" s="12"/>
      <c r="M19" s="13"/>
      <c r="N19" s="13"/>
      <c r="O19" s="14"/>
      <c r="P19" s="15"/>
      <c r="Q19" s="15"/>
      <c r="R19" s="16"/>
      <c r="S19" s="8"/>
      <c r="T19" s="15"/>
      <c r="U19" s="8"/>
      <c r="V19" s="15"/>
      <c r="W19" s="8"/>
      <c r="X19" s="16"/>
      <c r="Y19" s="16"/>
      <c r="Z19" s="17"/>
      <c r="AA19" s="5"/>
      <c r="AB19" s="5"/>
      <c r="AC19" s="5"/>
      <c r="AD19" s="5"/>
    </row>
    <row r="20" spans="1:30" ht="15.75" customHeight="1">
      <c r="A20" s="188" t="s">
        <v>40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76" t="s">
        <v>41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6" t="s">
        <v>42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6" t="s">
        <v>43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6" t="s">
        <v>44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6" t="s">
        <v>45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56" t="s">
        <v>46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6" t="s">
        <v>47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6" t="s">
        <v>48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3.950000000000003" customHeight="1">
      <c r="A29" s="169" t="s">
        <v>49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6" t="s">
        <v>50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6" t="s">
        <v>51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4.25">
      <c r="A32" s="156" t="s">
        <v>52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4.25">
      <c r="A33" s="156" t="s">
        <v>53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156" t="s">
        <v>54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156" t="s">
        <v>55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156" t="s">
        <v>56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4.25">
      <c r="A37" s="156" t="s">
        <v>57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4.25">
      <c r="A38" s="156" t="s">
        <v>58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4.25">
      <c r="A39" s="156" t="s">
        <v>59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4.25">
      <c r="A40" s="156" t="s">
        <v>60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4.25">
      <c r="A41" s="156" t="s">
        <v>61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4.25">
      <c r="A42" s="156" t="s">
        <v>62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>
      <c r="A43" s="156" t="s">
        <v>63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156" t="s">
        <v>64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4.25">
      <c r="A45" s="156" t="s">
        <v>65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4.25">
      <c r="A46" s="156" t="s">
        <v>66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>
      <c r="A47" s="156" t="s">
        <v>67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4.25">
      <c r="A48" s="20" t="s">
        <v>68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28.5">
      <c r="A99" s="27" t="s">
        <v>100</v>
      </c>
      <c r="B99" s="27" t="s">
        <v>101</v>
      </c>
      <c r="C99" s="27" t="s">
        <v>102</v>
      </c>
      <c r="D99" s="27" t="s">
        <v>110</v>
      </c>
      <c r="E99" s="28" t="s">
        <v>109</v>
      </c>
      <c r="F99" s="28" t="s">
        <v>103</v>
      </c>
      <c r="G99" s="28" t="s">
        <v>108</v>
      </c>
      <c r="H99" s="27" t="s">
        <v>104</v>
      </c>
      <c r="I99" s="27" t="s">
        <v>105</v>
      </c>
      <c r="J99" s="27" t="s">
        <v>107</v>
      </c>
      <c r="K99" s="27" t="s">
        <v>105</v>
      </c>
      <c r="L99" s="27" t="s">
        <v>106</v>
      </c>
      <c r="M99" s="29">
        <v>44757</v>
      </c>
      <c r="N99" s="29">
        <v>44757</v>
      </c>
      <c r="O99" s="20"/>
      <c r="P99" s="20"/>
      <c r="Q99" s="20"/>
      <c r="R99" s="20"/>
      <c r="S99" s="20"/>
      <c r="T99" s="20"/>
      <c r="U99" s="20">
        <v>1</v>
      </c>
      <c r="V99" s="20">
        <v>17.52</v>
      </c>
      <c r="W99" s="20">
        <v>1</v>
      </c>
      <c r="X99" s="20">
        <v>17.52</v>
      </c>
      <c r="Y99" s="20"/>
      <c r="Z99" s="20"/>
      <c r="AA99" s="20"/>
      <c r="AB99" s="20"/>
    </row>
    <row r="100" spans="1:28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4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4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4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4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4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4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4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4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4.25"/>
  </sheetData>
  <mergeCells count="59">
    <mergeCell ref="A45:L45"/>
    <mergeCell ref="A46:L46"/>
    <mergeCell ref="A47:L47"/>
    <mergeCell ref="A39:L39"/>
    <mergeCell ref="A40:L40"/>
    <mergeCell ref="A41:L41"/>
    <mergeCell ref="A42:L42"/>
    <mergeCell ref="A43:L43"/>
    <mergeCell ref="A44:L44"/>
    <mergeCell ref="A38:L38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26:L26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0:L20"/>
    <mergeCell ref="K6:L6"/>
    <mergeCell ref="M6:M7"/>
    <mergeCell ref="N6:N7"/>
    <mergeCell ref="O6:O7"/>
    <mergeCell ref="F6:F7"/>
    <mergeCell ref="G6:G7"/>
    <mergeCell ref="H6:H7"/>
    <mergeCell ref="I6:J6"/>
    <mergeCell ref="X6:X7"/>
    <mergeCell ref="P6:P7"/>
    <mergeCell ref="Q6:Q7"/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</mergeCells>
  <dataValidations count="1">
    <dataValidation type="list" allowBlank="1" sqref="H8:H19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48"/>
  <sheetViews>
    <sheetView workbookViewId="0">
      <selection activeCell="B10" sqref="B10"/>
    </sheetView>
  </sheetViews>
  <sheetFormatPr defaultColWidth="14.375" defaultRowHeight="15" customHeight="1"/>
  <cols>
    <col min="1" max="1" width="18.125" style="34" customWidth="1"/>
    <col min="2" max="2" width="15.625" style="34" customWidth="1"/>
    <col min="3" max="3" width="40.625" style="34" customWidth="1"/>
    <col min="4" max="4" width="14" style="34" customWidth="1"/>
    <col min="5" max="5" width="36.25" style="34" customWidth="1"/>
    <col min="6" max="6" width="43.375" style="34" customWidth="1"/>
    <col min="7" max="7" width="14.625" style="34" customWidth="1"/>
    <col min="8" max="10" width="13.125" style="34" customWidth="1"/>
    <col min="11" max="11" width="13.375" style="34" customWidth="1"/>
    <col min="12" max="12" width="17" style="34" customWidth="1"/>
    <col min="13" max="13" width="13.125" style="34" customWidth="1"/>
    <col min="14" max="14" width="15.625" style="34" customWidth="1"/>
    <col min="15" max="15" width="17.875" style="34" customWidth="1"/>
    <col min="16" max="16" width="18" style="34" customWidth="1"/>
    <col min="17" max="17" width="16.625" style="34" customWidth="1"/>
    <col min="18" max="18" width="15.75" style="34" customWidth="1"/>
    <col min="19" max="19" width="15.375" style="34" customWidth="1"/>
    <col min="20" max="20" width="14.75" style="34" customWidth="1"/>
    <col min="21" max="21" width="16.375" style="34" customWidth="1"/>
    <col min="22" max="22" width="17.25" style="34" customWidth="1"/>
    <col min="23" max="23" width="17.375" style="34" customWidth="1"/>
    <col min="24" max="24" width="54.375" style="34" customWidth="1"/>
    <col min="25" max="25" width="19.375" style="34" customWidth="1"/>
    <col min="26" max="26" width="15.875" style="34" customWidth="1"/>
    <col min="27" max="28" width="13.125" style="34" customWidth="1"/>
    <col min="29" max="30" width="12.625" style="34" customWidth="1"/>
    <col min="31" max="16384" width="14.375" style="34"/>
  </cols>
  <sheetData>
    <row r="1" spans="1:30" ht="31.5" customHeight="1"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4" customHeight="1">
      <c r="B2" s="17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.75" customHeight="1">
      <c r="A3" s="26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2"/>
      <c r="AB3" s="2"/>
    </row>
    <row r="4" spans="1:30" ht="15" customHeight="1">
      <c r="A4" s="3" t="s">
        <v>114</v>
      </c>
      <c r="B4" s="4"/>
      <c r="C4" s="173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2"/>
      <c r="AB4" s="2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87"/>
      <c r="U6" s="166" t="s">
        <v>29</v>
      </c>
      <c r="V6" s="187"/>
      <c r="W6" s="159" t="s">
        <v>30</v>
      </c>
      <c r="X6" s="162" t="s">
        <v>31</v>
      </c>
      <c r="Y6" s="184"/>
      <c r="Z6" s="184"/>
      <c r="AA6" s="5"/>
      <c r="AB6" s="5"/>
      <c r="AC6" s="5"/>
      <c r="AD6" s="5"/>
    </row>
    <row r="7" spans="1:30" ht="30">
      <c r="A7" s="185"/>
      <c r="B7" s="185"/>
      <c r="C7" s="185"/>
      <c r="D7" s="185"/>
      <c r="E7" s="185"/>
      <c r="F7" s="185"/>
      <c r="G7" s="185"/>
      <c r="H7" s="185"/>
      <c r="I7" s="6" t="s">
        <v>32</v>
      </c>
      <c r="J7" s="6" t="s">
        <v>33</v>
      </c>
      <c r="K7" s="6" t="s">
        <v>34</v>
      </c>
      <c r="L7" s="7" t="s">
        <v>35</v>
      </c>
      <c r="M7" s="185"/>
      <c r="N7" s="185"/>
      <c r="O7" s="185"/>
      <c r="P7" s="185"/>
      <c r="Q7" s="185"/>
      <c r="R7" s="185"/>
      <c r="S7" s="6" t="s">
        <v>36</v>
      </c>
      <c r="T7" s="7" t="s">
        <v>37</v>
      </c>
      <c r="U7" s="6" t="s">
        <v>38</v>
      </c>
      <c r="V7" s="7" t="s">
        <v>39</v>
      </c>
      <c r="W7" s="185"/>
      <c r="X7" s="185"/>
      <c r="Y7" s="185"/>
      <c r="Z7" s="185"/>
      <c r="AA7" s="5"/>
      <c r="AB7" s="5"/>
      <c r="AC7" s="5"/>
      <c r="AD7" s="5"/>
    </row>
    <row r="8" spans="1:30" ht="15.75" customHeight="1">
      <c r="A8" s="8" t="s">
        <v>100</v>
      </c>
      <c r="B8" s="8" t="s">
        <v>101</v>
      </c>
      <c r="C8" s="31" t="s">
        <v>111</v>
      </c>
      <c r="D8" s="8"/>
      <c r="E8" s="8"/>
      <c r="F8" s="8"/>
      <c r="G8" s="10"/>
      <c r="H8" s="8"/>
      <c r="I8" s="8"/>
      <c r="J8" s="11" t="s">
        <v>100</v>
      </c>
      <c r="K8" s="8"/>
      <c r="L8" s="12"/>
      <c r="M8" s="13"/>
      <c r="N8" s="13"/>
      <c r="O8" s="14"/>
      <c r="P8" s="15"/>
      <c r="Q8" s="15"/>
      <c r="R8" s="16"/>
      <c r="S8" s="8"/>
      <c r="T8" s="15"/>
      <c r="U8" s="8"/>
      <c r="V8" s="15"/>
      <c r="W8" s="8"/>
      <c r="X8" s="16"/>
      <c r="Y8" s="16"/>
      <c r="Z8" s="17"/>
      <c r="AA8" s="5"/>
      <c r="AB8" s="5"/>
      <c r="AC8" s="5"/>
      <c r="AD8" s="5"/>
    </row>
    <row r="9" spans="1:30" ht="15.75" customHeight="1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/>
      <c r="R9" s="16"/>
      <c r="S9" s="8"/>
      <c r="T9" s="15"/>
      <c r="U9" s="8"/>
      <c r="V9" s="15"/>
      <c r="W9" s="8"/>
      <c r="X9" s="16"/>
      <c r="Y9" s="16"/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/>
      <c r="R10" s="16"/>
      <c r="S10" s="8"/>
      <c r="T10" s="15"/>
      <c r="U10" s="8"/>
      <c r="V10" s="15"/>
      <c r="W10" s="8"/>
      <c r="X10" s="16"/>
      <c r="Y10" s="16"/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/>
      <c r="R11" s="16"/>
      <c r="S11" s="8"/>
      <c r="T11" s="15"/>
      <c r="U11" s="8"/>
      <c r="V11" s="15"/>
      <c r="W11" s="8"/>
      <c r="X11" s="16"/>
      <c r="Y11" s="16"/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/>
      <c r="R12" s="16"/>
      <c r="S12" s="8"/>
      <c r="T12" s="15"/>
      <c r="U12" s="8"/>
      <c r="V12" s="15"/>
      <c r="W12" s="8"/>
      <c r="X12" s="16"/>
      <c r="Y12" s="16"/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/>
      <c r="R13" s="16"/>
      <c r="S13" s="8"/>
      <c r="T13" s="15"/>
      <c r="U13" s="8"/>
      <c r="V13" s="15"/>
      <c r="W13" s="8"/>
      <c r="X13" s="16"/>
      <c r="Y13" s="16"/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/>
      <c r="R14" s="16"/>
      <c r="S14" s="8"/>
      <c r="T14" s="15"/>
      <c r="U14" s="8"/>
      <c r="V14" s="15"/>
      <c r="W14" s="8"/>
      <c r="X14" s="16"/>
      <c r="Y14" s="16"/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/>
      <c r="R15" s="16"/>
      <c r="S15" s="8"/>
      <c r="T15" s="15"/>
      <c r="U15" s="8"/>
      <c r="V15" s="15"/>
      <c r="W15" s="8"/>
      <c r="X15" s="16"/>
      <c r="Y15" s="16"/>
      <c r="Z15" s="17"/>
      <c r="AA15" s="5"/>
      <c r="AB15" s="5"/>
      <c r="AC15" s="5"/>
      <c r="AD15" s="5"/>
    </row>
    <row r="16" spans="1:30" ht="15.75" customHeight="1">
      <c r="A16" s="8"/>
      <c r="B16" s="8"/>
      <c r="C16" s="9"/>
      <c r="D16" s="8"/>
      <c r="E16" s="8"/>
      <c r="F16" s="8"/>
      <c r="G16" s="10"/>
      <c r="H16" s="8"/>
      <c r="I16" s="8"/>
      <c r="J16" s="11"/>
      <c r="K16" s="8"/>
      <c r="L16" s="12"/>
      <c r="M16" s="13"/>
      <c r="N16" s="13"/>
      <c r="O16" s="14"/>
      <c r="P16" s="15"/>
      <c r="Q16" s="15"/>
      <c r="R16" s="16"/>
      <c r="S16" s="8"/>
      <c r="T16" s="15"/>
      <c r="U16" s="8"/>
      <c r="V16" s="15"/>
      <c r="W16" s="8"/>
      <c r="X16" s="16"/>
      <c r="Y16" s="16"/>
      <c r="Z16" s="17"/>
      <c r="AA16" s="5"/>
      <c r="AB16" s="5"/>
      <c r="AC16" s="5"/>
      <c r="AD16" s="5"/>
    </row>
    <row r="17" spans="1:30" ht="15.75" customHeight="1">
      <c r="A17" s="8"/>
      <c r="B17" s="8"/>
      <c r="C17" s="9"/>
      <c r="D17" s="8"/>
      <c r="E17" s="8"/>
      <c r="F17" s="8"/>
      <c r="G17" s="10"/>
      <c r="H17" s="8"/>
      <c r="I17" s="8"/>
      <c r="J17" s="11"/>
      <c r="K17" s="8"/>
      <c r="L17" s="12"/>
      <c r="M17" s="13"/>
      <c r="N17" s="13"/>
      <c r="O17" s="14"/>
      <c r="P17" s="15"/>
      <c r="Q17" s="15"/>
      <c r="R17" s="16"/>
      <c r="S17" s="8"/>
      <c r="T17" s="15"/>
      <c r="U17" s="8"/>
      <c r="V17" s="15"/>
      <c r="W17" s="8"/>
      <c r="X17" s="16"/>
      <c r="Y17" s="16"/>
      <c r="Z17" s="17"/>
      <c r="AA17" s="5"/>
      <c r="AB17" s="5"/>
      <c r="AC17" s="5"/>
      <c r="AD17" s="5"/>
    </row>
    <row r="18" spans="1:30" ht="15.75" customHeight="1">
      <c r="A18" s="8"/>
      <c r="B18" s="8"/>
      <c r="C18" s="9"/>
      <c r="D18" s="8"/>
      <c r="E18" s="8"/>
      <c r="F18" s="8"/>
      <c r="G18" s="10"/>
      <c r="H18" s="8"/>
      <c r="I18" s="8"/>
      <c r="J18" s="11"/>
      <c r="K18" s="8"/>
      <c r="L18" s="12"/>
      <c r="M18" s="13"/>
      <c r="N18" s="13"/>
      <c r="O18" s="14"/>
      <c r="P18" s="15"/>
      <c r="Q18" s="15"/>
      <c r="R18" s="16"/>
      <c r="S18" s="8"/>
      <c r="T18" s="15"/>
      <c r="U18" s="8"/>
      <c r="V18" s="15"/>
      <c r="W18" s="8"/>
      <c r="X18" s="16"/>
      <c r="Y18" s="16"/>
      <c r="Z18" s="17"/>
      <c r="AA18" s="5"/>
      <c r="AB18" s="5"/>
      <c r="AC18" s="5"/>
      <c r="AD18" s="5"/>
    </row>
    <row r="19" spans="1:30" ht="15.75" customHeight="1">
      <c r="A19" s="8"/>
      <c r="B19" s="8"/>
      <c r="C19" s="9"/>
      <c r="D19" s="8"/>
      <c r="E19" s="8"/>
      <c r="F19" s="8"/>
      <c r="G19" s="10"/>
      <c r="H19" s="8"/>
      <c r="I19" s="8"/>
      <c r="J19" s="11"/>
      <c r="K19" s="8"/>
      <c r="L19" s="12"/>
      <c r="M19" s="13"/>
      <c r="N19" s="13"/>
      <c r="O19" s="14"/>
      <c r="P19" s="15"/>
      <c r="Q19" s="15"/>
      <c r="R19" s="16"/>
      <c r="S19" s="8"/>
      <c r="T19" s="15"/>
      <c r="U19" s="8"/>
      <c r="V19" s="15"/>
      <c r="W19" s="8"/>
      <c r="X19" s="16"/>
      <c r="Y19" s="16"/>
      <c r="Z19" s="17"/>
      <c r="AA19" s="5"/>
      <c r="AB19" s="5"/>
      <c r="AC19" s="5"/>
      <c r="AD19" s="5"/>
    </row>
    <row r="20" spans="1:30" ht="15.75" customHeight="1">
      <c r="A20" s="188" t="s">
        <v>40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76" t="s">
        <v>41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6" t="s">
        <v>42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6" t="s">
        <v>43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6" t="s">
        <v>44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6" t="s">
        <v>45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56" t="s">
        <v>46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6" t="s">
        <v>47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6" t="s">
        <v>48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3.950000000000003" customHeight="1">
      <c r="A29" s="169" t="s">
        <v>49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6" t="s">
        <v>50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6" t="s">
        <v>51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4.25">
      <c r="A32" s="156" t="s">
        <v>52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4.25">
      <c r="A33" s="156" t="s">
        <v>53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156" t="s">
        <v>54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156" t="s">
        <v>55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156" t="s">
        <v>56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4.25">
      <c r="A37" s="156" t="s">
        <v>57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4.25">
      <c r="A38" s="156" t="s">
        <v>58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4.25">
      <c r="A39" s="156" t="s">
        <v>59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4.25">
      <c r="A40" s="156" t="s">
        <v>60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4.25">
      <c r="A41" s="156" t="s">
        <v>61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4.25">
      <c r="A42" s="156" t="s">
        <v>62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>
      <c r="A43" s="156" t="s">
        <v>63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156" t="s">
        <v>64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4.25">
      <c r="A45" s="156" t="s">
        <v>65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4.25">
      <c r="A46" s="156" t="s">
        <v>66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>
      <c r="A47" s="156" t="s">
        <v>67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4.25">
      <c r="A48" s="20" t="s">
        <v>68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28.5">
      <c r="A99" s="27" t="s">
        <v>100</v>
      </c>
      <c r="B99" s="27" t="s">
        <v>101</v>
      </c>
      <c r="C99" s="27" t="s">
        <v>102</v>
      </c>
      <c r="D99" s="27" t="s">
        <v>110</v>
      </c>
      <c r="E99" s="28" t="s">
        <v>109</v>
      </c>
      <c r="F99" s="28" t="s">
        <v>103</v>
      </c>
      <c r="G99" s="28" t="s">
        <v>108</v>
      </c>
      <c r="H99" s="27" t="s">
        <v>104</v>
      </c>
      <c r="I99" s="27" t="s">
        <v>105</v>
      </c>
      <c r="J99" s="27" t="s">
        <v>107</v>
      </c>
      <c r="K99" s="27" t="s">
        <v>105</v>
      </c>
      <c r="L99" s="27" t="s">
        <v>106</v>
      </c>
      <c r="M99" s="29">
        <v>44757</v>
      </c>
      <c r="N99" s="29">
        <v>44757</v>
      </c>
      <c r="O99" s="20"/>
      <c r="P99" s="20"/>
      <c r="Q99" s="20"/>
      <c r="R99" s="20"/>
      <c r="S99" s="20"/>
      <c r="T99" s="20"/>
      <c r="U99" s="20">
        <v>1</v>
      </c>
      <c r="V99" s="20">
        <v>17.52</v>
      </c>
      <c r="W99" s="20">
        <v>1</v>
      </c>
      <c r="X99" s="20">
        <v>17.52</v>
      </c>
      <c r="Y99" s="20"/>
      <c r="Z99" s="20"/>
      <c r="AA99" s="20"/>
      <c r="AB99" s="20"/>
    </row>
    <row r="100" spans="1:28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4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4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4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4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4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4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4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4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4.25"/>
  </sheetData>
  <mergeCells count="59"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  <mergeCell ref="G6:G7"/>
    <mergeCell ref="H6:H7"/>
    <mergeCell ref="I6:J6"/>
    <mergeCell ref="X6:X7"/>
    <mergeCell ref="P6:P7"/>
    <mergeCell ref="Q6:Q7"/>
    <mergeCell ref="A26:L26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0:L20"/>
    <mergeCell ref="K6:L6"/>
    <mergeCell ref="M6:M7"/>
    <mergeCell ref="N6:N7"/>
    <mergeCell ref="O6:O7"/>
    <mergeCell ref="F6:F7"/>
    <mergeCell ref="A38:L38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45:L45"/>
    <mergeCell ref="A46:L46"/>
    <mergeCell ref="A47:L47"/>
    <mergeCell ref="A39:L39"/>
    <mergeCell ref="A40:L40"/>
    <mergeCell ref="A41:L41"/>
    <mergeCell ref="A42:L42"/>
    <mergeCell ref="A43:L43"/>
    <mergeCell ref="A44:L44"/>
  </mergeCells>
  <dataValidations count="1">
    <dataValidation type="list" allowBlank="1" sqref="H8:H19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94"/>
  <sheetViews>
    <sheetView workbookViewId="0">
      <selection activeCell="A4" sqref="A4:XFD4"/>
    </sheetView>
  </sheetViews>
  <sheetFormatPr defaultColWidth="12.625" defaultRowHeight="15" customHeight="1"/>
  <cols>
    <col min="1" max="1" width="18.125" style="52" customWidth="1"/>
    <col min="2" max="2" width="15.625" style="52" customWidth="1"/>
    <col min="3" max="3" width="40.625" style="52" customWidth="1"/>
    <col min="4" max="4" width="14" style="52" customWidth="1"/>
    <col min="5" max="5" width="36.25" style="52" customWidth="1"/>
    <col min="6" max="6" width="43.5" style="52" customWidth="1"/>
    <col min="7" max="7" width="14.625" style="52" customWidth="1"/>
    <col min="8" max="10" width="13.125" style="52" customWidth="1"/>
    <col min="11" max="11" width="21.5" style="52" customWidth="1"/>
    <col min="12" max="12" width="14" style="52" customWidth="1"/>
    <col min="13" max="13" width="13.125" style="52" customWidth="1"/>
    <col min="14" max="14" width="15.625" style="52" customWidth="1"/>
    <col min="15" max="15" width="17.875" style="52" customWidth="1"/>
    <col min="16" max="16" width="18" style="52" customWidth="1"/>
    <col min="17" max="17" width="16.625" style="52" customWidth="1"/>
    <col min="18" max="18" width="15.75" style="52" customWidth="1"/>
    <col min="19" max="19" width="15.5" style="52" customWidth="1"/>
    <col min="20" max="20" width="14.75" style="52" customWidth="1"/>
    <col min="21" max="21" width="13.125" style="52" customWidth="1"/>
    <col min="22" max="22" width="17.25" style="52" customWidth="1"/>
    <col min="23" max="23" width="17.5" style="52" customWidth="1"/>
    <col min="24" max="24" width="54.375" style="52" customWidth="1"/>
    <col min="25" max="25" width="19.375" style="52" customWidth="1"/>
    <col min="26" max="26" width="15.875" style="52" customWidth="1"/>
    <col min="27" max="28" width="13.125" style="52" customWidth="1"/>
    <col min="29" max="16384" width="12.625" style="52"/>
  </cols>
  <sheetData>
    <row r="1" spans="1:30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">
      <c r="A3" s="18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30" ht="15" customHeight="1">
      <c r="A4" s="35" t="s">
        <v>116</v>
      </c>
      <c r="B4" s="4"/>
      <c r="C4" s="194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36"/>
      <c r="AB4" s="36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87"/>
      <c r="U6" s="166" t="s">
        <v>29</v>
      </c>
      <c r="V6" s="187"/>
      <c r="W6" s="159" t="s">
        <v>30</v>
      </c>
      <c r="X6" s="162" t="s">
        <v>31</v>
      </c>
      <c r="Y6" s="184"/>
      <c r="Z6" s="184"/>
      <c r="AA6" s="5"/>
      <c r="AB6" s="5"/>
      <c r="AC6" s="5"/>
      <c r="AD6" s="5"/>
    </row>
    <row r="7" spans="1:30" ht="30">
      <c r="A7" s="184"/>
      <c r="B7" s="184"/>
      <c r="C7" s="184"/>
      <c r="D7" s="184"/>
      <c r="E7" s="184"/>
      <c r="F7" s="184"/>
      <c r="G7" s="184"/>
      <c r="H7" s="184"/>
      <c r="I7" s="50" t="s">
        <v>32</v>
      </c>
      <c r="J7" s="50" t="s">
        <v>33</v>
      </c>
      <c r="K7" s="50" t="s">
        <v>34</v>
      </c>
      <c r="L7" s="51" t="s">
        <v>35</v>
      </c>
      <c r="M7" s="184"/>
      <c r="N7" s="184"/>
      <c r="O7" s="184"/>
      <c r="P7" s="184"/>
      <c r="Q7" s="184"/>
      <c r="R7" s="184"/>
      <c r="S7" s="50" t="s">
        <v>36</v>
      </c>
      <c r="T7" s="51" t="s">
        <v>37</v>
      </c>
      <c r="U7" s="6" t="s">
        <v>38</v>
      </c>
      <c r="V7" s="7" t="s">
        <v>39</v>
      </c>
      <c r="W7" s="185"/>
      <c r="X7" s="185"/>
      <c r="Y7" s="185"/>
      <c r="Z7" s="185"/>
      <c r="AA7" s="5"/>
      <c r="AB7" s="5"/>
      <c r="AC7" s="5"/>
      <c r="AD7" s="5"/>
    </row>
    <row r="8" spans="1:30" s="49" customFormat="1" ht="15.75">
      <c r="A8" s="37"/>
      <c r="B8" s="37"/>
      <c r="C8" s="53" t="s">
        <v>117</v>
      </c>
      <c r="D8" s="54"/>
      <c r="E8" s="37"/>
      <c r="F8" s="55"/>
      <c r="G8" s="38"/>
      <c r="H8" s="37"/>
      <c r="I8" s="37"/>
      <c r="J8" s="38"/>
      <c r="K8" s="37"/>
      <c r="L8" s="39"/>
      <c r="M8" s="40"/>
      <c r="N8" s="40"/>
      <c r="O8" s="41"/>
      <c r="P8" s="56"/>
      <c r="Q8" s="56"/>
      <c r="R8" s="42"/>
      <c r="S8" s="43"/>
      <c r="T8" s="44"/>
      <c r="U8" s="45"/>
      <c r="V8" s="46"/>
      <c r="W8" s="47"/>
      <c r="X8" s="48"/>
      <c r="Y8" s="48"/>
      <c r="Z8" s="47"/>
    </row>
    <row r="9" spans="1:30" s="49" customFormat="1" ht="15.75">
      <c r="A9" s="37"/>
      <c r="B9" s="37"/>
      <c r="C9" s="54"/>
      <c r="D9" s="54"/>
      <c r="E9" s="37"/>
      <c r="F9" s="55"/>
      <c r="G9" s="38"/>
      <c r="H9" s="37"/>
      <c r="I9" s="37"/>
      <c r="J9" s="38"/>
      <c r="K9" s="37"/>
      <c r="L9" s="39"/>
      <c r="M9" s="40"/>
      <c r="N9" s="40"/>
      <c r="O9" s="41"/>
      <c r="P9" s="56"/>
      <c r="Q9" s="56"/>
      <c r="R9" s="42"/>
      <c r="S9" s="43"/>
      <c r="T9" s="44"/>
      <c r="U9" s="45"/>
      <c r="V9" s="46"/>
      <c r="W9" s="47"/>
      <c r="X9" s="48"/>
      <c r="Y9" s="48"/>
      <c r="Z9" s="47"/>
    </row>
    <row r="10" spans="1:30" s="49" customFormat="1" ht="15.75">
      <c r="A10" s="37"/>
      <c r="B10" s="37"/>
      <c r="C10" s="54"/>
      <c r="D10" s="54"/>
      <c r="E10" s="37"/>
      <c r="F10" s="37"/>
      <c r="G10" s="38"/>
      <c r="H10" s="37"/>
      <c r="I10" s="37"/>
      <c r="J10" s="38"/>
      <c r="K10" s="37"/>
      <c r="L10" s="39"/>
      <c r="M10" s="40"/>
      <c r="N10" s="40"/>
      <c r="O10" s="41"/>
      <c r="P10" s="42"/>
      <c r="Q10" s="42"/>
      <c r="R10" s="42"/>
      <c r="S10" s="43"/>
      <c r="T10" s="44"/>
      <c r="U10" s="45"/>
      <c r="V10" s="46"/>
      <c r="W10" s="47"/>
      <c r="X10" s="48"/>
      <c r="Y10" s="48"/>
      <c r="Z10" s="47"/>
    </row>
    <row r="11" spans="1:30" ht="15.75" customHeight="1">
      <c r="A11" s="188" t="s">
        <v>40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30" ht="15.75" customHeight="1">
      <c r="A12" s="191" t="s">
        <v>41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30" ht="15.75" customHeight="1">
      <c r="A13" s="189" t="s">
        <v>42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7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30" ht="15.75" customHeight="1">
      <c r="A14" s="189" t="s">
        <v>43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0" ht="15.75" customHeight="1">
      <c r="A15" s="189" t="s">
        <v>44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7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30" ht="15.75" customHeight="1">
      <c r="A16" s="189" t="s">
        <v>45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7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30" ht="15.75" customHeight="1">
      <c r="A17" s="189" t="s">
        <v>46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89" t="s">
        <v>47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4.25" customHeight="1">
      <c r="A19" s="190" t="s">
        <v>48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ht="28.5" customHeight="1">
      <c r="A20" s="190" t="s">
        <v>49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89" t="s">
        <v>50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89" t="s">
        <v>51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89" t="s">
        <v>52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89" t="s">
        <v>53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89" t="s">
        <v>54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89" t="s">
        <v>55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89" t="s">
        <v>56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89" t="s">
        <v>57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89" t="s">
        <v>58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89" t="s">
        <v>59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89" t="s">
        <v>60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4.25">
      <c r="A32" s="189" t="s">
        <v>61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4.25">
      <c r="A33" s="189" t="s">
        <v>62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189" t="s">
        <v>63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189" t="s">
        <v>64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189" t="s">
        <v>65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4.25">
      <c r="A37" s="189" t="s">
        <v>66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4.25">
      <c r="A38" s="189" t="s">
        <v>67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4.25">
      <c r="A39" s="20" t="s">
        <v>68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4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4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4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4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4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4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4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/>
    <row r="240" spans="1:28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mergeCells count="60">
    <mergeCell ref="A1:A3"/>
    <mergeCell ref="B1:Z1"/>
    <mergeCell ref="B2:Z2"/>
    <mergeCell ref="B3:Z3"/>
    <mergeCell ref="C4:Z4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N5"/>
    <mergeCell ref="O5:R5"/>
    <mergeCell ref="S5:X5"/>
    <mergeCell ref="W6:W7"/>
    <mergeCell ref="X6:X7"/>
    <mergeCell ref="I6:J6"/>
    <mergeCell ref="K6:L6"/>
    <mergeCell ref="M6:M7"/>
    <mergeCell ref="N6:N7"/>
    <mergeCell ref="O6:O7"/>
    <mergeCell ref="P6:P7"/>
    <mergeCell ref="A16:L16"/>
    <mergeCell ref="Q6:Q7"/>
    <mergeCell ref="R6:R7"/>
    <mergeCell ref="S6:T6"/>
    <mergeCell ref="U6:V6"/>
    <mergeCell ref="A11:L11"/>
    <mergeCell ref="A12:L12"/>
    <mergeCell ref="A13:L13"/>
    <mergeCell ref="A14:L14"/>
    <mergeCell ref="A15:L15"/>
    <mergeCell ref="A28:L28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A34:L34"/>
  </mergeCells>
  <dataValidations count="1">
    <dataValidation type="list" allowBlank="1" sqref="H8:H10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995"/>
  <sheetViews>
    <sheetView workbookViewId="0">
      <selection sqref="A1:XFD1048576"/>
    </sheetView>
  </sheetViews>
  <sheetFormatPr defaultColWidth="12.625" defaultRowHeight="15" customHeight="1"/>
  <cols>
    <col min="1" max="1" width="18.125" style="59" customWidth="1"/>
    <col min="2" max="2" width="15.625" style="59" customWidth="1"/>
    <col min="3" max="3" width="40.625" style="59" customWidth="1"/>
    <col min="4" max="4" width="14" style="59" customWidth="1"/>
    <col min="5" max="5" width="36.25" style="59" customWidth="1"/>
    <col min="6" max="6" width="43.5" style="59" customWidth="1"/>
    <col min="7" max="7" width="14.625" style="59" customWidth="1"/>
    <col min="8" max="10" width="13.125" style="59" customWidth="1"/>
    <col min="11" max="11" width="21.5" style="59" customWidth="1"/>
    <col min="12" max="12" width="14" style="59" customWidth="1"/>
    <col min="13" max="13" width="13.125" style="59" customWidth="1"/>
    <col min="14" max="14" width="15.625" style="59" customWidth="1"/>
    <col min="15" max="15" width="17.875" style="59" customWidth="1"/>
    <col min="16" max="16" width="18" style="59" customWidth="1"/>
    <col min="17" max="17" width="16.625" style="59" customWidth="1"/>
    <col min="18" max="18" width="15.75" style="59" customWidth="1"/>
    <col min="19" max="19" width="15.5" style="59" customWidth="1"/>
    <col min="20" max="20" width="14.75" style="59" customWidth="1"/>
    <col min="21" max="21" width="13.125" style="59" customWidth="1"/>
    <col min="22" max="22" width="17.25" style="59" customWidth="1"/>
    <col min="23" max="23" width="17.5" style="59" customWidth="1"/>
    <col min="24" max="24" width="54.375" style="59" customWidth="1"/>
    <col min="25" max="25" width="19.375" style="59" customWidth="1"/>
    <col min="26" max="26" width="15.875" style="59" customWidth="1"/>
    <col min="27" max="28" width="13.125" style="59" customWidth="1"/>
    <col min="29" max="16384" width="12.625" style="59"/>
  </cols>
  <sheetData>
    <row r="1" spans="1:30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">
      <c r="A3" s="18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30" ht="15" customHeight="1">
      <c r="A4" s="35" t="s">
        <v>119</v>
      </c>
      <c r="B4" s="4"/>
      <c r="C4" s="194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36"/>
      <c r="AB4" s="36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87"/>
      <c r="U6" s="166" t="s">
        <v>29</v>
      </c>
      <c r="V6" s="187"/>
      <c r="W6" s="159" t="s">
        <v>30</v>
      </c>
      <c r="X6" s="162" t="s">
        <v>31</v>
      </c>
      <c r="Y6" s="184"/>
      <c r="Z6" s="184"/>
      <c r="AA6" s="5"/>
      <c r="AB6" s="5"/>
      <c r="AC6" s="5"/>
      <c r="AD6" s="5"/>
    </row>
    <row r="7" spans="1:30" ht="30">
      <c r="A7" s="184"/>
      <c r="B7" s="184"/>
      <c r="C7" s="184"/>
      <c r="D7" s="184"/>
      <c r="E7" s="184"/>
      <c r="F7" s="184"/>
      <c r="G7" s="184"/>
      <c r="H7" s="184"/>
      <c r="I7" s="57" t="s">
        <v>32</v>
      </c>
      <c r="J7" s="57" t="s">
        <v>33</v>
      </c>
      <c r="K7" s="57" t="s">
        <v>34</v>
      </c>
      <c r="L7" s="58" t="s">
        <v>35</v>
      </c>
      <c r="M7" s="184"/>
      <c r="N7" s="184"/>
      <c r="O7" s="184"/>
      <c r="P7" s="184"/>
      <c r="Q7" s="184"/>
      <c r="R7" s="184"/>
      <c r="S7" s="57" t="s">
        <v>36</v>
      </c>
      <c r="T7" s="58" t="s">
        <v>37</v>
      </c>
      <c r="U7" s="6" t="s">
        <v>38</v>
      </c>
      <c r="V7" s="7" t="s">
        <v>39</v>
      </c>
      <c r="W7" s="185"/>
      <c r="X7" s="185"/>
      <c r="Y7" s="185"/>
      <c r="Z7" s="185"/>
      <c r="AA7" s="5"/>
      <c r="AB7" s="5"/>
      <c r="AC7" s="5"/>
      <c r="AD7" s="5"/>
    </row>
    <row r="8" spans="1:30" s="49" customFormat="1" ht="15.75">
      <c r="A8" s="37"/>
      <c r="B8" s="37"/>
      <c r="C8" s="53" t="s">
        <v>118</v>
      </c>
      <c r="D8" s="54"/>
      <c r="E8" s="37"/>
      <c r="F8" s="61"/>
      <c r="G8" s="38"/>
      <c r="H8" s="37"/>
      <c r="I8" s="37"/>
      <c r="J8" s="38"/>
      <c r="K8" s="37"/>
      <c r="L8" s="39"/>
      <c r="M8" s="40"/>
      <c r="N8" s="40"/>
      <c r="O8" s="41"/>
      <c r="P8" s="56"/>
      <c r="Q8" s="56"/>
      <c r="R8" s="42"/>
      <c r="S8" s="43"/>
      <c r="T8" s="44"/>
      <c r="U8" s="45"/>
      <c r="V8" s="46"/>
      <c r="W8" s="47"/>
      <c r="X8" s="48"/>
      <c r="Y8" s="48"/>
      <c r="Z8" s="47"/>
    </row>
    <row r="9" spans="1:30" s="49" customFormat="1" ht="15.75">
      <c r="A9" s="37"/>
      <c r="B9" s="37"/>
      <c r="C9" s="54"/>
      <c r="D9" s="54"/>
      <c r="E9" s="37"/>
      <c r="F9" s="55"/>
      <c r="G9" s="38"/>
      <c r="H9" s="37"/>
      <c r="I9" s="37"/>
      <c r="J9" s="38"/>
      <c r="K9" s="37"/>
      <c r="L9" s="39"/>
      <c r="M9" s="40"/>
      <c r="N9" s="40"/>
      <c r="O9" s="41"/>
      <c r="P9" s="56"/>
      <c r="Q9" s="56"/>
      <c r="R9" s="42"/>
      <c r="S9" s="43"/>
      <c r="T9" s="44"/>
      <c r="U9" s="45"/>
      <c r="V9" s="46"/>
      <c r="W9" s="47"/>
      <c r="X9" s="48"/>
      <c r="Y9" s="48"/>
      <c r="Z9" s="47"/>
    </row>
    <row r="10" spans="1:30" s="49" customFormat="1" ht="15.75">
      <c r="A10" s="37"/>
      <c r="B10" s="37"/>
      <c r="C10" s="54"/>
      <c r="D10" s="54"/>
      <c r="E10" s="37"/>
      <c r="F10" s="37"/>
      <c r="G10" s="38"/>
      <c r="H10" s="37"/>
      <c r="I10" s="37"/>
      <c r="J10" s="38"/>
      <c r="K10" s="37"/>
      <c r="L10" s="39"/>
      <c r="M10" s="40"/>
      <c r="N10" s="40"/>
      <c r="O10" s="41"/>
      <c r="P10" s="42"/>
      <c r="Q10" s="42"/>
      <c r="R10" s="42"/>
      <c r="S10" s="43"/>
      <c r="T10" s="44"/>
      <c r="U10" s="45"/>
      <c r="V10" s="46"/>
      <c r="W10" s="47"/>
      <c r="X10" s="48"/>
      <c r="Y10" s="48"/>
      <c r="Z10" s="47"/>
    </row>
    <row r="11" spans="1:30" ht="38.25" customHeight="1">
      <c r="A11" s="18"/>
      <c r="B11" s="5"/>
      <c r="C11" s="19"/>
      <c r="D11" s="20"/>
      <c r="E11" s="20"/>
      <c r="F11" s="20"/>
      <c r="G11" s="21"/>
      <c r="H11" s="21"/>
      <c r="I11" s="21"/>
      <c r="J11" s="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30" ht="15.75" customHeight="1">
      <c r="A12" s="188" t="s">
        <v>40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30" ht="15.75" customHeight="1">
      <c r="A13" s="191" t="s">
        <v>41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7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30" ht="15.75" customHeight="1">
      <c r="A14" s="189" t="s">
        <v>42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0" ht="15.75" customHeight="1">
      <c r="A15" s="189" t="s">
        <v>43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7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30" ht="15.75" customHeight="1">
      <c r="A16" s="189" t="s">
        <v>44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7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30" ht="15.75" customHeight="1">
      <c r="A17" s="189" t="s">
        <v>45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89" t="s">
        <v>46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89" t="s">
        <v>47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4.25" customHeight="1">
      <c r="A20" s="190" t="s">
        <v>48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ht="28.5" customHeight="1">
      <c r="A21" s="190" t="s">
        <v>49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89" t="s">
        <v>50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89" t="s">
        <v>51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89" t="s">
        <v>52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89" t="s">
        <v>53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89" t="s">
        <v>54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89" t="s">
        <v>55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89" t="s">
        <v>56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89" t="s">
        <v>57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89" t="s">
        <v>58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89" t="s">
        <v>59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89" t="s">
        <v>60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4.25">
      <c r="A33" s="189" t="s">
        <v>61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189" t="s">
        <v>62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189" t="s">
        <v>63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189" t="s">
        <v>64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4.25">
      <c r="A37" s="189" t="s">
        <v>65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4.25">
      <c r="A38" s="189" t="s">
        <v>66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4.25">
      <c r="A39" s="189" t="s">
        <v>67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4.25">
      <c r="A40" s="20" t="s">
        <v>68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4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4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4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4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4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4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</sheetData>
  <mergeCells count="60">
    <mergeCell ref="A1:A3"/>
    <mergeCell ref="B1:Z1"/>
    <mergeCell ref="B2:Z2"/>
    <mergeCell ref="B3:Z3"/>
    <mergeCell ref="C4:Z4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N5"/>
    <mergeCell ref="O5:R5"/>
    <mergeCell ref="S5:X5"/>
    <mergeCell ref="W6:W7"/>
    <mergeCell ref="X6:X7"/>
    <mergeCell ref="I6:J6"/>
    <mergeCell ref="K6:L6"/>
    <mergeCell ref="M6:M7"/>
    <mergeCell ref="N6:N7"/>
    <mergeCell ref="O6:O7"/>
    <mergeCell ref="P6:P7"/>
    <mergeCell ref="A17:L17"/>
    <mergeCell ref="Q6:Q7"/>
    <mergeCell ref="R6:R7"/>
    <mergeCell ref="S6:T6"/>
    <mergeCell ref="U6:V6"/>
    <mergeCell ref="A12:L12"/>
    <mergeCell ref="A13:L13"/>
    <mergeCell ref="A14:L14"/>
    <mergeCell ref="A15:L15"/>
    <mergeCell ref="A16:L16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35:L35"/>
  </mergeCells>
  <dataValidations count="1">
    <dataValidation type="list" allowBlank="1" sqref="H8:H10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H1" workbookViewId="0">
      <selection activeCell="L16" sqref="L16"/>
    </sheetView>
  </sheetViews>
  <sheetFormatPr defaultRowHeight="14.25"/>
  <cols>
    <col min="1" max="1" width="21.875" customWidth="1"/>
    <col min="2" max="2" width="11.125" customWidth="1"/>
    <col min="3" max="3" width="27.375" customWidth="1"/>
    <col min="6" max="6" width="28.375" customWidth="1"/>
    <col min="19" max="19" width="19" customWidth="1"/>
    <col min="26" max="26" width="15.875" customWidth="1"/>
  </cols>
  <sheetData>
    <row r="1" spans="1:28" s="60" customFormat="1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28" s="60" customFormat="1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28" s="60" customFormat="1" ht="21">
      <c r="A3" s="18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28" s="60" customFormat="1" ht="15" customHeight="1" thickBot="1">
      <c r="A4" s="35" t="s">
        <v>171</v>
      </c>
      <c r="B4" s="4"/>
      <c r="C4" s="194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36"/>
      <c r="AB4" s="36"/>
    </row>
    <row r="5" spans="1:28" s="60" customFormat="1" ht="28.5" customHeight="1" thickBot="1">
      <c r="A5" s="195" t="s">
        <v>5</v>
      </c>
      <c r="B5" s="196"/>
      <c r="C5" s="195" t="s">
        <v>6</v>
      </c>
      <c r="D5" s="197"/>
      <c r="E5" s="196"/>
      <c r="F5" s="195" t="s">
        <v>7</v>
      </c>
      <c r="G5" s="197"/>
      <c r="H5" s="197"/>
      <c r="I5" s="197"/>
      <c r="J5" s="197"/>
      <c r="K5" s="197"/>
      <c r="L5" s="196"/>
      <c r="M5" s="195" t="s">
        <v>8</v>
      </c>
      <c r="N5" s="197"/>
      <c r="O5" s="197"/>
      <c r="P5" s="197"/>
      <c r="Q5" s="197"/>
      <c r="R5" s="197"/>
      <c r="S5" s="196"/>
      <c r="T5" s="195" t="s">
        <v>9</v>
      </c>
      <c r="U5" s="197"/>
      <c r="V5" s="197"/>
      <c r="W5" s="197"/>
      <c r="X5" s="197"/>
      <c r="Y5" s="196"/>
      <c r="Z5" s="198" t="s">
        <v>120</v>
      </c>
      <c r="AA5" s="198" t="s">
        <v>121</v>
      </c>
    </row>
    <row r="6" spans="1:28" s="60" customFormat="1" ht="15.75" customHeight="1" thickBot="1">
      <c r="A6" s="198" t="s">
        <v>12</v>
      </c>
      <c r="B6" s="198" t="s">
        <v>13</v>
      </c>
      <c r="C6" s="198" t="s">
        <v>14</v>
      </c>
      <c r="D6" s="198" t="s">
        <v>15</v>
      </c>
      <c r="E6" s="198" t="s">
        <v>16</v>
      </c>
      <c r="F6" s="198" t="s">
        <v>122</v>
      </c>
      <c r="G6" s="198" t="s">
        <v>123</v>
      </c>
      <c r="H6" s="198" t="s">
        <v>124</v>
      </c>
      <c r="I6" s="195" t="s">
        <v>20</v>
      </c>
      <c r="J6" s="196"/>
      <c r="K6" s="195" t="s">
        <v>21</v>
      </c>
      <c r="L6" s="196"/>
      <c r="M6" s="198" t="s">
        <v>125</v>
      </c>
      <c r="N6" s="198" t="s">
        <v>126</v>
      </c>
      <c r="O6" s="198" t="s">
        <v>127</v>
      </c>
      <c r="P6" s="198" t="s">
        <v>128</v>
      </c>
      <c r="Q6" s="198" t="s">
        <v>129</v>
      </c>
      <c r="R6" s="198" t="s">
        <v>130</v>
      </c>
      <c r="S6" s="198" t="s">
        <v>131</v>
      </c>
      <c r="T6" s="195" t="s">
        <v>28</v>
      </c>
      <c r="U6" s="196"/>
      <c r="V6" s="195" t="s">
        <v>29</v>
      </c>
      <c r="W6" s="196"/>
      <c r="X6" s="198" t="s">
        <v>132</v>
      </c>
      <c r="Y6" s="198" t="s">
        <v>133</v>
      </c>
      <c r="Z6" s="199"/>
      <c r="AA6" s="199"/>
    </row>
    <row r="7" spans="1:28" s="60" customFormat="1" ht="45.75" thickBot="1">
      <c r="A7" s="200"/>
      <c r="B7" s="200"/>
      <c r="C7" s="200"/>
      <c r="D7" s="200"/>
      <c r="E7" s="200"/>
      <c r="F7" s="200"/>
      <c r="G7" s="200"/>
      <c r="H7" s="200"/>
      <c r="I7" s="65" t="s">
        <v>134</v>
      </c>
      <c r="J7" s="65" t="s">
        <v>135</v>
      </c>
      <c r="K7" s="65" t="s">
        <v>136</v>
      </c>
      <c r="L7" s="65" t="s">
        <v>137</v>
      </c>
      <c r="M7" s="200"/>
      <c r="N7" s="200"/>
      <c r="O7" s="200"/>
      <c r="P7" s="200"/>
      <c r="Q7" s="200"/>
      <c r="R7" s="200"/>
      <c r="S7" s="200"/>
      <c r="T7" s="65" t="s">
        <v>69</v>
      </c>
      <c r="U7" s="65" t="s">
        <v>70</v>
      </c>
      <c r="V7" s="65" t="s">
        <v>138</v>
      </c>
      <c r="W7" s="65" t="s">
        <v>139</v>
      </c>
      <c r="X7" s="200"/>
      <c r="Y7" s="200"/>
      <c r="Z7" s="200"/>
      <c r="AA7" s="200"/>
    </row>
    <row r="8" spans="1:28" s="60" customFormat="1" ht="100.5" customHeight="1" thickBot="1">
      <c r="A8" s="66" t="s">
        <v>140</v>
      </c>
      <c r="B8" s="67" t="s">
        <v>140</v>
      </c>
      <c r="C8" s="67" t="s">
        <v>141</v>
      </c>
      <c r="D8" s="67">
        <v>3699765</v>
      </c>
      <c r="E8" s="67" t="s">
        <v>142</v>
      </c>
      <c r="F8" s="67" t="s">
        <v>143</v>
      </c>
      <c r="G8" s="68"/>
      <c r="H8" s="67" t="s">
        <v>144</v>
      </c>
      <c r="I8" s="67" t="s">
        <v>105</v>
      </c>
      <c r="J8" s="68" t="s">
        <v>107</v>
      </c>
      <c r="K8" s="67" t="s">
        <v>145</v>
      </c>
      <c r="L8" s="67" t="s">
        <v>146</v>
      </c>
      <c r="M8" s="69">
        <v>45376</v>
      </c>
      <c r="N8" s="69">
        <v>45377</v>
      </c>
      <c r="O8" s="67" t="s">
        <v>147</v>
      </c>
      <c r="P8" s="67" t="s">
        <v>148</v>
      </c>
      <c r="Q8" s="70">
        <v>995.19</v>
      </c>
      <c r="R8" s="70">
        <v>880.78</v>
      </c>
      <c r="S8" s="71">
        <v>1875.97</v>
      </c>
      <c r="T8" s="67">
        <v>1</v>
      </c>
      <c r="U8" s="70">
        <v>350.87</v>
      </c>
      <c r="V8" s="67">
        <v>1</v>
      </c>
      <c r="W8" s="70">
        <v>105.28</v>
      </c>
      <c r="X8" s="67">
        <v>2</v>
      </c>
      <c r="Y8" s="71">
        <v>456.15</v>
      </c>
      <c r="Z8" s="71">
        <v>2332.12</v>
      </c>
      <c r="AA8" s="72"/>
    </row>
    <row r="9" spans="1:28" s="60" customFormat="1" ht="15" thickBot="1">
      <c r="A9" s="73"/>
      <c r="B9" s="72"/>
      <c r="C9" s="72"/>
      <c r="D9" s="72"/>
      <c r="E9" s="72"/>
      <c r="F9" s="72"/>
      <c r="G9" s="74"/>
      <c r="H9" s="72"/>
      <c r="I9" s="72"/>
      <c r="J9" s="74"/>
      <c r="K9" s="72"/>
      <c r="L9" s="72"/>
      <c r="M9" s="72"/>
      <c r="N9" s="72"/>
      <c r="O9" s="72"/>
      <c r="P9" s="72"/>
      <c r="Q9" s="70">
        <v>0</v>
      </c>
      <c r="R9" s="70">
        <v>0</v>
      </c>
      <c r="S9" s="71">
        <v>0</v>
      </c>
      <c r="T9" s="67">
        <v>0</v>
      </c>
      <c r="U9" s="70">
        <v>0</v>
      </c>
      <c r="V9" s="67">
        <v>0</v>
      </c>
      <c r="W9" s="70">
        <v>0</v>
      </c>
      <c r="X9" s="67">
        <v>0</v>
      </c>
      <c r="Y9" s="71">
        <v>0</v>
      </c>
      <c r="Z9" s="71">
        <v>0</v>
      </c>
      <c r="AA9" s="72"/>
    </row>
    <row r="10" spans="1:28" s="60" customFormat="1" ht="15" thickBot="1">
      <c r="A10" s="73"/>
      <c r="B10" s="72"/>
      <c r="C10" s="72"/>
      <c r="D10" s="72"/>
      <c r="E10" s="72"/>
      <c r="F10" s="72"/>
      <c r="G10" s="74"/>
      <c r="H10" s="72"/>
      <c r="I10" s="72"/>
      <c r="J10" s="74"/>
      <c r="K10" s="72"/>
      <c r="L10" s="72"/>
      <c r="M10" s="72"/>
      <c r="N10" s="72"/>
      <c r="O10" s="72"/>
      <c r="P10" s="72"/>
      <c r="Q10" s="70">
        <v>0</v>
      </c>
      <c r="R10" s="70">
        <v>0</v>
      </c>
      <c r="S10" s="71">
        <v>0</v>
      </c>
      <c r="T10" s="67">
        <v>0</v>
      </c>
      <c r="U10" s="70">
        <v>0</v>
      </c>
      <c r="V10" s="67">
        <v>0</v>
      </c>
      <c r="W10" s="70">
        <v>0</v>
      </c>
      <c r="X10" s="67">
        <v>0</v>
      </c>
      <c r="Y10" s="71">
        <v>0</v>
      </c>
      <c r="Z10" s="71">
        <v>0</v>
      </c>
      <c r="AA10" s="72"/>
    </row>
    <row r="11" spans="1:28" s="60" customFormat="1" ht="15.75" thickBot="1">
      <c r="A11" s="204" t="s">
        <v>40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6"/>
    </row>
    <row r="12" spans="1:28" s="60" customFormat="1" ht="15" thickBot="1">
      <c r="A12" s="207" t="s">
        <v>41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28" s="60" customFormat="1" ht="15" thickBot="1">
      <c r="A13" s="201" t="s">
        <v>42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3"/>
    </row>
    <row r="14" spans="1:28" s="60" customFormat="1" ht="15.75" customHeight="1" thickBot="1">
      <c r="A14" s="201" t="s">
        <v>43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28" s="60" customFormat="1" ht="15.75" customHeight="1" thickBot="1">
      <c r="A15" s="201" t="s">
        <v>44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28" s="60" customFormat="1" ht="15.75" customHeight="1" thickBot="1">
      <c r="A16" s="201" t="s">
        <v>45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 s="60" customFormat="1" ht="15.75" customHeight="1" thickBot="1">
      <c r="A17" s="201" t="s">
        <v>149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s="60" customFormat="1" ht="15.75" customHeight="1" thickBot="1">
      <c r="A18" s="201" t="s">
        <v>47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s="60" customFormat="1" ht="28.5" customHeight="1" thickBot="1">
      <c r="A19" s="201" t="s">
        <v>150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s="60" customFormat="1" ht="28.5" customHeight="1" thickBot="1">
      <c r="A20" s="201" t="s">
        <v>151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s="60" customFormat="1" ht="28.5" customHeight="1" thickBot="1">
      <c r="A21" s="201" t="s">
        <v>152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s="60" customFormat="1" ht="15.75" customHeight="1" thickBot="1">
      <c r="A22" s="201" t="s">
        <v>153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s="60" customFormat="1" ht="15.75" customHeight="1" thickBot="1">
      <c r="A23" s="201" t="s">
        <v>154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s="60" customFormat="1" ht="15.75" customHeight="1" thickBot="1">
      <c r="A24" s="201" t="s">
        <v>155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s="60" customFormat="1" ht="15.75" customHeight="1" thickBot="1">
      <c r="A25" s="201" t="s">
        <v>156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s="60" customFormat="1" ht="15.75" customHeight="1" thickBot="1">
      <c r="A26" s="201" t="s">
        <v>157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</row>
    <row r="27" spans="1:11" s="60" customFormat="1" ht="15.75" customHeight="1" thickBot="1">
      <c r="A27" s="201" t="s">
        <v>158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3"/>
    </row>
    <row r="28" spans="1:11" s="60" customFormat="1" ht="15.75" customHeight="1" thickBot="1">
      <c r="A28" s="201" t="s">
        <v>159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s="60" customFormat="1" ht="15.75" customHeight="1" thickBot="1">
      <c r="A29" s="201" t="s">
        <v>160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11" s="60" customFormat="1" ht="15.75" customHeight="1" thickBot="1">
      <c r="A30" s="201" t="s">
        <v>161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s="60" customFormat="1" ht="15.75" customHeight="1" thickBot="1">
      <c r="A31" s="201" t="s">
        <v>162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s="60" customFormat="1" ht="15.75" customHeight="1" thickBot="1">
      <c r="A32" s="201" t="s">
        <v>163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s="60" customFormat="1" ht="15.75" customHeight="1" thickBot="1">
      <c r="A33" s="201" t="s">
        <v>164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s="60" customFormat="1" ht="15.75" customHeight="1" thickBot="1">
      <c r="A34" s="201" t="s">
        <v>165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s="60" customFormat="1" ht="15.75" customHeight="1" thickBot="1">
      <c r="A35" s="201" t="s">
        <v>166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s="60" customFormat="1" ht="15.75" customHeight="1" thickBot="1">
      <c r="A36" s="201" t="s">
        <v>167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s="60" customFormat="1" ht="15.75" customHeight="1" thickBot="1">
      <c r="A37" s="201" t="s">
        <v>168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s="60" customFormat="1" ht="15.75" customHeight="1" thickBot="1">
      <c r="A38" s="201" t="s">
        <v>169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s="60" customFormat="1" ht="15.75" customHeight="1" thickBot="1">
      <c r="A39" s="201" t="s">
        <v>170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</sheetData>
  <mergeCells count="62">
    <mergeCell ref="A35:K35"/>
    <mergeCell ref="A36:K36"/>
    <mergeCell ref="A37:K37"/>
    <mergeCell ref="A38:K38"/>
    <mergeCell ref="A39:K39"/>
    <mergeCell ref="A18:K18"/>
    <mergeCell ref="A19:K19"/>
    <mergeCell ref="A20:K20"/>
    <mergeCell ref="A21:K21"/>
    <mergeCell ref="A16:K16"/>
    <mergeCell ref="A12:K12"/>
    <mergeCell ref="A13:K13"/>
    <mergeCell ref="A14:K14"/>
    <mergeCell ref="A15:K15"/>
    <mergeCell ref="A17:K17"/>
    <mergeCell ref="AA5:AA7"/>
    <mergeCell ref="Y6:Y7"/>
    <mergeCell ref="A33:K33"/>
    <mergeCell ref="A34:K34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22:K22"/>
    <mergeCell ref="A11:K11"/>
    <mergeCell ref="A6:A7"/>
    <mergeCell ref="B6:B7"/>
    <mergeCell ref="C6:C7"/>
    <mergeCell ref="D6:D7"/>
    <mergeCell ref="E6:E7"/>
    <mergeCell ref="I6:J6"/>
    <mergeCell ref="X6:X7"/>
    <mergeCell ref="K6:L6"/>
    <mergeCell ref="M6:M7"/>
    <mergeCell ref="N6:N7"/>
    <mergeCell ref="O6:O7"/>
    <mergeCell ref="R6:R7"/>
    <mergeCell ref="S6:S7"/>
    <mergeCell ref="T6:U6"/>
    <mergeCell ref="V6:W6"/>
    <mergeCell ref="A1:A3"/>
    <mergeCell ref="B1:Z1"/>
    <mergeCell ref="B2:Z2"/>
    <mergeCell ref="B3:Z3"/>
    <mergeCell ref="A5:B5"/>
    <mergeCell ref="C5:E5"/>
    <mergeCell ref="F5:L5"/>
    <mergeCell ref="M5:S5"/>
    <mergeCell ref="T5:Y5"/>
    <mergeCell ref="Z5:Z7"/>
    <mergeCell ref="P6:P7"/>
    <mergeCell ref="Q6:Q7"/>
    <mergeCell ref="C4:Z4"/>
    <mergeCell ref="F6:F7"/>
    <mergeCell ref="G6:G7"/>
    <mergeCell ref="H6:H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996"/>
  <sheetViews>
    <sheetView topLeftCell="G1" workbookViewId="0">
      <selection activeCell="A4" sqref="A4:XFD4"/>
    </sheetView>
  </sheetViews>
  <sheetFormatPr defaultColWidth="12.625" defaultRowHeight="15" customHeight="1"/>
  <cols>
    <col min="1" max="1" width="18.125" style="64" customWidth="1"/>
    <col min="2" max="2" width="15.625" style="64" customWidth="1"/>
    <col min="3" max="3" width="40.625" style="64" customWidth="1"/>
    <col min="4" max="4" width="14" style="64" customWidth="1"/>
    <col min="5" max="5" width="36.25" style="64" customWidth="1"/>
    <col min="6" max="6" width="43.5" style="64" customWidth="1"/>
    <col min="7" max="7" width="14.625" style="64" customWidth="1"/>
    <col min="8" max="10" width="13.125" style="64" customWidth="1"/>
    <col min="11" max="11" width="21.5" style="64" customWidth="1"/>
    <col min="12" max="12" width="14" style="64" customWidth="1"/>
    <col min="13" max="13" width="13.125" style="64" customWidth="1"/>
    <col min="14" max="14" width="15.625" style="64" customWidth="1"/>
    <col min="15" max="15" width="17.875" style="64" customWidth="1"/>
    <col min="16" max="16" width="18" style="64" customWidth="1"/>
    <col min="17" max="17" width="16.625" style="64" customWidth="1"/>
    <col min="18" max="18" width="15.75" style="64" customWidth="1"/>
    <col min="19" max="19" width="15.5" style="64" customWidth="1"/>
    <col min="20" max="20" width="14.75" style="64" customWidth="1"/>
    <col min="21" max="21" width="13.125" style="64" customWidth="1"/>
    <col min="22" max="22" width="17.25" style="64" customWidth="1"/>
    <col min="23" max="23" width="17.5" style="64" customWidth="1"/>
    <col min="24" max="24" width="54.375" style="64" customWidth="1"/>
    <col min="25" max="25" width="19.375" style="64" customWidth="1"/>
    <col min="26" max="26" width="15.875" style="64" customWidth="1"/>
    <col min="27" max="28" width="13.125" style="64" customWidth="1"/>
    <col min="29" max="16384" width="12.625" style="64"/>
  </cols>
  <sheetData>
    <row r="1" spans="1:30" ht="21">
      <c r="A1" s="192"/>
      <c r="B1" s="17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"/>
      <c r="AB1" s="1"/>
    </row>
    <row r="2" spans="1:30" ht="21">
      <c r="A2" s="180"/>
      <c r="B2" s="193" t="s">
        <v>115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"/>
      <c r="AB2" s="1"/>
    </row>
    <row r="3" spans="1:30" ht="21">
      <c r="A3" s="180"/>
      <c r="B3" s="172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36"/>
      <c r="AB3" s="36"/>
    </row>
    <row r="4" spans="1:30" ht="15" customHeight="1">
      <c r="A4" s="35" t="s">
        <v>172</v>
      </c>
      <c r="B4" s="4"/>
      <c r="C4" s="194" t="s">
        <v>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36"/>
      <c r="AB4" s="36"/>
    </row>
    <row r="5" spans="1:30" ht="15.75" customHeight="1">
      <c r="A5" s="164" t="s">
        <v>5</v>
      </c>
      <c r="B5" s="187"/>
      <c r="C5" s="164" t="s">
        <v>6</v>
      </c>
      <c r="D5" s="186"/>
      <c r="E5" s="187"/>
      <c r="F5" s="164" t="s">
        <v>7</v>
      </c>
      <c r="G5" s="186"/>
      <c r="H5" s="186"/>
      <c r="I5" s="186"/>
      <c r="J5" s="186"/>
      <c r="K5" s="186"/>
      <c r="L5" s="186"/>
      <c r="M5" s="186"/>
      <c r="N5" s="186"/>
      <c r="O5" s="164" t="s">
        <v>8</v>
      </c>
      <c r="P5" s="186"/>
      <c r="Q5" s="186"/>
      <c r="R5" s="187"/>
      <c r="S5" s="164" t="s">
        <v>9</v>
      </c>
      <c r="T5" s="186"/>
      <c r="U5" s="186"/>
      <c r="V5" s="186"/>
      <c r="W5" s="186"/>
      <c r="X5" s="187"/>
      <c r="Y5" s="159" t="s">
        <v>10</v>
      </c>
      <c r="Z5" s="159" t="s">
        <v>11</v>
      </c>
      <c r="AA5" s="5"/>
      <c r="AB5" s="5"/>
      <c r="AC5" s="5"/>
    </row>
    <row r="6" spans="1:30" ht="15.75" customHeight="1">
      <c r="A6" s="159" t="s">
        <v>12</v>
      </c>
      <c r="B6" s="159" t="s">
        <v>13</v>
      </c>
      <c r="C6" s="159" t="s">
        <v>14</v>
      </c>
      <c r="D6" s="159" t="s">
        <v>15</v>
      </c>
      <c r="E6" s="159" t="s">
        <v>16</v>
      </c>
      <c r="F6" s="159" t="s">
        <v>17</v>
      </c>
      <c r="G6" s="159" t="s">
        <v>18</v>
      </c>
      <c r="H6" s="159" t="s">
        <v>19</v>
      </c>
      <c r="I6" s="164" t="s">
        <v>20</v>
      </c>
      <c r="J6" s="187"/>
      <c r="K6" s="166" t="s">
        <v>21</v>
      </c>
      <c r="L6" s="187"/>
      <c r="M6" s="159" t="s">
        <v>22</v>
      </c>
      <c r="N6" s="159" t="s">
        <v>23</v>
      </c>
      <c r="O6" s="159" t="s">
        <v>24</v>
      </c>
      <c r="P6" s="162" t="s">
        <v>25</v>
      </c>
      <c r="Q6" s="162" t="s">
        <v>26</v>
      </c>
      <c r="R6" s="162" t="s">
        <v>27</v>
      </c>
      <c r="S6" s="166" t="s">
        <v>28</v>
      </c>
      <c r="T6" s="187"/>
      <c r="U6" s="166" t="s">
        <v>29</v>
      </c>
      <c r="V6" s="187"/>
      <c r="W6" s="159" t="s">
        <v>30</v>
      </c>
      <c r="X6" s="162" t="s">
        <v>31</v>
      </c>
      <c r="Y6" s="184"/>
      <c r="Z6" s="184"/>
      <c r="AA6" s="5"/>
      <c r="AB6" s="5"/>
      <c r="AC6" s="5"/>
      <c r="AD6" s="5"/>
    </row>
    <row r="7" spans="1:30" ht="30">
      <c r="A7" s="184"/>
      <c r="B7" s="184"/>
      <c r="C7" s="184"/>
      <c r="D7" s="184"/>
      <c r="E7" s="184"/>
      <c r="F7" s="184"/>
      <c r="G7" s="184"/>
      <c r="H7" s="184"/>
      <c r="I7" s="62" t="s">
        <v>32</v>
      </c>
      <c r="J7" s="62" t="s">
        <v>33</v>
      </c>
      <c r="K7" s="62" t="s">
        <v>34</v>
      </c>
      <c r="L7" s="63" t="s">
        <v>35</v>
      </c>
      <c r="M7" s="184"/>
      <c r="N7" s="184"/>
      <c r="O7" s="184"/>
      <c r="P7" s="184"/>
      <c r="Q7" s="184"/>
      <c r="R7" s="184"/>
      <c r="S7" s="62" t="s">
        <v>36</v>
      </c>
      <c r="T7" s="63" t="s">
        <v>37</v>
      </c>
      <c r="U7" s="6" t="s">
        <v>38</v>
      </c>
      <c r="V7" s="7" t="s">
        <v>39</v>
      </c>
      <c r="W7" s="185"/>
      <c r="X7" s="185"/>
      <c r="Y7" s="185"/>
      <c r="Z7" s="185"/>
      <c r="AA7" s="5"/>
      <c r="AB7" s="5"/>
      <c r="AC7" s="5"/>
      <c r="AD7" s="5"/>
    </row>
    <row r="8" spans="1:30" ht="28.5">
      <c r="A8" s="76" t="s">
        <v>140</v>
      </c>
      <c r="B8" s="76" t="s">
        <v>140</v>
      </c>
      <c r="C8" s="76" t="s">
        <v>173</v>
      </c>
      <c r="D8" s="76" t="s">
        <v>174</v>
      </c>
      <c r="E8" s="76" t="s">
        <v>175</v>
      </c>
      <c r="F8" s="76" t="s">
        <v>176</v>
      </c>
      <c r="G8" s="77"/>
      <c r="H8" s="76" t="s">
        <v>177</v>
      </c>
      <c r="I8" s="76" t="s">
        <v>105</v>
      </c>
      <c r="J8" s="77" t="s">
        <v>107</v>
      </c>
      <c r="K8" s="76" t="s">
        <v>105</v>
      </c>
      <c r="L8" s="76" t="s">
        <v>178</v>
      </c>
      <c r="M8" s="78">
        <v>45391</v>
      </c>
      <c r="N8" s="78"/>
      <c r="O8" s="76"/>
      <c r="P8" s="76"/>
      <c r="Q8" s="79"/>
      <c r="R8" s="79"/>
      <c r="S8" s="80"/>
      <c r="T8" s="76"/>
      <c r="U8" s="79"/>
      <c r="V8" s="76">
        <v>1</v>
      </c>
      <c r="W8" s="79">
        <v>55</v>
      </c>
      <c r="X8" s="76"/>
      <c r="Y8" s="80">
        <v>55</v>
      </c>
      <c r="Z8" s="80">
        <f>S8+Y8</f>
        <v>55</v>
      </c>
      <c r="AA8" s="81"/>
    </row>
    <row r="9" spans="1:30" ht="42.75">
      <c r="A9" s="76" t="s">
        <v>140</v>
      </c>
      <c r="B9" s="76" t="s">
        <v>140</v>
      </c>
      <c r="C9" s="76" t="s">
        <v>179</v>
      </c>
      <c r="D9" s="76" t="s">
        <v>180</v>
      </c>
      <c r="E9" s="76" t="s">
        <v>181</v>
      </c>
      <c r="F9" s="76" t="s">
        <v>182</v>
      </c>
      <c r="G9" s="77" t="s">
        <v>183</v>
      </c>
      <c r="H9" s="76" t="s">
        <v>144</v>
      </c>
      <c r="I9" s="76" t="s">
        <v>105</v>
      </c>
      <c r="J9" s="77" t="s">
        <v>107</v>
      </c>
      <c r="K9" s="76" t="s">
        <v>105</v>
      </c>
      <c r="L9" s="76" t="s">
        <v>184</v>
      </c>
      <c r="M9" s="78">
        <v>45434</v>
      </c>
      <c r="N9" s="78"/>
      <c r="O9" s="76"/>
      <c r="P9" s="76"/>
      <c r="Q9" s="79"/>
      <c r="R9" s="79"/>
      <c r="S9" s="80"/>
      <c r="T9" s="76"/>
      <c r="U9" s="79"/>
      <c r="V9" s="76">
        <v>1</v>
      </c>
      <c r="W9" s="79">
        <v>55</v>
      </c>
      <c r="X9" s="76"/>
      <c r="Y9" s="80">
        <v>55</v>
      </c>
      <c r="Z9" s="80">
        <f>S9+Y9</f>
        <v>55</v>
      </c>
      <c r="AA9" s="81"/>
    </row>
    <row r="10" spans="1:30" ht="28.5">
      <c r="A10" s="76" t="s">
        <v>140</v>
      </c>
      <c r="B10" s="76" t="s">
        <v>140</v>
      </c>
      <c r="C10" s="76" t="s">
        <v>141</v>
      </c>
      <c r="D10" s="76">
        <v>3699765</v>
      </c>
      <c r="E10" s="76" t="s">
        <v>142</v>
      </c>
      <c r="F10" s="76" t="s">
        <v>143</v>
      </c>
      <c r="G10" s="77"/>
      <c r="H10" s="76" t="s">
        <v>144</v>
      </c>
      <c r="I10" s="76" t="s">
        <v>105</v>
      </c>
      <c r="J10" s="77" t="s">
        <v>107</v>
      </c>
      <c r="K10" s="76" t="s">
        <v>145</v>
      </c>
      <c r="L10" s="76" t="s">
        <v>146</v>
      </c>
      <c r="M10" s="78">
        <v>45414</v>
      </c>
      <c r="N10" s="78">
        <v>45415</v>
      </c>
      <c r="O10" s="76" t="s">
        <v>185</v>
      </c>
      <c r="P10" s="76" t="s">
        <v>148</v>
      </c>
      <c r="Q10" s="79">
        <v>732.74</v>
      </c>
      <c r="R10" s="79">
        <v>763.41</v>
      </c>
      <c r="S10" s="80">
        <v>1496.15</v>
      </c>
      <c r="T10" s="76">
        <v>1</v>
      </c>
      <c r="U10" s="79">
        <v>350.87</v>
      </c>
      <c r="V10" s="76">
        <v>1</v>
      </c>
      <c r="W10" s="79">
        <v>105.28</v>
      </c>
      <c r="X10" s="82"/>
      <c r="Y10" s="80">
        <v>456.15</v>
      </c>
      <c r="Z10" s="80">
        <f>S10+Y10</f>
        <v>1952.3000000000002</v>
      </c>
      <c r="AA10" s="81"/>
    </row>
    <row r="11" spans="1:30" ht="42.75">
      <c r="A11" s="76" t="s">
        <v>140</v>
      </c>
      <c r="B11" s="76" t="s">
        <v>140</v>
      </c>
      <c r="C11" s="83" t="s">
        <v>186</v>
      </c>
      <c r="D11" s="84">
        <v>4647661</v>
      </c>
      <c r="E11" s="76" t="s">
        <v>187</v>
      </c>
      <c r="F11" s="77" t="s">
        <v>188</v>
      </c>
      <c r="G11" s="85"/>
      <c r="H11" s="76" t="s">
        <v>189</v>
      </c>
      <c r="I11" s="76" t="s">
        <v>105</v>
      </c>
      <c r="J11" s="77" t="s">
        <v>107</v>
      </c>
      <c r="K11" s="76" t="s">
        <v>190</v>
      </c>
      <c r="L11" s="76" t="s">
        <v>190</v>
      </c>
      <c r="M11" s="78">
        <v>45418</v>
      </c>
      <c r="N11" s="78">
        <v>45422</v>
      </c>
      <c r="O11" s="76" t="s">
        <v>147</v>
      </c>
      <c r="P11" s="76" t="s">
        <v>148</v>
      </c>
      <c r="Q11" s="79">
        <v>781.94</v>
      </c>
      <c r="R11" s="79">
        <v>701.82</v>
      </c>
      <c r="S11" s="80">
        <v>1483.76</v>
      </c>
      <c r="T11" s="76"/>
      <c r="U11" s="79"/>
      <c r="V11" s="76"/>
      <c r="W11" s="79"/>
      <c r="X11" s="82"/>
      <c r="Y11" s="80"/>
      <c r="Z11" s="80">
        <f>S11+Y11</f>
        <v>1483.76</v>
      </c>
      <c r="AA11" s="81"/>
    </row>
    <row r="12" spans="1:30" ht="38.25" customHeight="1">
      <c r="A12" s="18"/>
      <c r="B12" s="5"/>
      <c r="C12" s="19"/>
      <c r="D12" s="20"/>
      <c r="E12" s="20"/>
      <c r="F12" s="20"/>
      <c r="G12" s="21"/>
      <c r="H12" s="21"/>
      <c r="I12" s="21"/>
      <c r="J12" s="2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30" ht="15.75" customHeight="1">
      <c r="A13" s="188" t="s">
        <v>40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30" ht="15.75" customHeight="1">
      <c r="A14" s="191" t="s">
        <v>41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0" ht="15.75" customHeight="1">
      <c r="A15" s="189" t="s">
        <v>42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7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30" ht="15.75" customHeight="1">
      <c r="A16" s="189" t="s">
        <v>43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7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30" ht="15.75" customHeight="1">
      <c r="A17" s="189" t="s">
        <v>44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89" t="s">
        <v>45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89" t="s">
        <v>46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89" t="s">
        <v>47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4.25" customHeight="1">
      <c r="A21" s="190" t="s">
        <v>48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ht="28.5" customHeight="1">
      <c r="A22" s="190" t="s">
        <v>49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89" t="s">
        <v>50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89" t="s">
        <v>51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89" t="s">
        <v>52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30" ht="15.75" customHeight="1">
      <c r="A26" s="189" t="s">
        <v>53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89" t="s">
        <v>54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89" t="s">
        <v>55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89" t="s">
        <v>56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89" t="s">
        <v>57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89" t="s">
        <v>58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89" t="s">
        <v>59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89" t="s">
        <v>60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189" t="s">
        <v>61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189" t="s">
        <v>62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189" t="s">
        <v>63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4.25">
      <c r="A37" s="189" t="s">
        <v>64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4.25">
      <c r="A38" s="189" t="s">
        <v>65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4.25">
      <c r="A39" s="189" t="s">
        <v>66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4.25">
      <c r="A40" s="189" t="s">
        <v>67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4.25">
      <c r="A41" s="20" t="s">
        <v>68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4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4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4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4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4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4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</sheetData>
  <mergeCells count="60">
    <mergeCell ref="A1:A3"/>
    <mergeCell ref="B1:Z1"/>
    <mergeCell ref="B2:Z2"/>
    <mergeCell ref="B3:Z3"/>
    <mergeCell ref="C4:Z4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N5"/>
    <mergeCell ref="O5:R5"/>
    <mergeCell ref="S5:X5"/>
    <mergeCell ref="W6:W7"/>
    <mergeCell ref="X6:X7"/>
    <mergeCell ref="I6:J6"/>
    <mergeCell ref="K6:L6"/>
    <mergeCell ref="M6:M7"/>
    <mergeCell ref="N6:N7"/>
    <mergeCell ref="O6:O7"/>
    <mergeCell ref="P6:P7"/>
    <mergeCell ref="A18:L18"/>
    <mergeCell ref="Q6:Q7"/>
    <mergeCell ref="R6:R7"/>
    <mergeCell ref="S6:T6"/>
    <mergeCell ref="U6:V6"/>
    <mergeCell ref="A13:L13"/>
    <mergeCell ref="A14:L14"/>
    <mergeCell ref="A15:L15"/>
    <mergeCell ref="A16:L16"/>
    <mergeCell ref="A17:L17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36:L36"/>
  </mergeCells>
  <dataValidations count="1">
    <dataValidation type="list" allowBlank="1" sqref="H8:H11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JAN 2023</vt:lpstr>
      <vt:lpstr>Decreto de Concessão de passage</vt:lpstr>
      <vt:lpstr>Cópia de 2021-JAN</vt:lpstr>
      <vt:lpstr>FEV 2023</vt:lpstr>
      <vt:lpstr>MAR 2023</vt:lpstr>
      <vt:lpstr>JAN 2024</vt:lpstr>
      <vt:lpstr>FEV 2024</vt:lpstr>
      <vt:lpstr>MAR 2024</vt:lpstr>
      <vt:lpstr>ABR 2024</vt:lpstr>
      <vt:lpstr>MAI 2024</vt:lpstr>
      <vt:lpstr>JUN 2024</vt:lpstr>
      <vt:lpstr>JUL 2024</vt:lpstr>
      <vt:lpstr>AGO 2024</vt:lpstr>
      <vt:lpstr>SET 2024</vt:lpstr>
      <vt:lpstr>OUT 2024</vt:lpstr>
      <vt:lpstr>NOV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natalia.csantos</cp:lastModifiedBy>
  <dcterms:created xsi:type="dcterms:W3CDTF">2022-03-15T11:47:00Z</dcterms:created>
  <dcterms:modified xsi:type="dcterms:W3CDTF">2024-12-09T12:21:48Z</dcterms:modified>
</cp:coreProperties>
</file>