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ES\PLANILHA FINANCEIRA\PLANILHA FINANCEIRA 2024\04.2024 ABRIL\0. TCE\14.3 Arquivo Zip EXCEL Publicação - 2023_12\"/>
    </mc:Choice>
  </mc:AlternateContent>
  <xr:revisionPtr revIDLastSave="0" documentId="8_{B0C910CA-ABAD-425A-B5FA-5BA30EA94D36}" xr6:coauthVersionLast="47" xr6:coauthVersionMax="47" xr10:uidLastSave="{00000000-0000-0000-0000-000000000000}"/>
  <bookViews>
    <workbookView xWindow="-120" yWindow="-120" windowWidth="20730" windowHeight="11160" xr2:uid="{6BCB3787-1E8E-435B-964A-4AB301652B6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B4923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AB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AB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B4577" i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O4569" i="1"/>
  <c r="N4569" i="1"/>
  <c r="P4569" i="1" s="1"/>
  <c r="L4569" i="1"/>
  <c r="K4569" i="1"/>
  <c r="M4569" i="1" s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AB4561" i="1" s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B4545" i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O4537" i="1"/>
  <c r="N4537" i="1"/>
  <c r="P4537" i="1" s="1"/>
  <c r="L4537" i="1"/>
  <c r="K4537" i="1"/>
  <c r="M4537" i="1" s="1"/>
  <c r="J4537" i="1"/>
  <c r="AB4537" i="1" s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B4512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AB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B4496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B4480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AB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B4464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B4448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M4440" i="1" s="1"/>
  <c r="AB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AB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AB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AB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AB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AB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AB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B4295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O4279" i="1"/>
  <c r="N4279" i="1"/>
  <c r="P4279" i="1" s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B4236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B4220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B4156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AB3992" i="1" s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AB3976" i="1" s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AB3960" i="1" s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AB3952" i="1" s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AB3508" i="1" s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B3476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AB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B3412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AB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B3360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AB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AB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AB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B3296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B3280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AB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AB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AB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AB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AB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AB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AB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AB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AB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AB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AB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AB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B2426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AB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AB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AB2363" i="1" s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AB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AB2076" i="1" s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AB2044" i="1" s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AB2028" i="1" s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P1743" i="1"/>
  <c r="O1743" i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N1575" i="1"/>
  <c r="P1575" i="1" s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O1559" i="1"/>
  <c r="N1559" i="1"/>
  <c r="P1559" i="1" s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AB1495" i="1" s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N1479" i="1"/>
  <c r="P1479" i="1" s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O1463" i="1"/>
  <c r="N1463" i="1"/>
  <c r="P1463" i="1" s="1"/>
  <c r="L1463" i="1"/>
  <c r="K1463" i="1"/>
  <c r="M1463" i="1" s="1"/>
  <c r="J1463" i="1"/>
  <c r="AB1463" i="1" s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M1447" i="1" s="1"/>
  <c r="J1447" i="1"/>
  <c r="AB1447" i="1" s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O1431" i="1"/>
  <c r="N1431" i="1"/>
  <c r="P1431" i="1" s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AB576" i="1" s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57" i="1" l="1"/>
  <c r="AB7" i="1"/>
  <c r="AB23" i="1"/>
  <c r="AB30" i="1"/>
  <c r="AB32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524" i="1"/>
  <c r="AB544" i="1"/>
  <c r="AB569" i="1"/>
  <c r="AB574" i="1"/>
  <c r="AB578" i="1"/>
  <c r="AB588" i="1"/>
  <c r="AB608" i="1"/>
  <c r="AB633" i="1"/>
  <c r="AB638" i="1"/>
  <c r="AB6" i="1"/>
  <c r="AB8" i="1"/>
  <c r="AB15" i="1"/>
  <c r="AB22" i="1"/>
  <c r="AB24" i="1"/>
  <c r="AB31" i="1"/>
  <c r="AB38" i="1"/>
  <c r="AB40" i="1"/>
  <c r="AB47" i="1"/>
  <c r="AB54" i="1"/>
  <c r="AB56" i="1"/>
  <c r="AB63" i="1"/>
  <c r="AB70" i="1"/>
  <c r="AB72" i="1"/>
  <c r="AB79" i="1"/>
  <c r="AB86" i="1"/>
  <c r="AB88" i="1"/>
  <c r="AB95" i="1"/>
  <c r="AB102" i="1"/>
  <c r="AB104" i="1"/>
  <c r="AB111" i="1"/>
  <c r="AB118" i="1"/>
  <c r="AB120" i="1"/>
  <c r="AB127" i="1"/>
  <c r="AB134" i="1"/>
  <c r="AB136" i="1"/>
  <c r="AB143" i="1"/>
  <c r="AB150" i="1"/>
  <c r="AB152" i="1"/>
  <c r="AB159" i="1"/>
  <c r="AB166" i="1"/>
  <c r="AB168" i="1"/>
  <c r="AB175" i="1"/>
  <c r="AB182" i="1"/>
  <c r="AB184" i="1"/>
  <c r="AB191" i="1"/>
  <c r="AB198" i="1"/>
  <c r="AB200" i="1"/>
  <c r="AB207" i="1"/>
  <c r="AB214" i="1"/>
  <c r="AB216" i="1"/>
  <c r="AB223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8" i="1"/>
  <c r="AB512" i="1"/>
  <c r="AB518" i="1"/>
  <c r="AB521" i="1"/>
  <c r="AB585" i="1"/>
  <c r="AB644" i="1"/>
  <c r="AB660" i="1"/>
  <c r="AB676" i="1"/>
  <c r="AB537" i="1"/>
  <c r="AB546" i="1"/>
  <c r="AB556" i="1"/>
  <c r="AB601" i="1"/>
  <c r="AB610" i="1"/>
  <c r="AB620" i="1"/>
  <c r="AB20" i="1"/>
  <c r="AB5" i="1"/>
  <c r="AB14" i="1"/>
  <c r="AB16" i="1"/>
  <c r="AB21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53" i="1"/>
  <c r="AB558" i="1"/>
  <c r="AB562" i="1"/>
  <c r="AB572" i="1"/>
  <c r="AB617" i="1"/>
  <c r="AB622" i="1"/>
  <c r="AB626" i="1"/>
  <c r="AB636" i="1"/>
  <c r="AB652" i="1"/>
  <c r="AB668" i="1"/>
  <c r="AB515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8" i="1"/>
  <c r="AB1315" i="1"/>
  <c r="AB1317" i="1"/>
  <c r="AB1324" i="1"/>
  <c r="AB1331" i="1"/>
  <c r="AB1333" i="1"/>
  <c r="AB1340" i="1"/>
  <c r="AB1347" i="1"/>
  <c r="AB1349" i="1"/>
  <c r="AB1356" i="1"/>
  <c r="AB1363" i="1"/>
  <c r="AB1365" i="1"/>
  <c r="AB1370" i="1"/>
  <c r="AB1374" i="1"/>
  <c r="AB1378" i="1"/>
  <c r="AB1382" i="1"/>
  <c r="AB1393" i="1"/>
  <c r="AB1409" i="1"/>
  <c r="AB1425" i="1"/>
  <c r="AB1457" i="1"/>
  <c r="AB1473" i="1"/>
  <c r="AB1489" i="1"/>
  <c r="AB1505" i="1"/>
  <c r="AB1521" i="1"/>
  <c r="AB1537" i="1"/>
  <c r="AB1553" i="1"/>
  <c r="AB1569" i="1"/>
  <c r="AB1585" i="1"/>
  <c r="M516" i="1"/>
  <c r="AB516" i="1" s="1"/>
  <c r="P523" i="1"/>
  <c r="AB523" i="1" s="1"/>
  <c r="V525" i="1"/>
  <c r="AB525" i="1" s="1"/>
  <c r="Z529" i="1"/>
  <c r="AB531" i="1"/>
  <c r="M532" i="1"/>
  <c r="AB532" i="1" s="1"/>
  <c r="S534" i="1"/>
  <c r="AB534" i="1" s="1"/>
  <c r="P539" i="1"/>
  <c r="AB539" i="1" s="1"/>
  <c r="V541" i="1"/>
  <c r="AB541" i="1" s="1"/>
  <c r="Z545" i="1"/>
  <c r="AB547" i="1"/>
  <c r="M548" i="1"/>
  <c r="AB548" i="1" s="1"/>
  <c r="S550" i="1"/>
  <c r="AB550" i="1" s="1"/>
  <c r="P555" i="1"/>
  <c r="AB555" i="1" s="1"/>
  <c r="V557" i="1"/>
  <c r="AB557" i="1" s="1"/>
  <c r="Z561" i="1"/>
  <c r="AB563" i="1"/>
  <c r="M564" i="1"/>
  <c r="AB564" i="1" s="1"/>
  <c r="S566" i="1"/>
  <c r="AB566" i="1" s="1"/>
  <c r="P571" i="1"/>
  <c r="AB571" i="1" s="1"/>
  <c r="V573" i="1"/>
  <c r="AB573" i="1" s="1"/>
  <c r="Z577" i="1"/>
  <c r="AB579" i="1"/>
  <c r="M580" i="1"/>
  <c r="AB580" i="1" s="1"/>
  <c r="S582" i="1"/>
  <c r="AB582" i="1" s="1"/>
  <c r="P587" i="1"/>
  <c r="AB587" i="1" s="1"/>
  <c r="V589" i="1"/>
  <c r="AB589" i="1" s="1"/>
  <c r="Z593" i="1"/>
  <c r="AB595" i="1"/>
  <c r="M596" i="1"/>
  <c r="AB596" i="1" s="1"/>
  <c r="S598" i="1"/>
  <c r="AB598" i="1" s="1"/>
  <c r="P603" i="1"/>
  <c r="AB603" i="1" s="1"/>
  <c r="V605" i="1"/>
  <c r="AB605" i="1" s="1"/>
  <c r="Z609" i="1"/>
  <c r="AB611" i="1"/>
  <c r="M612" i="1"/>
  <c r="AB612" i="1" s="1"/>
  <c r="S614" i="1"/>
  <c r="AB614" i="1" s="1"/>
  <c r="P619" i="1"/>
  <c r="AB619" i="1" s="1"/>
  <c r="V621" i="1"/>
  <c r="AB621" i="1" s="1"/>
  <c r="Z625" i="1"/>
  <c r="AB627" i="1"/>
  <c r="M628" i="1"/>
  <c r="AB628" i="1" s="1"/>
  <c r="S630" i="1"/>
  <c r="AB630" i="1" s="1"/>
  <c r="P635" i="1"/>
  <c r="AB635" i="1" s="1"/>
  <c r="V637" i="1"/>
  <c r="AB637" i="1" s="1"/>
  <c r="Z641" i="1"/>
  <c r="AB645" i="1"/>
  <c r="Z649" i="1"/>
  <c r="AB653" i="1"/>
  <c r="Z657" i="1"/>
  <c r="AB661" i="1"/>
  <c r="Z665" i="1"/>
  <c r="AB669" i="1"/>
  <c r="Z673" i="1"/>
  <c r="AB677" i="1"/>
  <c r="AB685" i="1"/>
  <c r="AB693" i="1"/>
  <c r="AB701" i="1"/>
  <c r="AB709" i="1"/>
  <c r="AB717" i="1"/>
  <c r="AB725" i="1"/>
  <c r="AB733" i="1"/>
  <c r="AB741" i="1"/>
  <c r="AB749" i="1"/>
  <c r="AB757" i="1"/>
  <c r="AB765" i="1"/>
  <c r="AB773" i="1"/>
  <c r="AB781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6" i="1"/>
  <c r="AB1369" i="1"/>
  <c r="AB1373" i="1"/>
  <c r="AB1377" i="1"/>
  <c r="AB1381" i="1"/>
  <c r="AB1391" i="1"/>
  <c r="AB1423" i="1"/>
  <c r="AB1439" i="1"/>
  <c r="AB1455" i="1"/>
  <c r="AB1487" i="1"/>
  <c r="AB1535" i="1"/>
  <c r="AB1551" i="1"/>
  <c r="AB1567" i="1"/>
  <c r="AB1583" i="1"/>
  <c r="Z517" i="1"/>
  <c r="AB517" i="1" s="1"/>
  <c r="AB519" i="1"/>
  <c r="M520" i="1"/>
  <c r="AB520" i="1" s="1"/>
  <c r="S522" i="1"/>
  <c r="AB522" i="1" s="1"/>
  <c r="P527" i="1"/>
  <c r="AB527" i="1" s="1"/>
  <c r="V529" i="1"/>
  <c r="AB529" i="1" s="1"/>
  <c r="Z533" i="1"/>
  <c r="AB533" i="1" s="1"/>
  <c r="AB535" i="1"/>
  <c r="M536" i="1"/>
  <c r="AB536" i="1" s="1"/>
  <c r="S538" i="1"/>
  <c r="AB538" i="1" s="1"/>
  <c r="P543" i="1"/>
  <c r="AB543" i="1" s="1"/>
  <c r="V545" i="1"/>
  <c r="AB545" i="1" s="1"/>
  <c r="Z549" i="1"/>
  <c r="AB549" i="1" s="1"/>
  <c r="AB551" i="1"/>
  <c r="M552" i="1"/>
  <c r="AB552" i="1" s="1"/>
  <c r="S554" i="1"/>
  <c r="AB554" i="1" s="1"/>
  <c r="P559" i="1"/>
  <c r="AB559" i="1" s="1"/>
  <c r="V561" i="1"/>
  <c r="AB561" i="1" s="1"/>
  <c r="Z565" i="1"/>
  <c r="AB565" i="1" s="1"/>
  <c r="AB567" i="1"/>
  <c r="M568" i="1"/>
  <c r="AB568" i="1" s="1"/>
  <c r="S570" i="1"/>
  <c r="AB570" i="1" s="1"/>
  <c r="P575" i="1"/>
  <c r="AB575" i="1" s="1"/>
  <c r="V577" i="1"/>
  <c r="AB577" i="1" s="1"/>
  <c r="Z581" i="1"/>
  <c r="AB581" i="1" s="1"/>
  <c r="AB583" i="1"/>
  <c r="M584" i="1"/>
  <c r="AB584" i="1" s="1"/>
  <c r="S586" i="1"/>
  <c r="AB586" i="1" s="1"/>
  <c r="P591" i="1"/>
  <c r="AB591" i="1" s="1"/>
  <c r="V593" i="1"/>
  <c r="AB593" i="1" s="1"/>
  <c r="Z597" i="1"/>
  <c r="AB597" i="1" s="1"/>
  <c r="AB599" i="1"/>
  <c r="M600" i="1"/>
  <c r="AB600" i="1" s="1"/>
  <c r="S602" i="1"/>
  <c r="AB602" i="1" s="1"/>
  <c r="P607" i="1"/>
  <c r="AB607" i="1" s="1"/>
  <c r="V609" i="1"/>
  <c r="AB609" i="1" s="1"/>
  <c r="Z613" i="1"/>
  <c r="AB613" i="1" s="1"/>
  <c r="AB615" i="1"/>
  <c r="M616" i="1"/>
  <c r="AB616" i="1" s="1"/>
  <c r="S618" i="1"/>
  <c r="AB618" i="1" s="1"/>
  <c r="P623" i="1"/>
  <c r="AB623" i="1" s="1"/>
  <c r="V625" i="1"/>
  <c r="AB625" i="1" s="1"/>
  <c r="Z629" i="1"/>
  <c r="AB629" i="1" s="1"/>
  <c r="AB631" i="1"/>
  <c r="M632" i="1"/>
  <c r="AB632" i="1" s="1"/>
  <c r="S634" i="1"/>
  <c r="AB634" i="1" s="1"/>
  <c r="P639" i="1"/>
  <c r="AB639" i="1" s="1"/>
  <c r="M640" i="1"/>
  <c r="AB640" i="1" s="1"/>
  <c r="V641" i="1"/>
  <c r="AB641" i="1" s="1"/>
  <c r="S642" i="1"/>
  <c r="AB642" i="1" s="1"/>
  <c r="AB643" i="1"/>
  <c r="P647" i="1"/>
  <c r="AB647" i="1" s="1"/>
  <c r="M648" i="1"/>
  <c r="AB648" i="1" s="1"/>
  <c r="V649" i="1"/>
  <c r="AB649" i="1" s="1"/>
  <c r="S650" i="1"/>
  <c r="AB650" i="1" s="1"/>
  <c r="AB651" i="1"/>
  <c r="P655" i="1"/>
  <c r="AB655" i="1" s="1"/>
  <c r="M656" i="1"/>
  <c r="AB656" i="1" s="1"/>
  <c r="V657" i="1"/>
  <c r="AB657" i="1" s="1"/>
  <c r="S658" i="1"/>
  <c r="AB658" i="1" s="1"/>
  <c r="AB659" i="1"/>
  <c r="P663" i="1"/>
  <c r="AB663" i="1" s="1"/>
  <c r="M664" i="1"/>
  <c r="AB664" i="1" s="1"/>
  <c r="V665" i="1"/>
  <c r="AB665" i="1" s="1"/>
  <c r="S666" i="1"/>
  <c r="AB666" i="1" s="1"/>
  <c r="AB667" i="1"/>
  <c r="P671" i="1"/>
  <c r="AB671" i="1" s="1"/>
  <c r="M672" i="1"/>
  <c r="AB672" i="1" s="1"/>
  <c r="V673" i="1"/>
  <c r="AB673" i="1" s="1"/>
  <c r="S674" i="1"/>
  <c r="AB674" i="1" s="1"/>
  <c r="AB675" i="1"/>
  <c r="P679" i="1"/>
  <c r="AB679" i="1" s="1"/>
  <c r="M680" i="1"/>
  <c r="AB680" i="1" s="1"/>
  <c r="Z681" i="1"/>
  <c r="AB681" i="1" s="1"/>
  <c r="S682" i="1"/>
  <c r="AB682" i="1" s="1"/>
  <c r="P683" i="1"/>
  <c r="AB683" i="1" s="1"/>
  <c r="M684" i="1"/>
  <c r="AB684" i="1" s="1"/>
  <c r="Z685" i="1"/>
  <c r="S686" i="1"/>
  <c r="AB686" i="1" s="1"/>
  <c r="P687" i="1"/>
  <c r="AB687" i="1" s="1"/>
  <c r="M688" i="1"/>
  <c r="AB688" i="1" s="1"/>
  <c r="Z689" i="1"/>
  <c r="AB689" i="1" s="1"/>
  <c r="S690" i="1"/>
  <c r="AB690" i="1" s="1"/>
  <c r="P691" i="1"/>
  <c r="AB691" i="1" s="1"/>
  <c r="M692" i="1"/>
  <c r="AB692" i="1" s="1"/>
  <c r="Z693" i="1"/>
  <c r="S694" i="1"/>
  <c r="AB694" i="1" s="1"/>
  <c r="P695" i="1"/>
  <c r="AB695" i="1" s="1"/>
  <c r="M696" i="1"/>
  <c r="AB696" i="1" s="1"/>
  <c r="Z697" i="1"/>
  <c r="AB697" i="1" s="1"/>
  <c r="S698" i="1"/>
  <c r="AB698" i="1" s="1"/>
  <c r="P699" i="1"/>
  <c r="AB699" i="1" s="1"/>
  <c r="M700" i="1"/>
  <c r="AB700" i="1" s="1"/>
  <c r="Z701" i="1"/>
  <c r="S702" i="1"/>
  <c r="AB702" i="1" s="1"/>
  <c r="P703" i="1"/>
  <c r="AB703" i="1" s="1"/>
  <c r="M704" i="1"/>
  <c r="AB704" i="1" s="1"/>
  <c r="Z705" i="1"/>
  <c r="AB705" i="1" s="1"/>
  <c r="S706" i="1"/>
  <c r="AB706" i="1" s="1"/>
  <c r="P707" i="1"/>
  <c r="AB707" i="1" s="1"/>
  <c r="M708" i="1"/>
  <c r="AB708" i="1" s="1"/>
  <c r="Z709" i="1"/>
  <c r="S710" i="1"/>
  <c r="AB710" i="1" s="1"/>
  <c r="P711" i="1"/>
  <c r="AB711" i="1" s="1"/>
  <c r="M712" i="1"/>
  <c r="AB712" i="1" s="1"/>
  <c r="Z713" i="1"/>
  <c r="AB713" i="1" s="1"/>
  <c r="S714" i="1"/>
  <c r="AB714" i="1" s="1"/>
  <c r="P715" i="1"/>
  <c r="AB715" i="1" s="1"/>
  <c r="M716" i="1"/>
  <c r="AB716" i="1" s="1"/>
  <c r="Z717" i="1"/>
  <c r="S718" i="1"/>
  <c r="AB718" i="1" s="1"/>
  <c r="P719" i="1"/>
  <c r="AB719" i="1" s="1"/>
  <c r="M720" i="1"/>
  <c r="AB720" i="1" s="1"/>
  <c r="Z721" i="1"/>
  <c r="AB721" i="1" s="1"/>
  <c r="S722" i="1"/>
  <c r="AB722" i="1" s="1"/>
  <c r="P723" i="1"/>
  <c r="AB723" i="1" s="1"/>
  <c r="M724" i="1"/>
  <c r="AB724" i="1" s="1"/>
  <c r="Z725" i="1"/>
  <c r="S726" i="1"/>
  <c r="AB726" i="1" s="1"/>
  <c r="P727" i="1"/>
  <c r="AB727" i="1" s="1"/>
  <c r="M728" i="1"/>
  <c r="AB728" i="1" s="1"/>
  <c r="Z729" i="1"/>
  <c r="AB729" i="1" s="1"/>
  <c r="S730" i="1"/>
  <c r="AB730" i="1" s="1"/>
  <c r="P731" i="1"/>
  <c r="AB731" i="1" s="1"/>
  <c r="M732" i="1"/>
  <c r="AB732" i="1" s="1"/>
  <c r="Z733" i="1"/>
  <c r="S734" i="1"/>
  <c r="AB734" i="1" s="1"/>
  <c r="P735" i="1"/>
  <c r="AB735" i="1" s="1"/>
  <c r="M736" i="1"/>
  <c r="AB736" i="1" s="1"/>
  <c r="Z737" i="1"/>
  <c r="AB737" i="1" s="1"/>
  <c r="S738" i="1"/>
  <c r="AB738" i="1" s="1"/>
  <c r="P739" i="1"/>
  <c r="AB739" i="1" s="1"/>
  <c r="M740" i="1"/>
  <c r="AB740" i="1" s="1"/>
  <c r="Z741" i="1"/>
  <c r="S742" i="1"/>
  <c r="AB742" i="1" s="1"/>
  <c r="P743" i="1"/>
  <c r="AB743" i="1" s="1"/>
  <c r="M744" i="1"/>
  <c r="AB744" i="1" s="1"/>
  <c r="Z745" i="1"/>
  <c r="AB745" i="1" s="1"/>
  <c r="S746" i="1"/>
  <c r="AB746" i="1" s="1"/>
  <c r="P747" i="1"/>
  <c r="AB747" i="1" s="1"/>
  <c r="M748" i="1"/>
  <c r="AB748" i="1" s="1"/>
  <c r="Z749" i="1"/>
  <c r="S750" i="1"/>
  <c r="AB750" i="1" s="1"/>
  <c r="P751" i="1"/>
  <c r="AB751" i="1" s="1"/>
  <c r="M752" i="1"/>
  <c r="AB752" i="1" s="1"/>
  <c r="Z753" i="1"/>
  <c r="AB753" i="1" s="1"/>
  <c r="S754" i="1"/>
  <c r="AB754" i="1" s="1"/>
  <c r="P755" i="1"/>
  <c r="AB755" i="1" s="1"/>
  <c r="M756" i="1"/>
  <c r="AB756" i="1" s="1"/>
  <c r="Z757" i="1"/>
  <c r="S758" i="1"/>
  <c r="AB758" i="1" s="1"/>
  <c r="P759" i="1"/>
  <c r="AB759" i="1" s="1"/>
  <c r="M760" i="1"/>
  <c r="AB760" i="1" s="1"/>
  <c r="Z761" i="1"/>
  <c r="AB761" i="1" s="1"/>
  <c r="S762" i="1"/>
  <c r="AB762" i="1" s="1"/>
  <c r="P763" i="1"/>
  <c r="AB763" i="1" s="1"/>
  <c r="M764" i="1"/>
  <c r="AB764" i="1" s="1"/>
  <c r="Z765" i="1"/>
  <c r="S766" i="1"/>
  <c r="AB766" i="1" s="1"/>
  <c r="P767" i="1"/>
  <c r="AB767" i="1" s="1"/>
  <c r="M768" i="1"/>
  <c r="AB768" i="1" s="1"/>
  <c r="Z769" i="1"/>
  <c r="AB769" i="1" s="1"/>
  <c r="S770" i="1"/>
  <c r="AB770" i="1" s="1"/>
  <c r="P771" i="1"/>
  <c r="AB771" i="1" s="1"/>
  <c r="M772" i="1"/>
  <c r="AB772" i="1" s="1"/>
  <c r="Z773" i="1"/>
  <c r="S774" i="1"/>
  <c r="AB774" i="1" s="1"/>
  <c r="P775" i="1"/>
  <c r="AB775" i="1" s="1"/>
  <c r="M776" i="1"/>
  <c r="AB776" i="1" s="1"/>
  <c r="Z777" i="1"/>
  <c r="AB777" i="1" s="1"/>
  <c r="S778" i="1"/>
  <c r="AB778" i="1" s="1"/>
  <c r="P779" i="1"/>
  <c r="AB779" i="1" s="1"/>
  <c r="M780" i="1"/>
  <c r="AB780" i="1" s="1"/>
  <c r="Z781" i="1"/>
  <c r="S782" i="1"/>
  <c r="AB782" i="1" s="1"/>
  <c r="P783" i="1"/>
  <c r="AB783" i="1" s="1"/>
  <c r="M784" i="1"/>
  <c r="AB784" i="1" s="1"/>
  <c r="Z785" i="1"/>
  <c r="AB785" i="1" s="1"/>
  <c r="S786" i="1"/>
  <c r="AB786" i="1" s="1"/>
  <c r="P787" i="1"/>
  <c r="AB787" i="1" s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1346" i="1"/>
  <c r="AB1348" i="1"/>
  <c r="AB1355" i="1"/>
  <c r="AB1357" i="1"/>
  <c r="AB1362" i="1"/>
  <c r="AB1364" i="1"/>
  <c r="AB1368" i="1"/>
  <c r="AB1372" i="1"/>
  <c r="AB1376" i="1"/>
  <c r="AB1380" i="1"/>
  <c r="AB1384" i="1"/>
  <c r="AB1401" i="1"/>
  <c r="AB1417" i="1"/>
  <c r="AB1433" i="1"/>
  <c r="AB1449" i="1"/>
  <c r="AB1481" i="1"/>
  <c r="AB1497" i="1"/>
  <c r="AB1513" i="1"/>
  <c r="AB1529" i="1"/>
  <c r="AB1545" i="1"/>
  <c r="AB1561" i="1"/>
  <c r="AB1577" i="1"/>
  <c r="AB1402" i="1"/>
  <c r="AB1418" i="1"/>
  <c r="AB1426" i="1"/>
  <c r="AB1434" i="1"/>
  <c r="V1440" i="1"/>
  <c r="S1441" i="1"/>
  <c r="AB1441" i="1" s="1"/>
  <c r="AB1450" i="1"/>
  <c r="AB1458" i="1"/>
  <c r="V1464" i="1"/>
  <c r="S1465" i="1"/>
  <c r="AB1465" i="1" s="1"/>
  <c r="AB1466" i="1"/>
  <c r="AB1474" i="1"/>
  <c r="AB1482" i="1"/>
  <c r="AB1490" i="1"/>
  <c r="P1494" i="1"/>
  <c r="AB1498" i="1"/>
  <c r="AB1506" i="1"/>
  <c r="AB1514" i="1"/>
  <c r="AB1522" i="1"/>
  <c r="AB1530" i="1"/>
  <c r="V1536" i="1"/>
  <c r="AB1538" i="1"/>
  <c r="AB1546" i="1"/>
  <c r="AB1554" i="1"/>
  <c r="AB1562" i="1"/>
  <c r="V1568" i="1"/>
  <c r="AB1570" i="1"/>
  <c r="AB1578" i="1"/>
  <c r="AB1586" i="1"/>
  <c r="AB1924" i="1"/>
  <c r="AB1940" i="1"/>
  <c r="AB1956" i="1"/>
  <c r="AB1972" i="1"/>
  <c r="AB1988" i="1"/>
  <c r="AB2004" i="1"/>
  <c r="AB2020" i="1"/>
  <c r="AB2034" i="1"/>
  <c r="AB2036" i="1"/>
  <c r="AB2074" i="1"/>
  <c r="P1388" i="1"/>
  <c r="M1389" i="1"/>
  <c r="AB1389" i="1" s="1"/>
  <c r="AB1392" i="1"/>
  <c r="P1396" i="1"/>
  <c r="M1397" i="1"/>
  <c r="AB1397" i="1" s="1"/>
  <c r="AB1400" i="1"/>
  <c r="P1404" i="1"/>
  <c r="Z1404" i="1"/>
  <c r="M1405" i="1"/>
  <c r="AB1405" i="1" s="1"/>
  <c r="S1407" i="1"/>
  <c r="AB1407" i="1" s="1"/>
  <c r="AB1408" i="1"/>
  <c r="P1412" i="1"/>
  <c r="M1413" i="1"/>
  <c r="AB1413" i="1" s="1"/>
  <c r="V1414" i="1"/>
  <c r="AB1414" i="1" s="1"/>
  <c r="AB1416" i="1"/>
  <c r="Z1420" i="1"/>
  <c r="M1421" i="1"/>
  <c r="AB1421" i="1" s="1"/>
  <c r="AB1424" i="1"/>
  <c r="P1428" i="1"/>
  <c r="Z1428" i="1"/>
  <c r="M1429" i="1"/>
  <c r="AB1429" i="1" s="1"/>
  <c r="AB1432" i="1"/>
  <c r="P1436" i="1"/>
  <c r="Z1436" i="1"/>
  <c r="M1437" i="1"/>
  <c r="AB1437" i="1" s="1"/>
  <c r="AB1440" i="1"/>
  <c r="P1444" i="1"/>
  <c r="Z1444" i="1"/>
  <c r="M1445" i="1"/>
  <c r="AB1445" i="1" s="1"/>
  <c r="AB1448" i="1"/>
  <c r="P1452" i="1"/>
  <c r="Z1452" i="1"/>
  <c r="M1453" i="1"/>
  <c r="AB1453" i="1" s="1"/>
  <c r="AB1456" i="1"/>
  <c r="P1460" i="1"/>
  <c r="M1461" i="1"/>
  <c r="AB1461" i="1" s="1"/>
  <c r="AB1464" i="1"/>
  <c r="P1468" i="1"/>
  <c r="M1469" i="1"/>
  <c r="AB1469" i="1" s="1"/>
  <c r="V1470" i="1"/>
  <c r="S1471" i="1"/>
  <c r="AB1471" i="1" s="1"/>
  <c r="AB1472" i="1"/>
  <c r="P1476" i="1"/>
  <c r="M1477" i="1"/>
  <c r="AB1477" i="1" s="1"/>
  <c r="AB1480" i="1"/>
  <c r="P1484" i="1"/>
  <c r="M1485" i="1"/>
  <c r="AB1485" i="1" s="1"/>
  <c r="AB1488" i="1"/>
  <c r="P1492" i="1"/>
  <c r="M1493" i="1"/>
  <c r="AB1493" i="1" s="1"/>
  <c r="AB1496" i="1"/>
  <c r="P1500" i="1"/>
  <c r="M1501" i="1"/>
  <c r="AB1501" i="1" s="1"/>
  <c r="V1502" i="1"/>
  <c r="S1503" i="1"/>
  <c r="AB1503" i="1" s="1"/>
  <c r="AB1504" i="1"/>
  <c r="P1508" i="1"/>
  <c r="Z1508" i="1"/>
  <c r="M1509" i="1"/>
  <c r="AB1509" i="1" s="1"/>
  <c r="AB1512" i="1"/>
  <c r="P1516" i="1"/>
  <c r="M1517" i="1"/>
  <c r="AB1517" i="1" s="1"/>
  <c r="V1518" i="1"/>
  <c r="S1519" i="1"/>
  <c r="AB1519" i="1" s="1"/>
  <c r="AB1520" i="1"/>
  <c r="P1524" i="1"/>
  <c r="M1525" i="1"/>
  <c r="AB1525" i="1" s="1"/>
  <c r="V1526" i="1"/>
  <c r="AB1528" i="1"/>
  <c r="P1532" i="1"/>
  <c r="M1533" i="1"/>
  <c r="AB1533" i="1" s="1"/>
  <c r="AB1536" i="1"/>
  <c r="P1540" i="1"/>
  <c r="M1541" i="1"/>
  <c r="AB1541" i="1" s="1"/>
  <c r="AB1544" i="1"/>
  <c r="P1548" i="1"/>
  <c r="M1549" i="1"/>
  <c r="AB1549" i="1" s="1"/>
  <c r="V1550" i="1"/>
  <c r="AB1550" i="1" s="1"/>
  <c r="AB1552" i="1"/>
  <c r="P1556" i="1"/>
  <c r="Z1556" i="1"/>
  <c r="M1557" i="1"/>
  <c r="AB1557" i="1" s="1"/>
  <c r="AB1560" i="1"/>
  <c r="P1564" i="1"/>
  <c r="M1565" i="1"/>
  <c r="AB1565" i="1" s="1"/>
  <c r="V1566" i="1"/>
  <c r="AB1568" i="1"/>
  <c r="P1572" i="1"/>
  <c r="Z1572" i="1"/>
  <c r="M1573" i="1"/>
  <c r="AB1573" i="1" s="1"/>
  <c r="AB1576" i="1"/>
  <c r="P1580" i="1"/>
  <c r="Z1580" i="1"/>
  <c r="M1581" i="1"/>
  <c r="AB1581" i="1" s="1"/>
  <c r="AB1584" i="1"/>
  <c r="P1588" i="1"/>
  <c r="M1589" i="1"/>
  <c r="AB1589" i="1" s="1"/>
  <c r="AB1593" i="1"/>
  <c r="AB1597" i="1"/>
  <c r="AB1601" i="1"/>
  <c r="AB1605" i="1"/>
  <c r="AB1609" i="1"/>
  <c r="AB1611" i="1"/>
  <c r="AB1616" i="1"/>
  <c r="AB1618" i="1"/>
  <c r="AB1625" i="1"/>
  <c r="AB1627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6" i="1"/>
  <c r="AB1753" i="1"/>
  <c r="AB1755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6" i="1"/>
  <c r="AB1858" i="1"/>
  <c r="AB1865" i="1"/>
  <c r="AB1867" i="1"/>
  <c r="AB1872" i="1"/>
  <c r="AB1874" i="1"/>
  <c r="AB1881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27" i="1"/>
  <c r="AB2050" i="1"/>
  <c r="AB2052" i="1"/>
  <c r="Z1386" i="1"/>
  <c r="AB1386" i="1" s="1"/>
  <c r="M1387" i="1"/>
  <c r="AB1387" i="1" s="1"/>
  <c r="AB1390" i="1"/>
  <c r="P1394" i="1"/>
  <c r="AB1394" i="1" s="1"/>
  <c r="M1395" i="1"/>
  <c r="AB1395" i="1" s="1"/>
  <c r="AB1398" i="1"/>
  <c r="P1402" i="1"/>
  <c r="M1403" i="1"/>
  <c r="AB1403" i="1" s="1"/>
  <c r="V1404" i="1"/>
  <c r="AB1404" i="1" s="1"/>
  <c r="AB1406" i="1"/>
  <c r="P1410" i="1"/>
  <c r="Z1410" i="1"/>
  <c r="AB1410" i="1" s="1"/>
  <c r="M1411" i="1"/>
  <c r="AB1411" i="1" s="1"/>
  <c r="V1420" i="1"/>
  <c r="S1421" i="1"/>
  <c r="AB1422" i="1"/>
  <c r="V1428" i="1"/>
  <c r="S1429" i="1"/>
  <c r="AB1430" i="1"/>
  <c r="V1436" i="1"/>
  <c r="AB1436" i="1" s="1"/>
  <c r="S1437" i="1"/>
  <c r="AB1438" i="1"/>
  <c r="P1442" i="1"/>
  <c r="AB1442" i="1" s="1"/>
  <c r="V1444" i="1"/>
  <c r="AB1444" i="1" s="1"/>
  <c r="AB1446" i="1"/>
  <c r="P1450" i="1"/>
  <c r="V1452" i="1"/>
  <c r="AB1454" i="1"/>
  <c r="P1458" i="1"/>
  <c r="AB1462" i="1"/>
  <c r="AB1470" i="1"/>
  <c r="AB1478" i="1"/>
  <c r="AB1486" i="1"/>
  <c r="V1492" i="1"/>
  <c r="AB1494" i="1"/>
  <c r="AB1502" i="1"/>
  <c r="AB1510" i="1"/>
  <c r="AB1518" i="1"/>
  <c r="AB1526" i="1"/>
  <c r="AB1534" i="1"/>
  <c r="AB1542" i="1"/>
  <c r="AB1558" i="1"/>
  <c r="AB1566" i="1"/>
  <c r="AB1574" i="1"/>
  <c r="AB1582" i="1"/>
  <c r="AB1590" i="1"/>
  <c r="AB1612" i="1"/>
  <c r="AB1614" i="1"/>
  <c r="AB1621" i="1"/>
  <c r="AB1623" i="1"/>
  <c r="AB1628" i="1"/>
  <c r="AB1630" i="1"/>
  <c r="AB1637" i="1"/>
  <c r="AB1639" i="1"/>
  <c r="AB1644" i="1"/>
  <c r="AB1646" i="1"/>
  <c r="AB1653" i="1"/>
  <c r="AB1655" i="1"/>
  <c r="AB1660" i="1"/>
  <c r="AB1662" i="1"/>
  <c r="AB1669" i="1"/>
  <c r="AB1671" i="1"/>
  <c r="AB1676" i="1"/>
  <c r="AB1678" i="1"/>
  <c r="AB1685" i="1"/>
  <c r="AB1687" i="1"/>
  <c r="AB1692" i="1"/>
  <c r="AB1694" i="1"/>
  <c r="AB1701" i="1"/>
  <c r="AB1703" i="1"/>
  <c r="AB1708" i="1"/>
  <c r="AB1710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63" i="1"/>
  <c r="AB1868" i="1"/>
  <c r="AB1870" i="1"/>
  <c r="AB1879" i="1"/>
  <c r="AB1884" i="1"/>
  <c r="AB1886" i="1"/>
  <c r="AB1895" i="1"/>
  <c r="AB1900" i="1"/>
  <c r="AB1902" i="1"/>
  <c r="AB1911" i="1"/>
  <c r="AB1916" i="1"/>
  <c r="AB1918" i="1"/>
  <c r="AB1925" i="1"/>
  <c r="AB1927" i="1"/>
  <c r="AB1932" i="1"/>
  <c r="AB1934" i="1"/>
  <c r="AB1941" i="1"/>
  <c r="AB1943" i="1"/>
  <c r="AB1948" i="1"/>
  <c r="AB1950" i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40" i="1"/>
  <c r="AB2042" i="1"/>
  <c r="AB2066" i="1"/>
  <c r="AB2068" i="1"/>
  <c r="AB2075" i="1"/>
  <c r="AB1388" i="1"/>
  <c r="AB1396" i="1"/>
  <c r="AB1412" i="1"/>
  <c r="AB1420" i="1"/>
  <c r="AB1428" i="1"/>
  <c r="AB1452" i="1"/>
  <c r="AB1460" i="1"/>
  <c r="AB1468" i="1"/>
  <c r="AB1476" i="1"/>
  <c r="AB1484" i="1"/>
  <c r="AB1492" i="1"/>
  <c r="AB1500" i="1"/>
  <c r="AB1508" i="1"/>
  <c r="AB1516" i="1"/>
  <c r="AB1524" i="1"/>
  <c r="AB1532" i="1"/>
  <c r="AB1540" i="1"/>
  <c r="AB1548" i="1"/>
  <c r="AB1556" i="1"/>
  <c r="AB1564" i="1"/>
  <c r="AB1572" i="1"/>
  <c r="AB1580" i="1"/>
  <c r="AB1588" i="1"/>
  <c r="AB1592" i="1"/>
  <c r="AB1594" i="1"/>
  <c r="AB1596" i="1"/>
  <c r="AB1598" i="1"/>
  <c r="AB1600" i="1"/>
  <c r="AB1602" i="1"/>
  <c r="AB1604" i="1"/>
  <c r="AB1606" i="1"/>
  <c r="AB1608" i="1"/>
  <c r="AB1610" i="1"/>
  <c r="AB1617" i="1"/>
  <c r="AB1619" i="1"/>
  <c r="AB1624" i="1"/>
  <c r="AB1626" i="1"/>
  <c r="AB1633" i="1"/>
  <c r="AB1635" i="1"/>
  <c r="AB1640" i="1"/>
  <c r="AB1642" i="1"/>
  <c r="AB1649" i="1"/>
  <c r="AB1651" i="1"/>
  <c r="AB1656" i="1"/>
  <c r="AB1658" i="1"/>
  <c r="AB1665" i="1"/>
  <c r="AB1667" i="1"/>
  <c r="AB1672" i="1"/>
  <c r="AB1674" i="1"/>
  <c r="AB1681" i="1"/>
  <c r="AB1683" i="1"/>
  <c r="AB1688" i="1"/>
  <c r="AB1690" i="1"/>
  <c r="AB1697" i="1"/>
  <c r="AB1699" i="1"/>
  <c r="AB1704" i="1"/>
  <c r="AB1706" i="1"/>
  <c r="AB1713" i="1"/>
  <c r="AB1715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8" i="1"/>
  <c r="AB1850" i="1"/>
  <c r="AB1857" i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44" i="1"/>
  <c r="AB1946" i="1"/>
  <c r="AB1960" i="1"/>
  <c r="AB1962" i="1"/>
  <c r="AB1976" i="1"/>
  <c r="AB1978" i="1"/>
  <c r="AB1992" i="1"/>
  <c r="AB1994" i="1"/>
  <c r="AB2008" i="1"/>
  <c r="AB2010" i="1"/>
  <c r="AB2024" i="1"/>
  <c r="AB2026" i="1"/>
  <c r="AB2038" i="1"/>
  <c r="AB2033" i="1"/>
  <c r="AB2049" i="1"/>
  <c r="AB2065" i="1"/>
  <c r="AB2081" i="1"/>
  <c r="AB2082" i="1"/>
  <c r="AB2097" i="1"/>
  <c r="M2107" i="1"/>
  <c r="AB2107" i="1" s="1"/>
  <c r="V2108" i="1"/>
  <c r="AB2108" i="1" s="1"/>
  <c r="AB2113" i="1"/>
  <c r="S2113" i="1"/>
  <c r="M2123" i="1"/>
  <c r="AB2123" i="1" s="1"/>
  <c r="V2124" i="1"/>
  <c r="AB2124" i="1" s="1"/>
  <c r="AB2129" i="1"/>
  <c r="AB2131" i="1"/>
  <c r="AB2138" i="1"/>
  <c r="AB2430" i="1"/>
  <c r="P2029" i="1"/>
  <c r="V2031" i="1"/>
  <c r="AB2031" i="1" s="1"/>
  <c r="Z2035" i="1"/>
  <c r="AB2035" i="1" s="1"/>
  <c r="M2038" i="1"/>
  <c r="S2040" i="1"/>
  <c r="P2045" i="1"/>
  <c r="V2047" i="1"/>
  <c r="AB2047" i="1" s="1"/>
  <c r="Z2051" i="1"/>
  <c r="AB2051" i="1" s="1"/>
  <c r="M2054" i="1"/>
  <c r="AB2054" i="1" s="1"/>
  <c r="S2056" i="1"/>
  <c r="AB2056" i="1" s="1"/>
  <c r="P2061" i="1"/>
  <c r="V2063" i="1"/>
  <c r="AB2063" i="1" s="1"/>
  <c r="Z2067" i="1"/>
  <c r="AB2067" i="1" s="1"/>
  <c r="M2070" i="1"/>
  <c r="AB2070" i="1" s="1"/>
  <c r="S2072" i="1"/>
  <c r="AB2072" i="1" s="1"/>
  <c r="P2077" i="1"/>
  <c r="V2079" i="1"/>
  <c r="AB2079" i="1" s="1"/>
  <c r="P2082" i="1"/>
  <c r="Z2084" i="1"/>
  <c r="AB2084" i="1" s="1"/>
  <c r="M2087" i="1"/>
  <c r="AB2087" i="1" s="1"/>
  <c r="V2088" i="1"/>
  <c r="AB2088" i="1" s="1"/>
  <c r="AB2093" i="1"/>
  <c r="S2093" i="1"/>
  <c r="AB2094" i="1"/>
  <c r="P2098" i="1"/>
  <c r="AB2098" i="1" s="1"/>
  <c r="Z2100" i="1"/>
  <c r="AB2100" i="1" s="1"/>
  <c r="M2103" i="1"/>
  <c r="AB2103" i="1" s="1"/>
  <c r="V2104" i="1"/>
  <c r="AB2104" i="1" s="1"/>
  <c r="AB2109" i="1"/>
  <c r="S2109" i="1"/>
  <c r="AB2110" i="1"/>
  <c r="P2114" i="1"/>
  <c r="AB2114" i="1" s="1"/>
  <c r="Z2116" i="1"/>
  <c r="AB2116" i="1" s="1"/>
  <c r="M2119" i="1"/>
  <c r="AB2119" i="1" s="1"/>
  <c r="V2120" i="1"/>
  <c r="AB2120" i="1" s="1"/>
  <c r="AB2125" i="1"/>
  <c r="S2125" i="1"/>
  <c r="AB2126" i="1"/>
  <c r="AB2133" i="1"/>
  <c r="AB2135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8" i="1"/>
  <c r="AB2342" i="1"/>
  <c r="AB2345" i="1"/>
  <c r="AB2355" i="1"/>
  <c r="AB2369" i="1"/>
  <c r="AB2370" i="1"/>
  <c r="AB2383" i="1"/>
  <c r="AB2390" i="1"/>
  <c r="AB2394" i="1"/>
  <c r="AB2041" i="1"/>
  <c r="AB2057" i="1"/>
  <c r="AB2073" i="1"/>
  <c r="AB2090" i="1"/>
  <c r="AB2346" i="1"/>
  <c r="AB2350" i="1"/>
  <c r="AB2361" i="1"/>
  <c r="AB2385" i="1"/>
  <c r="AB2399" i="1"/>
  <c r="AB2029" i="1"/>
  <c r="M2030" i="1"/>
  <c r="AB2030" i="1" s="1"/>
  <c r="S2032" i="1"/>
  <c r="AB2032" i="1" s="1"/>
  <c r="P2037" i="1"/>
  <c r="AB2037" i="1" s="1"/>
  <c r="V2039" i="1"/>
  <c r="AB2039" i="1" s="1"/>
  <c r="Z2043" i="1"/>
  <c r="AB2043" i="1" s="1"/>
  <c r="AB2045" i="1"/>
  <c r="M2046" i="1"/>
  <c r="AB2046" i="1" s="1"/>
  <c r="S2048" i="1"/>
  <c r="AB2048" i="1" s="1"/>
  <c r="P2053" i="1"/>
  <c r="AB2053" i="1" s="1"/>
  <c r="V2055" i="1"/>
  <c r="AB2055" i="1" s="1"/>
  <c r="Z2059" i="1"/>
  <c r="AB2059" i="1" s="1"/>
  <c r="AB2061" i="1"/>
  <c r="M2062" i="1"/>
  <c r="AB2062" i="1" s="1"/>
  <c r="S2064" i="1"/>
  <c r="AB2064" i="1" s="1"/>
  <c r="P2069" i="1"/>
  <c r="AB2069" i="1" s="1"/>
  <c r="V2071" i="1"/>
  <c r="AB2071" i="1" s="1"/>
  <c r="Z2075" i="1"/>
  <c r="AB2077" i="1"/>
  <c r="M2078" i="1"/>
  <c r="AB2078" i="1" s="1"/>
  <c r="S2080" i="1"/>
  <c r="AB2080" i="1" s="1"/>
  <c r="S2085" i="1"/>
  <c r="AB2085" i="1" s="1"/>
  <c r="AB2086" i="1"/>
  <c r="P2090" i="1"/>
  <c r="Z2092" i="1"/>
  <c r="AB2092" i="1" s="1"/>
  <c r="M2095" i="1"/>
  <c r="AB2095" i="1" s="1"/>
  <c r="V2096" i="1"/>
  <c r="AB2096" i="1" s="1"/>
  <c r="AB2101" i="1"/>
  <c r="S2101" i="1"/>
  <c r="AB2102" i="1"/>
  <c r="P2106" i="1"/>
  <c r="AB2106" i="1" s="1"/>
  <c r="Z2108" i="1"/>
  <c r="M2111" i="1"/>
  <c r="AB2111" i="1" s="1"/>
  <c r="V2112" i="1"/>
  <c r="AB2112" i="1" s="1"/>
  <c r="AB2117" i="1"/>
  <c r="S2117" i="1"/>
  <c r="AB2118" i="1"/>
  <c r="P2122" i="1"/>
  <c r="AB2122" i="1" s="1"/>
  <c r="Z2124" i="1"/>
  <c r="AB2127" i="1"/>
  <c r="AB2134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7" i="1"/>
  <c r="AB2358" i="1"/>
  <c r="AB2377" i="1"/>
  <c r="AB2391" i="1"/>
  <c r="AB2414" i="1"/>
  <c r="P2348" i="1"/>
  <c r="V2350" i="1"/>
  <c r="Z2354" i="1"/>
  <c r="AB2354" i="1" s="1"/>
  <c r="AB2356" i="1"/>
  <c r="M2357" i="1"/>
  <c r="AB2357" i="1" s="1"/>
  <c r="S2359" i="1"/>
  <c r="AB2359" i="1" s="1"/>
  <c r="P2364" i="1"/>
  <c r="V2366" i="1"/>
  <c r="AB2366" i="1" s="1"/>
  <c r="Z2370" i="1"/>
  <c r="M2373" i="1"/>
  <c r="AB2373" i="1" s="1"/>
  <c r="S2375" i="1"/>
  <c r="AB2375" i="1" s="1"/>
  <c r="P2380" i="1"/>
  <c r="V2382" i="1"/>
  <c r="AB2382" i="1" s="1"/>
  <c r="Z2386" i="1"/>
  <c r="AB2386" i="1" s="1"/>
  <c r="M2389" i="1"/>
  <c r="AB2389" i="1" s="1"/>
  <c r="S2391" i="1"/>
  <c r="S2396" i="1"/>
  <c r="AB2396" i="1" s="1"/>
  <c r="AB2397" i="1"/>
  <c r="P2401" i="1"/>
  <c r="Z2403" i="1"/>
  <c r="AB2403" i="1" s="1"/>
  <c r="AB2405" i="1"/>
  <c r="M2414" i="1"/>
  <c r="V2415" i="1"/>
  <c r="AB2416" i="1"/>
  <c r="S2416" i="1"/>
  <c r="P2417" i="1"/>
  <c r="Z2419" i="1"/>
  <c r="AB2419" i="1" s="1"/>
  <c r="AB2421" i="1"/>
  <c r="M2430" i="1"/>
  <c r="V2431" i="1"/>
  <c r="AB2431" i="1" s="1"/>
  <c r="AB2432" i="1"/>
  <c r="S2432" i="1"/>
  <c r="P2433" i="1"/>
  <c r="Z2435" i="1"/>
  <c r="AB2435" i="1" s="1"/>
  <c r="AB2437" i="1"/>
  <c r="AB2447" i="1"/>
  <c r="AB2451" i="1"/>
  <c r="AB2455" i="1"/>
  <c r="AB2459" i="1"/>
  <c r="AB2463" i="1"/>
  <c r="AB2486" i="1"/>
  <c r="AB2494" i="1"/>
  <c r="AB2344" i="1"/>
  <c r="AB2360" i="1"/>
  <c r="AB2376" i="1"/>
  <c r="AB2392" i="1"/>
  <c r="AB2415" i="1"/>
  <c r="AB2523" i="1"/>
  <c r="AB2555" i="1"/>
  <c r="AB2587" i="1"/>
  <c r="Z2346" i="1"/>
  <c r="AB2348" i="1"/>
  <c r="M2349" i="1"/>
  <c r="AB2349" i="1" s="1"/>
  <c r="S2351" i="1"/>
  <c r="AB2351" i="1" s="1"/>
  <c r="P2356" i="1"/>
  <c r="V2358" i="1"/>
  <c r="Z2362" i="1"/>
  <c r="AB2362" i="1" s="1"/>
  <c r="AB2364" i="1"/>
  <c r="M2365" i="1"/>
  <c r="AB2365" i="1" s="1"/>
  <c r="S2367" i="1"/>
  <c r="AB2367" i="1" s="1"/>
  <c r="P2372" i="1"/>
  <c r="AB2372" i="1" s="1"/>
  <c r="V2374" i="1"/>
  <c r="AB2374" i="1" s="1"/>
  <c r="Z2378" i="1"/>
  <c r="AB2378" i="1" s="1"/>
  <c r="AB2380" i="1"/>
  <c r="M2381" i="1"/>
  <c r="AB2381" i="1" s="1"/>
  <c r="P2388" i="1"/>
  <c r="AB2388" i="1" s="1"/>
  <c r="V2390" i="1"/>
  <c r="Z2394" i="1"/>
  <c r="Z2395" i="1"/>
  <c r="AB2395" i="1" s="1"/>
  <c r="M2398" i="1"/>
  <c r="AB2398" i="1" s="1"/>
  <c r="V2399" i="1"/>
  <c r="M2406" i="1"/>
  <c r="AB2406" i="1" s="1"/>
  <c r="V2407" i="1"/>
  <c r="S2408" i="1"/>
  <c r="AB2408" i="1" s="1"/>
  <c r="P2409" i="1"/>
  <c r="AB2409" i="1" s="1"/>
  <c r="Z2411" i="1"/>
  <c r="AB2411" i="1" s="1"/>
  <c r="AB2413" i="1"/>
  <c r="M2422" i="1"/>
  <c r="AB2422" i="1" s="1"/>
  <c r="V2423" i="1"/>
  <c r="AB2423" i="1" s="1"/>
  <c r="S2424" i="1"/>
  <c r="AB2424" i="1" s="1"/>
  <c r="P2425" i="1"/>
  <c r="AB2425" i="1" s="1"/>
  <c r="Z2427" i="1"/>
  <c r="AB2427" i="1" s="1"/>
  <c r="AB2429" i="1"/>
  <c r="M2438" i="1"/>
  <c r="AB2438" i="1" s="1"/>
  <c r="V2439" i="1"/>
  <c r="AB2439" i="1" s="1"/>
  <c r="S2440" i="1"/>
  <c r="AB2440" i="1" s="1"/>
  <c r="P2441" i="1"/>
  <c r="AB2441" i="1" s="1"/>
  <c r="Z2443" i="1"/>
  <c r="AB2443" i="1" s="1"/>
  <c r="AB2445" i="1"/>
  <c r="AB2449" i="1"/>
  <c r="AB2453" i="1"/>
  <c r="AB2457" i="1"/>
  <c r="AB2461" i="1"/>
  <c r="AB2465" i="1"/>
  <c r="AB2470" i="1"/>
  <c r="AB2352" i="1"/>
  <c r="AB2368" i="1"/>
  <c r="AB2384" i="1"/>
  <c r="AB2400" i="1"/>
  <c r="AB2401" i="1"/>
  <c r="AB2407" i="1"/>
  <c r="AB2412" i="1"/>
  <c r="AB2417" i="1"/>
  <c r="AB2428" i="1"/>
  <c r="AB2433" i="1"/>
  <c r="AB2444" i="1"/>
  <c r="AB2448" i="1"/>
  <c r="AB2452" i="1"/>
  <c r="AB2456" i="1"/>
  <c r="AB2460" i="1"/>
  <c r="AB2464" i="1"/>
  <c r="AB2496" i="1"/>
  <c r="AB2504" i="1"/>
  <c r="AB2512" i="1"/>
  <c r="AB2520" i="1"/>
  <c r="AB2528" i="1"/>
  <c r="AB2536" i="1"/>
  <c r="AB2544" i="1"/>
  <c r="AB2552" i="1"/>
  <c r="AB2560" i="1"/>
  <c r="AB2568" i="1"/>
  <c r="AB2576" i="1"/>
  <c r="AB258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099" i="1"/>
  <c r="AB3102" i="1"/>
  <c r="P2469" i="1"/>
  <c r="V2471" i="1"/>
  <c r="AB2471" i="1" s="1"/>
  <c r="Z2475" i="1"/>
  <c r="AB2477" i="1"/>
  <c r="M2478" i="1"/>
  <c r="AB2478" i="1" s="1"/>
  <c r="S2480" i="1"/>
  <c r="AB2480" i="1" s="1"/>
  <c r="P2485" i="1"/>
  <c r="V2487" i="1"/>
  <c r="AB2487" i="1" s="1"/>
  <c r="Z2491" i="1"/>
  <c r="AB2493" i="1"/>
  <c r="M2494" i="1"/>
  <c r="P2497" i="1"/>
  <c r="AB2497" i="1" s="1"/>
  <c r="V2499" i="1"/>
  <c r="AB2499" i="1" s="1"/>
  <c r="P2505" i="1"/>
  <c r="AB2505" i="1" s="1"/>
  <c r="V2507" i="1"/>
  <c r="AB2507" i="1" s="1"/>
  <c r="P2513" i="1"/>
  <c r="AB2513" i="1" s="1"/>
  <c r="V2515" i="1"/>
  <c r="AB2515" i="1" s="1"/>
  <c r="P2521" i="1"/>
  <c r="AB2521" i="1" s="1"/>
  <c r="V2523" i="1"/>
  <c r="P2529" i="1"/>
  <c r="AB2529" i="1" s="1"/>
  <c r="V2531" i="1"/>
  <c r="AB2531" i="1" s="1"/>
  <c r="P2537" i="1"/>
  <c r="AB2537" i="1" s="1"/>
  <c r="V2539" i="1"/>
  <c r="AB2539" i="1" s="1"/>
  <c r="P2545" i="1"/>
  <c r="AB2545" i="1" s="1"/>
  <c r="V2547" i="1"/>
  <c r="AB2547" i="1" s="1"/>
  <c r="P2553" i="1"/>
  <c r="AB2553" i="1" s="1"/>
  <c r="V2555" i="1"/>
  <c r="P2561" i="1"/>
  <c r="AB2561" i="1" s="1"/>
  <c r="V2563" i="1"/>
  <c r="AB2563" i="1" s="1"/>
  <c r="P2569" i="1"/>
  <c r="AB2569" i="1" s="1"/>
  <c r="V2571" i="1"/>
  <c r="AB2571" i="1" s="1"/>
  <c r="P2577" i="1"/>
  <c r="AB2577" i="1" s="1"/>
  <c r="V2579" i="1"/>
  <c r="AB2579" i="1" s="1"/>
  <c r="P2585" i="1"/>
  <c r="AB2585" i="1" s="1"/>
  <c r="V2587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4" i="1"/>
  <c r="AB2706" i="1"/>
  <c r="AB2711" i="1"/>
  <c r="AB2713" i="1"/>
  <c r="AB2720" i="1"/>
  <c r="AB2722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38" i="1"/>
  <c r="M2466" i="1"/>
  <c r="AB2466" i="1" s="1"/>
  <c r="S2468" i="1"/>
  <c r="AB2468" i="1" s="1"/>
  <c r="P2473" i="1"/>
  <c r="AB2473" i="1" s="1"/>
  <c r="V2475" i="1"/>
  <c r="AB2475" i="1" s="1"/>
  <c r="Z2479" i="1"/>
  <c r="AB2479" i="1" s="1"/>
  <c r="AB2481" i="1"/>
  <c r="M2482" i="1"/>
  <c r="AB2482" i="1" s="1"/>
  <c r="S2484" i="1"/>
  <c r="AB2484" i="1" s="1"/>
  <c r="P2489" i="1"/>
  <c r="AB2489" i="1" s="1"/>
  <c r="V2491" i="1"/>
  <c r="AB2491" i="1" s="1"/>
  <c r="Z2495" i="1"/>
  <c r="AB2495" i="1" s="1"/>
  <c r="M2498" i="1"/>
  <c r="AB2498" i="1" s="1"/>
  <c r="S2500" i="1"/>
  <c r="AB2500" i="1" s="1"/>
  <c r="AB2501" i="1"/>
  <c r="Z2503" i="1"/>
  <c r="AB2503" i="1" s="1"/>
  <c r="M2506" i="1"/>
  <c r="AB2506" i="1" s="1"/>
  <c r="S2508" i="1"/>
  <c r="AB2508" i="1" s="1"/>
  <c r="AB2509" i="1"/>
  <c r="Z2511" i="1"/>
  <c r="AB2511" i="1" s="1"/>
  <c r="M2514" i="1"/>
  <c r="AB2514" i="1" s="1"/>
  <c r="AB2516" i="1"/>
  <c r="S2516" i="1"/>
  <c r="AB2517" i="1"/>
  <c r="Z2519" i="1"/>
  <c r="AB2519" i="1" s="1"/>
  <c r="M2522" i="1"/>
  <c r="AB2522" i="1" s="1"/>
  <c r="AB2524" i="1"/>
  <c r="S2524" i="1"/>
  <c r="AB2525" i="1"/>
  <c r="Z2527" i="1"/>
  <c r="AB2527" i="1" s="1"/>
  <c r="M2530" i="1"/>
  <c r="AB2530" i="1" s="1"/>
  <c r="S2532" i="1"/>
  <c r="AB2532" i="1" s="1"/>
  <c r="AB2533" i="1"/>
  <c r="Z2535" i="1"/>
  <c r="AB2535" i="1" s="1"/>
  <c r="M2538" i="1"/>
  <c r="AB2538" i="1" s="1"/>
  <c r="S2540" i="1"/>
  <c r="AB2540" i="1" s="1"/>
  <c r="AB2541" i="1"/>
  <c r="Z2543" i="1"/>
  <c r="AB2543" i="1" s="1"/>
  <c r="M2546" i="1"/>
  <c r="AB2546" i="1" s="1"/>
  <c r="AB2548" i="1"/>
  <c r="S2548" i="1"/>
  <c r="AB2549" i="1"/>
  <c r="Z2551" i="1"/>
  <c r="AB2551" i="1" s="1"/>
  <c r="M2554" i="1"/>
  <c r="AB2554" i="1" s="1"/>
  <c r="AB2556" i="1"/>
  <c r="S2556" i="1"/>
  <c r="AB2557" i="1"/>
  <c r="Z2559" i="1"/>
  <c r="AB2559" i="1" s="1"/>
  <c r="M2562" i="1"/>
  <c r="AB2562" i="1" s="1"/>
  <c r="S2564" i="1"/>
  <c r="AB2564" i="1" s="1"/>
  <c r="AB2565" i="1"/>
  <c r="Z2567" i="1"/>
  <c r="AB2567" i="1" s="1"/>
  <c r="M2570" i="1"/>
  <c r="AB2570" i="1" s="1"/>
  <c r="S2572" i="1"/>
  <c r="AB2572" i="1" s="1"/>
  <c r="AB2573" i="1"/>
  <c r="Z2575" i="1"/>
  <c r="AB2575" i="1" s="1"/>
  <c r="M2578" i="1"/>
  <c r="AB2578" i="1" s="1"/>
  <c r="AB2580" i="1"/>
  <c r="S2580" i="1"/>
  <c r="AB2581" i="1"/>
  <c r="Z2583" i="1"/>
  <c r="AB2583" i="1" s="1"/>
  <c r="M2586" i="1"/>
  <c r="AB2586" i="1" s="1"/>
  <c r="AB2588" i="1"/>
  <c r="S2588" i="1"/>
  <c r="AB2589" i="1"/>
  <c r="AB2702" i="1"/>
  <c r="AB2707" i="1"/>
  <c r="AB2709" i="1"/>
  <c r="AB2718" i="1"/>
  <c r="AB2723" i="1"/>
  <c r="AB2725" i="1"/>
  <c r="AB2734" i="1"/>
  <c r="AB2739" i="1"/>
  <c r="AB2741" i="1"/>
  <c r="AB2750" i="1"/>
  <c r="AB2755" i="1"/>
  <c r="AB2757" i="1"/>
  <c r="AB2766" i="1"/>
  <c r="AB2771" i="1"/>
  <c r="AB2773" i="1"/>
  <c r="AB2782" i="1"/>
  <c r="AB2787" i="1"/>
  <c r="AB2789" i="1"/>
  <c r="AB2798" i="1"/>
  <c r="AB2803" i="1"/>
  <c r="AB2805" i="1"/>
  <c r="AB2814" i="1"/>
  <c r="AB2819" i="1"/>
  <c r="AB2821" i="1"/>
  <c r="AB2830" i="1"/>
  <c r="AB2835" i="1"/>
  <c r="AB2837" i="1"/>
  <c r="AB2846" i="1"/>
  <c r="AB2851" i="1"/>
  <c r="AB2853" i="1"/>
  <c r="AB2862" i="1"/>
  <c r="AB2867" i="1"/>
  <c r="AB2869" i="1"/>
  <c r="AB2878" i="1"/>
  <c r="AB2883" i="1"/>
  <c r="AB2885" i="1"/>
  <c r="AB2894" i="1"/>
  <c r="AB2899" i="1"/>
  <c r="AB2901" i="1"/>
  <c r="AB2910" i="1"/>
  <c r="AB2915" i="1"/>
  <c r="AB2917" i="1"/>
  <c r="AB2926" i="1"/>
  <c r="AB2931" i="1"/>
  <c r="AB2933" i="1"/>
  <c r="AB2942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36" i="1"/>
  <c r="AB3240" i="1"/>
  <c r="AB2469" i="1"/>
  <c r="AB2485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5" i="1"/>
  <c r="AB3228" i="1"/>
  <c r="AB3230" i="1"/>
  <c r="AB3233" i="1"/>
  <c r="AB3254" i="1"/>
  <c r="AB3255" i="1"/>
  <c r="AB3265" i="1"/>
  <c r="AB3239" i="1"/>
  <c r="AB3247" i="1"/>
  <c r="AB3256" i="1"/>
  <c r="AB3293" i="1"/>
  <c r="V3225" i="1"/>
  <c r="Z3229" i="1"/>
  <c r="AB3231" i="1"/>
  <c r="M3232" i="1"/>
  <c r="AB3232" i="1" s="1"/>
  <c r="Z3233" i="1"/>
  <c r="AB3237" i="1"/>
  <c r="Z3241" i="1"/>
  <c r="AB3245" i="1"/>
  <c r="AB3257" i="1"/>
  <c r="AB3268" i="1"/>
  <c r="AB3301" i="1"/>
  <c r="AB3369" i="1"/>
  <c r="P3227" i="1"/>
  <c r="AB3227" i="1" s="1"/>
  <c r="V3229" i="1"/>
  <c r="AB3229" i="1" s="1"/>
  <c r="V3233" i="1"/>
  <c r="S3234" i="1"/>
  <c r="AB3234" i="1" s="1"/>
  <c r="AB3235" i="1"/>
  <c r="P3239" i="1"/>
  <c r="M3240" i="1"/>
  <c r="V3241" i="1"/>
  <c r="AB3241" i="1" s="1"/>
  <c r="S3242" i="1"/>
  <c r="AB3242" i="1" s="1"/>
  <c r="AB3243" i="1"/>
  <c r="AB3248" i="1"/>
  <c r="AB3253" i="1"/>
  <c r="AB3284" i="1"/>
  <c r="AB3292" i="1"/>
  <c r="AB3332" i="1"/>
  <c r="AB3340" i="1"/>
  <c r="AB3385" i="1"/>
  <c r="M3251" i="1"/>
  <c r="AB3251" i="1" s="1"/>
  <c r="S3253" i="1"/>
  <c r="P3258" i="1"/>
  <c r="AB3258" i="1" s="1"/>
  <c r="V3260" i="1"/>
  <c r="AB3260" i="1" s="1"/>
  <c r="Z3264" i="1"/>
  <c r="AB3264" i="1" s="1"/>
  <c r="M3267" i="1"/>
  <c r="AB3267" i="1" s="1"/>
  <c r="P3271" i="1"/>
  <c r="Z3273" i="1"/>
  <c r="AB3273" i="1" s="1"/>
  <c r="M3276" i="1"/>
  <c r="AB3276" i="1" s="1"/>
  <c r="V3277" i="1"/>
  <c r="AB3277" i="1" s="1"/>
  <c r="AB3282" i="1"/>
  <c r="S3282" i="1"/>
  <c r="AB3283" i="1"/>
  <c r="P3287" i="1"/>
  <c r="AB3287" i="1" s="1"/>
  <c r="Z3289" i="1"/>
  <c r="AB3289" i="1" s="1"/>
  <c r="M3292" i="1"/>
  <c r="V3293" i="1"/>
  <c r="AB3298" i="1"/>
  <c r="S3298" i="1"/>
  <c r="AB3299" i="1"/>
  <c r="P3303" i="1"/>
  <c r="Z3305" i="1"/>
  <c r="AB3305" i="1" s="1"/>
  <c r="M3308" i="1"/>
  <c r="AB3308" i="1" s="1"/>
  <c r="V3309" i="1"/>
  <c r="AB3309" i="1" s="1"/>
  <c r="S3314" i="1"/>
  <c r="AB3314" i="1" s="1"/>
  <c r="AB3315" i="1"/>
  <c r="P3319" i="1"/>
  <c r="Z3321" i="1"/>
  <c r="AB3321" i="1" s="1"/>
  <c r="M3324" i="1"/>
  <c r="AB3324" i="1" s="1"/>
  <c r="V3325" i="1"/>
  <c r="AB3325" i="1" s="1"/>
  <c r="S3330" i="1"/>
  <c r="AB3330" i="1" s="1"/>
  <c r="AB3331" i="1"/>
  <c r="P3335" i="1"/>
  <c r="Z3337" i="1"/>
  <c r="AB3337" i="1" s="1"/>
  <c r="M3340" i="1"/>
  <c r="V3341" i="1"/>
  <c r="AB3341" i="1" s="1"/>
  <c r="AB3346" i="1"/>
  <c r="S3346" i="1"/>
  <c r="AB3347" i="1"/>
  <c r="P3351" i="1"/>
  <c r="AB3351" i="1" s="1"/>
  <c r="Z3353" i="1"/>
  <c r="AB3353" i="1" s="1"/>
  <c r="P3363" i="1"/>
  <c r="AB3311" i="1"/>
  <c r="AB3327" i="1"/>
  <c r="AB3343" i="1"/>
  <c r="AB3355" i="1"/>
  <c r="AB3371" i="1"/>
  <c r="AB3456" i="1"/>
  <c r="P3250" i="1"/>
  <c r="AB3250" i="1" s="1"/>
  <c r="V3252" i="1"/>
  <c r="AB3252" i="1" s="1"/>
  <c r="Z3256" i="1"/>
  <c r="M3259" i="1"/>
  <c r="AB3259" i="1" s="1"/>
  <c r="S3261" i="1"/>
  <c r="AB3261" i="1" s="1"/>
  <c r="P3266" i="1"/>
  <c r="AB3266" i="1" s="1"/>
  <c r="V3268" i="1"/>
  <c r="V3269" i="1"/>
  <c r="AB3269" i="1" s="1"/>
  <c r="AB3274" i="1"/>
  <c r="S3274" i="1"/>
  <c r="AB3275" i="1"/>
  <c r="P3279" i="1"/>
  <c r="AB3279" i="1" s="1"/>
  <c r="Z3281" i="1"/>
  <c r="AB3281" i="1" s="1"/>
  <c r="M3284" i="1"/>
  <c r="V3285" i="1"/>
  <c r="AB3285" i="1" s="1"/>
  <c r="S3290" i="1"/>
  <c r="AB3290" i="1" s="1"/>
  <c r="AB3291" i="1"/>
  <c r="P3295" i="1"/>
  <c r="AB3295" i="1" s="1"/>
  <c r="Z3297" i="1"/>
  <c r="AB3297" i="1" s="1"/>
  <c r="M3300" i="1"/>
  <c r="AB3300" i="1" s="1"/>
  <c r="V3301" i="1"/>
  <c r="S3306" i="1"/>
  <c r="AB3306" i="1" s="1"/>
  <c r="AB3307" i="1"/>
  <c r="M3316" i="1"/>
  <c r="AB3316" i="1" s="1"/>
  <c r="V3317" i="1"/>
  <c r="AB3317" i="1" s="1"/>
  <c r="S3322" i="1"/>
  <c r="AB3322" i="1" s="1"/>
  <c r="AB3323" i="1"/>
  <c r="M3332" i="1"/>
  <c r="V3333" i="1"/>
  <c r="AB3333" i="1" s="1"/>
  <c r="AB3338" i="1"/>
  <c r="S3338" i="1"/>
  <c r="AB3339" i="1"/>
  <c r="M3348" i="1"/>
  <c r="AB3348" i="1" s="1"/>
  <c r="V3349" i="1"/>
  <c r="AB3349" i="1" s="1"/>
  <c r="S3354" i="1"/>
  <c r="AB3354" i="1" s="1"/>
  <c r="AB3364" i="1"/>
  <c r="AB3373" i="1"/>
  <c r="AB3262" i="1"/>
  <c r="AB3270" i="1"/>
  <c r="AB3271" i="1"/>
  <c r="AB3286" i="1"/>
  <c r="AB3302" i="1"/>
  <c r="AB3303" i="1"/>
  <c r="AB3318" i="1"/>
  <c r="AB3319" i="1"/>
  <c r="AB3334" i="1"/>
  <c r="AB3335" i="1"/>
  <c r="AB3350" i="1"/>
  <c r="AB3358" i="1"/>
  <c r="AB3359" i="1"/>
  <c r="AB3368" i="1"/>
  <c r="M3376" i="1"/>
  <c r="AB3376" i="1" s="1"/>
  <c r="S3378" i="1"/>
  <c r="AB3378" i="1" s="1"/>
  <c r="AB3379" i="1"/>
  <c r="Z3381" i="1"/>
  <c r="AB3381" i="1" s="1"/>
  <c r="M3384" i="1"/>
  <c r="AB3384" i="1" s="1"/>
  <c r="AB3386" i="1"/>
  <c r="S3386" i="1"/>
  <c r="M3389" i="1"/>
  <c r="AB3389" i="1" s="1"/>
  <c r="M3392" i="1"/>
  <c r="AB3392" i="1" s="1"/>
  <c r="P3399" i="1"/>
  <c r="AB3399" i="1" s="1"/>
  <c r="P3400" i="1"/>
  <c r="Z3405" i="1"/>
  <c r="AB3405" i="1" s="1"/>
  <c r="AB3410" i="1"/>
  <c r="S3410" i="1"/>
  <c r="V3418" i="1"/>
  <c r="S3423" i="1"/>
  <c r="AB3430" i="1"/>
  <c r="Z3434" i="1"/>
  <c r="V3449" i="1"/>
  <c r="AB3449" i="1" s="1"/>
  <c r="M3453" i="1"/>
  <c r="M3456" i="1"/>
  <c r="P3463" i="1"/>
  <c r="P3464" i="1"/>
  <c r="Z3469" i="1"/>
  <c r="S3474" i="1"/>
  <c r="AB3474" i="1" s="1"/>
  <c r="AB3480" i="1"/>
  <c r="V3482" i="1"/>
  <c r="S3487" i="1"/>
  <c r="AB3494" i="1"/>
  <c r="Z3498" i="1"/>
  <c r="V3513" i="1"/>
  <c r="M3517" i="1"/>
  <c r="M3520" i="1"/>
  <c r="AB3520" i="1" s="1"/>
  <c r="P3527" i="1"/>
  <c r="AB3527" i="1" s="1"/>
  <c r="P3528" i="1"/>
  <c r="P3535" i="1"/>
  <c r="AB3439" i="1"/>
  <c r="AB3446" i="1"/>
  <c r="AB3453" i="1"/>
  <c r="AB3510" i="1"/>
  <c r="AB3539" i="1"/>
  <c r="AB3641" i="1"/>
  <c r="AB3661" i="1"/>
  <c r="AB3705" i="1"/>
  <c r="AB3725" i="1"/>
  <c r="AB3769" i="1"/>
  <c r="AB3789" i="1"/>
  <c r="AB3366" i="1"/>
  <c r="AB3374" i="1"/>
  <c r="M3380" i="1"/>
  <c r="AB3380" i="1" s="1"/>
  <c r="S3382" i="1"/>
  <c r="AB3382" i="1" s="1"/>
  <c r="AB3383" i="1"/>
  <c r="S3391" i="1"/>
  <c r="AB3398" i="1"/>
  <c r="V3417" i="1"/>
  <c r="M3421" i="1"/>
  <c r="M3424" i="1"/>
  <c r="AB3424" i="1" s="1"/>
  <c r="P3431" i="1"/>
  <c r="P3432" i="1"/>
  <c r="AB3442" i="1"/>
  <c r="V3450" i="1"/>
  <c r="S3455" i="1"/>
  <c r="AB3462" i="1"/>
  <c r="Z3466" i="1"/>
  <c r="AB3469" i="1"/>
  <c r="V3481" i="1"/>
  <c r="M3485" i="1"/>
  <c r="AB3485" i="1" s="1"/>
  <c r="M3488" i="1"/>
  <c r="AB3488" i="1" s="1"/>
  <c r="P3495" i="1"/>
  <c r="P3496" i="1"/>
  <c r="Z3501" i="1"/>
  <c r="S3506" i="1"/>
  <c r="AB3506" i="1" s="1"/>
  <c r="AB3512" i="1"/>
  <c r="V3514" i="1"/>
  <c r="S3519" i="1"/>
  <c r="AB3526" i="1"/>
  <c r="Z3530" i="1"/>
  <c r="V3537" i="1"/>
  <c r="AB3537" i="1" s="1"/>
  <c r="AB3538" i="1"/>
  <c r="AB3657" i="1"/>
  <c r="AB3677" i="1"/>
  <c r="AB3721" i="1"/>
  <c r="AB3741" i="1"/>
  <c r="M3356" i="1"/>
  <c r="AB3356" i="1" s="1"/>
  <c r="V3357" i="1"/>
  <c r="AB3357" i="1" s="1"/>
  <c r="S3362" i="1"/>
  <c r="AB3362" i="1" s="1"/>
  <c r="AB3363" i="1"/>
  <c r="P3367" i="1"/>
  <c r="AB3367" i="1" s="1"/>
  <c r="V3369" i="1"/>
  <c r="P3375" i="1"/>
  <c r="AB3375" i="1" s="1"/>
  <c r="V3377" i="1"/>
  <c r="AB3377" i="1" s="1"/>
  <c r="P3383" i="1"/>
  <c r="V3385" i="1"/>
  <c r="Z3389" i="1"/>
  <c r="AB3394" i="1"/>
  <c r="S3394" i="1"/>
  <c r="V3402" i="1"/>
  <c r="S3407" i="1"/>
  <c r="AB3414" i="1"/>
  <c r="Z3418" i="1"/>
  <c r="AB3421" i="1"/>
  <c r="V3433" i="1"/>
  <c r="AB3433" i="1" s="1"/>
  <c r="M3437" i="1"/>
  <c r="AB3437" i="1" s="1"/>
  <c r="M3440" i="1"/>
  <c r="AB3440" i="1" s="1"/>
  <c r="P3447" i="1"/>
  <c r="P3448" i="1"/>
  <c r="Z3453" i="1"/>
  <c r="S3458" i="1"/>
  <c r="AB3458" i="1" s="1"/>
  <c r="V3466" i="1"/>
  <c r="S3471" i="1"/>
  <c r="AB3471" i="1" s="1"/>
  <c r="AB3478" i="1"/>
  <c r="Z3482" i="1"/>
  <c r="V3497" i="1"/>
  <c r="AB3497" i="1" s="1"/>
  <c r="M3501" i="1"/>
  <c r="AB3501" i="1" s="1"/>
  <c r="M3504" i="1"/>
  <c r="AB3504" i="1" s="1"/>
  <c r="P3511" i="1"/>
  <c r="P3512" i="1"/>
  <c r="Z3517" i="1"/>
  <c r="AB3517" i="1" s="1"/>
  <c r="AB3522" i="1"/>
  <c r="S3522" i="1"/>
  <c r="V3530" i="1"/>
  <c r="AB3546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6" i="1"/>
  <c r="AB3668" i="1"/>
  <c r="AB3700" i="1"/>
  <c r="AB3732" i="1"/>
  <c r="AB3764" i="1"/>
  <c r="AB3796" i="1"/>
  <c r="AB3828" i="1"/>
  <c r="AB3860" i="1"/>
  <c r="AB3892" i="1"/>
  <c r="AB3974" i="1"/>
  <c r="AB3979" i="1"/>
  <c r="AB4012" i="1"/>
  <c r="AB4028" i="1"/>
  <c r="AB4044" i="1"/>
  <c r="AB4060" i="1"/>
  <c r="AB4076" i="1"/>
  <c r="AB4092" i="1"/>
  <c r="AB4108" i="1"/>
  <c r="AB4124" i="1"/>
  <c r="AB4140" i="1"/>
  <c r="AB4180" i="1"/>
  <c r="AB4244" i="1"/>
  <c r="AB3387" i="1"/>
  <c r="P3391" i="1"/>
  <c r="AB3391" i="1" s="1"/>
  <c r="V3393" i="1"/>
  <c r="AB3393" i="1" s="1"/>
  <c r="Z3397" i="1"/>
  <c r="M3400" i="1"/>
  <c r="AB3400" i="1" s="1"/>
  <c r="S3402" i="1"/>
  <c r="AB3402" i="1" s="1"/>
  <c r="P3407" i="1"/>
  <c r="AB3407" i="1" s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AB3425" i="1" s="1"/>
  <c r="Z3429" i="1"/>
  <c r="AB3431" i="1"/>
  <c r="M3432" i="1"/>
  <c r="AB3432" i="1" s="1"/>
  <c r="S3434" i="1"/>
  <c r="AB3434" i="1" s="1"/>
  <c r="P3439" i="1"/>
  <c r="V3441" i="1"/>
  <c r="AB3441" i="1" s="1"/>
  <c r="Z3445" i="1"/>
  <c r="AB3447" i="1"/>
  <c r="M3448" i="1"/>
  <c r="AB3448" i="1" s="1"/>
  <c r="S3450" i="1"/>
  <c r="AB3450" i="1" s="1"/>
  <c r="P3455" i="1"/>
  <c r="AB3455" i="1" s="1"/>
  <c r="V3457" i="1"/>
  <c r="AB3457" i="1" s="1"/>
  <c r="Z3461" i="1"/>
  <c r="AB3463" i="1"/>
  <c r="M3464" i="1"/>
  <c r="AB3464" i="1" s="1"/>
  <c r="S3466" i="1"/>
  <c r="AB3466" i="1" s="1"/>
  <c r="P3471" i="1"/>
  <c r="V3473" i="1"/>
  <c r="AB3473" i="1" s="1"/>
  <c r="Z3477" i="1"/>
  <c r="AB3479" i="1"/>
  <c r="M3480" i="1"/>
  <c r="S3482" i="1"/>
  <c r="AB3482" i="1" s="1"/>
  <c r="P3487" i="1"/>
  <c r="AB3487" i="1" s="1"/>
  <c r="V3489" i="1"/>
  <c r="AB3489" i="1" s="1"/>
  <c r="Z3493" i="1"/>
  <c r="AB3495" i="1"/>
  <c r="M3496" i="1"/>
  <c r="AB3496" i="1" s="1"/>
  <c r="S3498" i="1"/>
  <c r="AB3498" i="1" s="1"/>
  <c r="P3503" i="1"/>
  <c r="AB3503" i="1" s="1"/>
  <c r="V3505" i="1"/>
  <c r="AB3505" i="1" s="1"/>
  <c r="Z3509" i="1"/>
  <c r="AB3511" i="1"/>
  <c r="M3512" i="1"/>
  <c r="S3514" i="1"/>
  <c r="AB3514" i="1" s="1"/>
  <c r="P3519" i="1"/>
  <c r="AB3519" i="1" s="1"/>
  <c r="V3521" i="1"/>
  <c r="AB3521" i="1" s="1"/>
  <c r="Z3525" i="1"/>
  <c r="M3528" i="1"/>
  <c r="AB3528" i="1" s="1"/>
  <c r="S3530" i="1"/>
  <c r="AB3530" i="1" s="1"/>
  <c r="V3533" i="1"/>
  <c r="AB3533" i="1" s="1"/>
  <c r="P3539" i="1"/>
  <c r="V3541" i="1"/>
  <c r="AB3541" i="1" s="1"/>
  <c r="P3547" i="1"/>
  <c r="AB3547" i="1" s="1"/>
  <c r="V3549" i="1"/>
  <c r="AB3549" i="1" s="1"/>
  <c r="AB3552" i="1"/>
  <c r="V3634" i="1"/>
  <c r="AB3635" i="1"/>
  <c r="S3635" i="1"/>
  <c r="P3636" i="1"/>
  <c r="Z3638" i="1"/>
  <c r="AB3640" i="1"/>
  <c r="AB3646" i="1"/>
  <c r="M3649" i="1"/>
  <c r="AB3649" i="1" s="1"/>
  <c r="V3650" i="1"/>
  <c r="AB3651" i="1"/>
  <c r="S3651" i="1"/>
  <c r="P3652" i="1"/>
  <c r="AB3652" i="1" s="1"/>
  <c r="Z3654" i="1"/>
  <c r="AB3656" i="1"/>
  <c r="AB3662" i="1"/>
  <c r="M3665" i="1"/>
  <c r="AB3665" i="1" s="1"/>
  <c r="V3666" i="1"/>
  <c r="AB3667" i="1"/>
  <c r="S3667" i="1"/>
  <c r="P3668" i="1"/>
  <c r="Z3670" i="1"/>
  <c r="AB3672" i="1"/>
  <c r="AB3678" i="1"/>
  <c r="M3681" i="1"/>
  <c r="AB3681" i="1" s="1"/>
  <c r="V3682" i="1"/>
  <c r="AB3683" i="1"/>
  <c r="S3683" i="1"/>
  <c r="P3684" i="1"/>
  <c r="AB3684" i="1" s="1"/>
  <c r="Z3686" i="1"/>
  <c r="AB3688" i="1"/>
  <c r="AB3694" i="1"/>
  <c r="M3697" i="1"/>
  <c r="AB3697" i="1" s="1"/>
  <c r="V3698" i="1"/>
  <c r="AB3699" i="1"/>
  <c r="S3699" i="1"/>
  <c r="P3700" i="1"/>
  <c r="Z3702" i="1"/>
  <c r="AB3704" i="1"/>
  <c r="AB3710" i="1"/>
  <c r="M3713" i="1"/>
  <c r="AB3713" i="1" s="1"/>
  <c r="V3714" i="1"/>
  <c r="AB3715" i="1"/>
  <c r="S3715" i="1"/>
  <c r="P3716" i="1"/>
  <c r="AB3716" i="1" s="1"/>
  <c r="Z3718" i="1"/>
  <c r="AB3720" i="1"/>
  <c r="AB3726" i="1"/>
  <c r="M3729" i="1"/>
  <c r="AB3729" i="1" s="1"/>
  <c r="V3730" i="1"/>
  <c r="AB3731" i="1"/>
  <c r="S3731" i="1"/>
  <c r="P3732" i="1"/>
  <c r="Z3734" i="1"/>
  <c r="AB3736" i="1"/>
  <c r="AB3742" i="1"/>
  <c r="M3745" i="1"/>
  <c r="AB3745" i="1" s="1"/>
  <c r="V3746" i="1"/>
  <c r="AB3747" i="1"/>
  <c r="S3747" i="1"/>
  <c r="P3748" i="1"/>
  <c r="AB3748" i="1" s="1"/>
  <c r="Z3750" i="1"/>
  <c r="AB3752" i="1"/>
  <c r="AB3758" i="1"/>
  <c r="M3761" i="1"/>
  <c r="AB3761" i="1" s="1"/>
  <c r="V3762" i="1"/>
  <c r="AB3763" i="1"/>
  <c r="S3763" i="1"/>
  <c r="P3764" i="1"/>
  <c r="Z3766" i="1"/>
  <c r="AB3768" i="1"/>
  <c r="AB3774" i="1"/>
  <c r="M3777" i="1"/>
  <c r="AB3777" i="1" s="1"/>
  <c r="V3778" i="1"/>
  <c r="AB3779" i="1"/>
  <c r="S3779" i="1"/>
  <c r="P3780" i="1"/>
  <c r="AB3780" i="1" s="1"/>
  <c r="Z3782" i="1"/>
  <c r="AB3784" i="1"/>
  <c r="AB3790" i="1"/>
  <c r="M3793" i="1"/>
  <c r="AB3793" i="1" s="1"/>
  <c r="V3794" i="1"/>
  <c r="AB3795" i="1"/>
  <c r="S3795" i="1"/>
  <c r="P3796" i="1"/>
  <c r="Z3798" i="1"/>
  <c r="AB3800" i="1"/>
  <c r="AB3806" i="1"/>
  <c r="M3809" i="1"/>
  <c r="AB3809" i="1" s="1"/>
  <c r="V3810" i="1"/>
  <c r="AB3811" i="1"/>
  <c r="S3811" i="1"/>
  <c r="P3812" i="1"/>
  <c r="AB3812" i="1" s="1"/>
  <c r="AB3816" i="1"/>
  <c r="AB3822" i="1"/>
  <c r="M3825" i="1"/>
  <c r="AB3825" i="1" s="1"/>
  <c r="V3826" i="1"/>
  <c r="S3827" i="1"/>
  <c r="AB3827" i="1" s="1"/>
  <c r="P3828" i="1"/>
  <c r="Z3830" i="1"/>
  <c r="AB3832" i="1"/>
  <c r="AB3838" i="1"/>
  <c r="M3841" i="1"/>
  <c r="AB3841" i="1" s="1"/>
  <c r="V3842" i="1"/>
  <c r="S3843" i="1"/>
  <c r="AB3843" i="1" s="1"/>
  <c r="P3844" i="1"/>
  <c r="AB3844" i="1" s="1"/>
  <c r="Z3846" i="1"/>
  <c r="AB3848" i="1"/>
  <c r="AB3854" i="1"/>
  <c r="M3857" i="1"/>
  <c r="AB3857" i="1" s="1"/>
  <c r="V3858" i="1"/>
  <c r="S3859" i="1"/>
  <c r="AB3859" i="1" s="1"/>
  <c r="P3860" i="1"/>
  <c r="Z3862" i="1"/>
  <c r="AB3864" i="1"/>
  <c r="AB3870" i="1"/>
  <c r="M3873" i="1"/>
  <c r="AB3873" i="1" s="1"/>
  <c r="V3874" i="1"/>
  <c r="S3875" i="1"/>
  <c r="AB3875" i="1" s="1"/>
  <c r="P3876" i="1"/>
  <c r="AB3876" i="1" s="1"/>
  <c r="AB3886" i="1"/>
  <c r="AB3891" i="1"/>
  <c r="AB3902" i="1"/>
  <c r="M3905" i="1"/>
  <c r="AB3905" i="1" s="1"/>
  <c r="V3906" i="1"/>
  <c r="AB3907" i="1"/>
  <c r="S3907" i="1"/>
  <c r="P3908" i="1"/>
  <c r="AB3908" i="1" s="1"/>
  <c r="Z3910" i="1"/>
  <c r="AB3918" i="1"/>
  <c r="M3921" i="1"/>
  <c r="AB3921" i="1" s="1"/>
  <c r="V3922" i="1"/>
  <c r="AB3923" i="1"/>
  <c r="S3923" i="1"/>
  <c r="P3924" i="1"/>
  <c r="AB3924" i="1" s="1"/>
  <c r="Z3926" i="1"/>
  <c r="AB3934" i="1"/>
  <c r="M3937" i="1"/>
  <c r="AB3937" i="1" s="1"/>
  <c r="V3938" i="1"/>
  <c r="AB3939" i="1"/>
  <c r="S3939" i="1"/>
  <c r="P3940" i="1"/>
  <c r="AB3940" i="1" s="1"/>
  <c r="Z3942" i="1"/>
  <c r="AB3966" i="1"/>
  <c r="AB3971" i="1"/>
  <c r="AB4008" i="1"/>
  <c r="AB4024" i="1"/>
  <c r="AB4040" i="1"/>
  <c r="AB4056" i="1"/>
  <c r="AB4072" i="1"/>
  <c r="AB4088" i="1"/>
  <c r="AB4104" i="1"/>
  <c r="AB4120" i="1"/>
  <c r="AB4136" i="1"/>
  <c r="AB4196" i="1"/>
  <c r="AB4200" i="1"/>
  <c r="AB4260" i="1"/>
  <c r="AB4271" i="1"/>
  <c r="M3388" i="1"/>
  <c r="AB3388" i="1" s="1"/>
  <c r="S3390" i="1"/>
  <c r="AB3390" i="1" s="1"/>
  <c r="P3395" i="1"/>
  <c r="AB3395" i="1" s="1"/>
  <c r="V3397" i="1"/>
  <c r="AB3397" i="1" s="1"/>
  <c r="Z3401" i="1"/>
  <c r="AB3401" i="1" s="1"/>
  <c r="AB3403" i="1"/>
  <c r="M3404" i="1"/>
  <c r="AB3404" i="1" s="1"/>
  <c r="S3406" i="1"/>
  <c r="AB3406" i="1" s="1"/>
  <c r="P3411" i="1"/>
  <c r="AB3411" i="1" s="1"/>
  <c r="V3413" i="1"/>
  <c r="AB3413" i="1" s="1"/>
  <c r="Z3417" i="1"/>
  <c r="AB3417" i="1" s="1"/>
  <c r="AB3419" i="1"/>
  <c r="M3420" i="1"/>
  <c r="AB3420" i="1" s="1"/>
  <c r="S3422" i="1"/>
  <c r="AB3422" i="1" s="1"/>
  <c r="P3427" i="1"/>
  <c r="AB3427" i="1" s="1"/>
  <c r="V3429" i="1"/>
  <c r="AB3429" i="1" s="1"/>
  <c r="Z3433" i="1"/>
  <c r="AB3435" i="1"/>
  <c r="M3436" i="1"/>
  <c r="AB3436" i="1" s="1"/>
  <c r="S3438" i="1"/>
  <c r="AB3438" i="1" s="1"/>
  <c r="P3443" i="1"/>
  <c r="AB3443" i="1" s="1"/>
  <c r="V3445" i="1"/>
  <c r="AB3445" i="1" s="1"/>
  <c r="Z3449" i="1"/>
  <c r="AB3451" i="1"/>
  <c r="M3452" i="1"/>
  <c r="AB3452" i="1" s="1"/>
  <c r="S3454" i="1"/>
  <c r="AB3454" i="1" s="1"/>
  <c r="P3459" i="1"/>
  <c r="AB3459" i="1" s="1"/>
  <c r="V3461" i="1"/>
  <c r="AB3461" i="1" s="1"/>
  <c r="Z3465" i="1"/>
  <c r="AB3465" i="1" s="1"/>
  <c r="AB3467" i="1"/>
  <c r="M3468" i="1"/>
  <c r="AB3468" i="1" s="1"/>
  <c r="S3470" i="1"/>
  <c r="AB3470" i="1" s="1"/>
  <c r="P3475" i="1"/>
  <c r="AB3475" i="1" s="1"/>
  <c r="V3477" i="1"/>
  <c r="AB3477" i="1" s="1"/>
  <c r="Z3481" i="1"/>
  <c r="AB3481" i="1" s="1"/>
  <c r="AB3483" i="1"/>
  <c r="M3484" i="1"/>
  <c r="AB3484" i="1" s="1"/>
  <c r="S3486" i="1"/>
  <c r="AB3486" i="1" s="1"/>
  <c r="P3491" i="1"/>
  <c r="AB3491" i="1" s="1"/>
  <c r="V3493" i="1"/>
  <c r="AB3493" i="1" s="1"/>
  <c r="Z3497" i="1"/>
  <c r="AB3499" i="1"/>
  <c r="M3500" i="1"/>
  <c r="AB3500" i="1" s="1"/>
  <c r="S3502" i="1"/>
  <c r="AB3502" i="1" s="1"/>
  <c r="P3507" i="1"/>
  <c r="AB3507" i="1" s="1"/>
  <c r="V3509" i="1"/>
  <c r="AB3509" i="1" s="1"/>
  <c r="Z3513" i="1"/>
  <c r="AB3513" i="1" s="1"/>
  <c r="AB3515" i="1"/>
  <c r="M3516" i="1"/>
  <c r="AB3516" i="1" s="1"/>
  <c r="S3518" i="1"/>
  <c r="AB3518" i="1" s="1"/>
  <c r="P3523" i="1"/>
  <c r="AB3523" i="1" s="1"/>
  <c r="V3525" i="1"/>
  <c r="AB3525" i="1" s="1"/>
  <c r="Z3529" i="1"/>
  <c r="AB3529" i="1" s="1"/>
  <c r="AB3531" i="1"/>
  <c r="M3532" i="1"/>
  <c r="AB3532" i="1" s="1"/>
  <c r="S3534" i="1"/>
  <c r="AB3534" i="1" s="1"/>
  <c r="AB3535" i="1"/>
  <c r="Z3537" i="1"/>
  <c r="M3540" i="1"/>
  <c r="AB3540" i="1" s="1"/>
  <c r="S3542" i="1"/>
  <c r="AB3542" i="1" s="1"/>
  <c r="AB3543" i="1"/>
  <c r="Z3545" i="1"/>
  <c r="AB3545" i="1" s="1"/>
  <c r="M3548" i="1"/>
  <c r="AB3548" i="1" s="1"/>
  <c r="AB3550" i="1"/>
  <c r="S3550" i="1"/>
  <c r="AB3551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M3633" i="1"/>
  <c r="AB3633" i="1" s="1"/>
  <c r="AB3634" i="1"/>
  <c r="M3637" i="1"/>
  <c r="AB3637" i="1" s="1"/>
  <c r="V3638" i="1"/>
  <c r="AB3638" i="1" s="1"/>
  <c r="S3639" i="1"/>
  <c r="AB3639" i="1" s="1"/>
  <c r="P3640" i="1"/>
  <c r="Z3642" i="1"/>
  <c r="AB3642" i="1" s="1"/>
  <c r="AB3644" i="1"/>
  <c r="AB3650" i="1"/>
  <c r="M3653" i="1"/>
  <c r="AB3653" i="1" s="1"/>
  <c r="V3654" i="1"/>
  <c r="AB3654" i="1" s="1"/>
  <c r="S3655" i="1"/>
  <c r="AB3655" i="1" s="1"/>
  <c r="P3656" i="1"/>
  <c r="Z3658" i="1"/>
  <c r="AB3658" i="1" s="1"/>
  <c r="AB3660" i="1"/>
  <c r="AB3666" i="1"/>
  <c r="M3669" i="1"/>
  <c r="AB3669" i="1" s="1"/>
  <c r="V3670" i="1"/>
  <c r="AB3670" i="1" s="1"/>
  <c r="S3671" i="1"/>
  <c r="AB3671" i="1" s="1"/>
  <c r="P3672" i="1"/>
  <c r="Z3674" i="1"/>
  <c r="AB3674" i="1" s="1"/>
  <c r="AB3676" i="1"/>
  <c r="AB3682" i="1"/>
  <c r="M3685" i="1"/>
  <c r="AB3685" i="1" s="1"/>
  <c r="V3686" i="1"/>
  <c r="AB3686" i="1" s="1"/>
  <c r="S3687" i="1"/>
  <c r="AB3687" i="1" s="1"/>
  <c r="P3688" i="1"/>
  <c r="Z3690" i="1"/>
  <c r="AB3690" i="1" s="1"/>
  <c r="AB3692" i="1"/>
  <c r="AB3698" i="1"/>
  <c r="M3701" i="1"/>
  <c r="AB3701" i="1" s="1"/>
  <c r="V3702" i="1"/>
  <c r="AB3702" i="1" s="1"/>
  <c r="S3703" i="1"/>
  <c r="AB3703" i="1" s="1"/>
  <c r="P3704" i="1"/>
  <c r="Z3706" i="1"/>
  <c r="AB3706" i="1" s="1"/>
  <c r="AB3708" i="1"/>
  <c r="AB3714" i="1"/>
  <c r="M3717" i="1"/>
  <c r="AB3717" i="1" s="1"/>
  <c r="V3718" i="1"/>
  <c r="AB3718" i="1" s="1"/>
  <c r="S3719" i="1"/>
  <c r="AB3719" i="1" s="1"/>
  <c r="P3720" i="1"/>
  <c r="Z3722" i="1"/>
  <c r="AB3722" i="1" s="1"/>
  <c r="AB3724" i="1"/>
  <c r="AB3730" i="1"/>
  <c r="M3733" i="1"/>
  <c r="AB3733" i="1" s="1"/>
  <c r="V3734" i="1"/>
  <c r="AB3734" i="1" s="1"/>
  <c r="S3735" i="1"/>
  <c r="AB3735" i="1" s="1"/>
  <c r="P3736" i="1"/>
  <c r="Z3738" i="1"/>
  <c r="AB3738" i="1" s="1"/>
  <c r="AB3740" i="1"/>
  <c r="AB3746" i="1"/>
  <c r="M3749" i="1"/>
  <c r="AB3749" i="1" s="1"/>
  <c r="V3750" i="1"/>
  <c r="AB3750" i="1" s="1"/>
  <c r="S3751" i="1"/>
  <c r="AB3751" i="1" s="1"/>
  <c r="P3752" i="1"/>
  <c r="Z3754" i="1"/>
  <c r="AB3754" i="1" s="1"/>
  <c r="AB3756" i="1"/>
  <c r="AB3762" i="1"/>
  <c r="M3765" i="1"/>
  <c r="AB3765" i="1" s="1"/>
  <c r="V3766" i="1"/>
  <c r="AB3766" i="1" s="1"/>
  <c r="S3767" i="1"/>
  <c r="AB3767" i="1" s="1"/>
  <c r="P3768" i="1"/>
  <c r="Z3770" i="1"/>
  <c r="AB3770" i="1" s="1"/>
  <c r="AB3772" i="1"/>
  <c r="AB3778" i="1"/>
  <c r="M3781" i="1"/>
  <c r="AB3781" i="1" s="1"/>
  <c r="V3782" i="1"/>
  <c r="AB3782" i="1" s="1"/>
  <c r="S3783" i="1"/>
  <c r="AB3783" i="1" s="1"/>
  <c r="P3784" i="1"/>
  <c r="Z3786" i="1"/>
  <c r="AB3786" i="1" s="1"/>
  <c r="AB3788" i="1"/>
  <c r="AB3794" i="1"/>
  <c r="M3797" i="1"/>
  <c r="AB3797" i="1" s="1"/>
  <c r="V3798" i="1"/>
  <c r="AB3798" i="1" s="1"/>
  <c r="S3799" i="1"/>
  <c r="AB3799" i="1" s="1"/>
  <c r="P3800" i="1"/>
  <c r="Z3802" i="1"/>
  <c r="AB3802" i="1" s="1"/>
  <c r="AB3804" i="1"/>
  <c r="AB3810" i="1"/>
  <c r="M3813" i="1"/>
  <c r="AB3813" i="1" s="1"/>
  <c r="V3814" i="1"/>
  <c r="AB3814" i="1" s="1"/>
  <c r="S3815" i="1"/>
  <c r="AB3815" i="1" s="1"/>
  <c r="P3816" i="1"/>
  <c r="Z3818" i="1"/>
  <c r="AB3818" i="1" s="1"/>
  <c r="AB3820" i="1"/>
  <c r="AB3826" i="1"/>
  <c r="M3829" i="1"/>
  <c r="AB3829" i="1" s="1"/>
  <c r="V3830" i="1"/>
  <c r="AB3830" i="1" s="1"/>
  <c r="S3831" i="1"/>
  <c r="AB3831" i="1" s="1"/>
  <c r="P3832" i="1"/>
  <c r="Z3834" i="1"/>
  <c r="AB3834" i="1" s="1"/>
  <c r="AB3836" i="1"/>
  <c r="AB3842" i="1"/>
  <c r="M3845" i="1"/>
  <c r="AB3845" i="1" s="1"/>
  <c r="V3846" i="1"/>
  <c r="AB3846" i="1" s="1"/>
  <c r="S3847" i="1"/>
  <c r="AB3847" i="1" s="1"/>
  <c r="P3848" i="1"/>
  <c r="Z3850" i="1"/>
  <c r="AB3850" i="1" s="1"/>
  <c r="AB3852" i="1"/>
  <c r="AB3858" i="1"/>
  <c r="M3861" i="1"/>
  <c r="AB3861" i="1" s="1"/>
  <c r="V3862" i="1"/>
  <c r="AB3862" i="1" s="1"/>
  <c r="S3863" i="1"/>
  <c r="AB3863" i="1" s="1"/>
  <c r="P3864" i="1"/>
  <c r="Z3866" i="1"/>
  <c r="AB3866" i="1" s="1"/>
  <c r="AB3868" i="1"/>
  <c r="AB3874" i="1"/>
  <c r="M3877" i="1"/>
  <c r="AB3877" i="1" s="1"/>
  <c r="V3878" i="1"/>
  <c r="AB3878" i="1" s="1"/>
  <c r="S3879" i="1"/>
  <c r="AB3879" i="1" s="1"/>
  <c r="P3880" i="1"/>
  <c r="AB3880" i="1" s="1"/>
  <c r="Z3882" i="1"/>
  <c r="AB3882" i="1" s="1"/>
  <c r="AB3884" i="1"/>
  <c r="AB3890" i="1"/>
  <c r="M3893" i="1"/>
  <c r="AB3893" i="1" s="1"/>
  <c r="V3894" i="1"/>
  <c r="AB3894" i="1" s="1"/>
  <c r="S3895" i="1"/>
  <c r="AB3895" i="1" s="1"/>
  <c r="P3896" i="1"/>
  <c r="AB3896" i="1" s="1"/>
  <c r="Z3898" i="1"/>
  <c r="AB3898" i="1" s="1"/>
  <c r="AB3900" i="1"/>
  <c r="AB3906" i="1"/>
  <c r="M3909" i="1"/>
  <c r="AB3909" i="1" s="1"/>
  <c r="V3910" i="1"/>
  <c r="AB3910" i="1" s="1"/>
  <c r="S3911" i="1"/>
  <c r="AB3911" i="1" s="1"/>
  <c r="P3912" i="1"/>
  <c r="AB3912" i="1" s="1"/>
  <c r="Z3914" i="1"/>
  <c r="AB3914" i="1" s="1"/>
  <c r="AB3916" i="1"/>
  <c r="AB3922" i="1"/>
  <c r="M3925" i="1"/>
  <c r="AB3925" i="1" s="1"/>
  <c r="V3926" i="1"/>
  <c r="AB3926" i="1" s="1"/>
  <c r="S3927" i="1"/>
  <c r="AB3927" i="1" s="1"/>
  <c r="P3928" i="1"/>
  <c r="AB3928" i="1" s="1"/>
  <c r="Z3930" i="1"/>
  <c r="AB3930" i="1" s="1"/>
  <c r="AB3932" i="1"/>
  <c r="AB3938" i="1"/>
  <c r="M3941" i="1"/>
  <c r="AB3941" i="1" s="1"/>
  <c r="V3942" i="1"/>
  <c r="AB3942" i="1" s="1"/>
  <c r="S3943" i="1"/>
  <c r="AB3943" i="1" s="1"/>
  <c r="P3944" i="1"/>
  <c r="AB3944" i="1" s="1"/>
  <c r="Z3946" i="1"/>
  <c r="AB3946" i="1" s="1"/>
  <c r="AB3958" i="1"/>
  <c r="AB3968" i="1"/>
  <c r="AB3990" i="1"/>
  <c r="AB4148" i="1"/>
  <c r="AB4152" i="1"/>
  <c r="AB4212" i="1"/>
  <c r="AB4216" i="1"/>
  <c r="AB4303" i="1"/>
  <c r="AB4159" i="1"/>
  <c r="AB4165" i="1"/>
  <c r="AB4175" i="1"/>
  <c r="AB4191" i="1"/>
  <c r="AB4197" i="1"/>
  <c r="AB4207" i="1"/>
  <c r="AB4223" i="1"/>
  <c r="AB4229" i="1"/>
  <c r="AB4239" i="1"/>
  <c r="AB4255" i="1"/>
  <c r="AB4281" i="1"/>
  <c r="AB4291" i="1"/>
  <c r="AB4293" i="1"/>
  <c r="AB4436" i="1"/>
  <c r="AB4444" i="1"/>
  <c r="Z3948" i="1"/>
  <c r="M3951" i="1"/>
  <c r="AB3951" i="1" s="1"/>
  <c r="AB3953" i="1"/>
  <c r="S3953" i="1"/>
  <c r="Z3956" i="1"/>
  <c r="M3959" i="1"/>
  <c r="AB3959" i="1" s="1"/>
  <c r="S3961" i="1"/>
  <c r="AB3961" i="1" s="1"/>
  <c r="Z3964" i="1"/>
  <c r="M3967" i="1"/>
  <c r="AB3967" i="1" s="1"/>
  <c r="S3969" i="1"/>
  <c r="AB3969" i="1" s="1"/>
  <c r="AB3970" i="1"/>
  <c r="Z3972" i="1"/>
  <c r="M3975" i="1"/>
  <c r="AB3975" i="1" s="1"/>
  <c r="S3977" i="1"/>
  <c r="AB3977" i="1" s="1"/>
  <c r="Z3980" i="1"/>
  <c r="M3983" i="1"/>
  <c r="AB3983" i="1" s="1"/>
  <c r="AB3985" i="1"/>
  <c r="S3985" i="1"/>
  <c r="Z3988" i="1"/>
  <c r="M3991" i="1"/>
  <c r="AB3991" i="1" s="1"/>
  <c r="S3993" i="1"/>
  <c r="AB3993" i="1" s="1"/>
  <c r="Z3996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53" i="1"/>
  <c r="AB4158" i="1"/>
  <c r="AB4169" i="1"/>
  <c r="AB4174" i="1"/>
  <c r="AB4185" i="1"/>
  <c r="AB4190" i="1"/>
  <c r="AB4201" i="1"/>
  <c r="AB4206" i="1"/>
  <c r="AB4217" i="1"/>
  <c r="AB4222" i="1"/>
  <c r="AB4233" i="1"/>
  <c r="AB4238" i="1"/>
  <c r="AB4249" i="1"/>
  <c r="AB4254" i="1"/>
  <c r="AB4273" i="1"/>
  <c r="AB4305" i="1"/>
  <c r="AB4315" i="1"/>
  <c r="AB4331" i="1"/>
  <c r="AB4347" i="1"/>
  <c r="AB4363" i="1"/>
  <c r="AB4379" i="1"/>
  <c r="AB4423" i="1"/>
  <c r="V3948" i="1"/>
  <c r="AB3948" i="1" s="1"/>
  <c r="P3954" i="1"/>
  <c r="AB3954" i="1" s="1"/>
  <c r="V3956" i="1"/>
  <c r="AB3956" i="1" s="1"/>
  <c r="P3962" i="1"/>
  <c r="AB3962" i="1" s="1"/>
  <c r="V3964" i="1"/>
  <c r="AB3964" i="1" s="1"/>
  <c r="P3970" i="1"/>
  <c r="V3972" i="1"/>
  <c r="AB3972" i="1" s="1"/>
  <c r="P3978" i="1"/>
  <c r="AB3978" i="1" s="1"/>
  <c r="V3980" i="1"/>
  <c r="AB3980" i="1" s="1"/>
  <c r="P3986" i="1"/>
  <c r="AB3986" i="1" s="1"/>
  <c r="V3988" i="1"/>
  <c r="AB3988" i="1" s="1"/>
  <c r="P3994" i="1"/>
  <c r="AB3994" i="1" s="1"/>
  <c r="V3996" i="1"/>
  <c r="AB3996" i="1" s="1"/>
  <c r="V4145" i="1"/>
  <c r="AB4145" i="1" s="1"/>
  <c r="S4146" i="1"/>
  <c r="AB4146" i="1" s="1"/>
  <c r="P4147" i="1"/>
  <c r="AB4147" i="1" s="1"/>
  <c r="Z4149" i="1"/>
  <c r="AB4149" i="1" s="1"/>
  <c r="AB4151" i="1"/>
  <c r="AB4157" i="1"/>
  <c r="M4160" i="1"/>
  <c r="AB4160" i="1" s="1"/>
  <c r="V4161" i="1"/>
  <c r="AB4161" i="1" s="1"/>
  <c r="S4162" i="1"/>
  <c r="AB4162" i="1" s="1"/>
  <c r="P4163" i="1"/>
  <c r="AB4163" i="1" s="1"/>
  <c r="Z4165" i="1"/>
  <c r="AB4167" i="1"/>
  <c r="AB4173" i="1"/>
  <c r="M4176" i="1"/>
  <c r="AB4176" i="1" s="1"/>
  <c r="V4177" i="1"/>
  <c r="AB4177" i="1" s="1"/>
  <c r="S4178" i="1"/>
  <c r="AB4178" i="1" s="1"/>
  <c r="P4179" i="1"/>
  <c r="AB4179" i="1" s="1"/>
  <c r="Z4181" i="1"/>
  <c r="AB4181" i="1" s="1"/>
  <c r="AB4183" i="1"/>
  <c r="AB4189" i="1"/>
  <c r="M4192" i="1"/>
  <c r="AB4192" i="1" s="1"/>
  <c r="V4193" i="1"/>
  <c r="AB4193" i="1" s="1"/>
  <c r="S4194" i="1"/>
  <c r="AB4194" i="1" s="1"/>
  <c r="P4195" i="1"/>
  <c r="AB4195" i="1" s="1"/>
  <c r="Z4197" i="1"/>
  <c r="AB4199" i="1"/>
  <c r="AB4205" i="1"/>
  <c r="M4208" i="1"/>
  <c r="AB4208" i="1" s="1"/>
  <c r="V4209" i="1"/>
  <c r="AB4209" i="1" s="1"/>
  <c r="S4210" i="1"/>
  <c r="AB4210" i="1" s="1"/>
  <c r="P4211" i="1"/>
  <c r="AB4211" i="1" s="1"/>
  <c r="Z4213" i="1"/>
  <c r="AB4213" i="1" s="1"/>
  <c r="AB4215" i="1"/>
  <c r="AB4221" i="1"/>
  <c r="M4224" i="1"/>
  <c r="AB4224" i="1" s="1"/>
  <c r="V4225" i="1"/>
  <c r="AB4225" i="1" s="1"/>
  <c r="S4226" i="1"/>
  <c r="AB4226" i="1" s="1"/>
  <c r="P4227" i="1"/>
  <c r="AB4227" i="1" s="1"/>
  <c r="Z4229" i="1"/>
  <c r="AB4231" i="1"/>
  <c r="AB4237" i="1"/>
  <c r="M4240" i="1"/>
  <c r="AB4240" i="1" s="1"/>
  <c r="V4241" i="1"/>
  <c r="AB4241" i="1" s="1"/>
  <c r="S4242" i="1"/>
  <c r="AB4242" i="1" s="1"/>
  <c r="P4243" i="1"/>
  <c r="AB4243" i="1" s="1"/>
  <c r="Z4245" i="1"/>
  <c r="AB4245" i="1" s="1"/>
  <c r="AB4247" i="1"/>
  <c r="AB4253" i="1"/>
  <c r="M4256" i="1"/>
  <c r="AB4256" i="1" s="1"/>
  <c r="V4257" i="1"/>
  <c r="AB4257" i="1" s="1"/>
  <c r="S4258" i="1"/>
  <c r="AB4258" i="1" s="1"/>
  <c r="P4259" i="1"/>
  <c r="AB4259" i="1" s="1"/>
  <c r="AB4265" i="1"/>
  <c r="AB4275" i="1"/>
  <c r="AB4297" i="1"/>
  <c r="AB4309" i="1"/>
  <c r="AB4311" i="1"/>
  <c r="AB4327" i="1"/>
  <c r="AB4332" i="1"/>
  <c r="AB4343" i="1"/>
  <c r="AB4359" i="1"/>
  <c r="AB4375" i="1"/>
  <c r="AB4391" i="1"/>
  <c r="AB4424" i="1"/>
  <c r="AB4266" i="1"/>
  <c r="AB4405" i="1"/>
  <c r="AB4581" i="1"/>
  <c r="M4261" i="1"/>
  <c r="AB4264" i="1"/>
  <c r="P4268" i="1"/>
  <c r="AB4268" i="1" s="1"/>
  <c r="M4269" i="1"/>
  <c r="AB4269" i="1" s="1"/>
  <c r="AB4272" i="1"/>
  <c r="P4276" i="1"/>
  <c r="AB4276" i="1" s="1"/>
  <c r="Z4276" i="1"/>
  <c r="M4277" i="1"/>
  <c r="AB4277" i="1" s="1"/>
  <c r="AB4280" i="1"/>
  <c r="P4284" i="1"/>
  <c r="AB4284" i="1" s="1"/>
  <c r="M4285" i="1"/>
  <c r="AB4285" i="1" s="1"/>
  <c r="AB4288" i="1"/>
  <c r="P4292" i="1"/>
  <c r="AB4292" i="1" s="1"/>
  <c r="M4293" i="1"/>
  <c r="V4294" i="1"/>
  <c r="AB4294" i="1" s="1"/>
  <c r="AB4296" i="1"/>
  <c r="P4300" i="1"/>
  <c r="AB4300" i="1" s="1"/>
  <c r="M4301" i="1"/>
  <c r="AB4301" i="1" s="1"/>
  <c r="AB4304" i="1"/>
  <c r="P4308" i="1"/>
  <c r="AB4308" i="1" s="1"/>
  <c r="Z4308" i="1"/>
  <c r="M4309" i="1"/>
  <c r="V4312" i="1"/>
  <c r="AB4312" i="1" s="1"/>
  <c r="AB4313" i="1"/>
  <c r="V4316" i="1"/>
  <c r="AB4316" i="1" s="1"/>
  <c r="AB4317" i="1"/>
  <c r="V4320" i="1"/>
  <c r="AB4320" i="1" s="1"/>
  <c r="AB4321" i="1"/>
  <c r="V4324" i="1"/>
  <c r="AB4324" i="1" s="1"/>
  <c r="AB4325" i="1"/>
  <c r="V4328" i="1"/>
  <c r="AB4328" i="1" s="1"/>
  <c r="AB4329" i="1"/>
  <c r="V4332" i="1"/>
  <c r="AB4333" i="1"/>
  <c r="V4336" i="1"/>
  <c r="AB4336" i="1" s="1"/>
  <c r="AB4337" i="1"/>
  <c r="V4340" i="1"/>
  <c r="AB4340" i="1" s="1"/>
  <c r="AB4341" i="1"/>
  <c r="V4344" i="1"/>
  <c r="AB4344" i="1" s="1"/>
  <c r="AB4345" i="1"/>
  <c r="V4348" i="1"/>
  <c r="AB4348" i="1" s="1"/>
  <c r="AB4349" i="1"/>
  <c r="V4352" i="1"/>
  <c r="AB4352" i="1" s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6" i="1"/>
  <c r="AB4409" i="1"/>
  <c r="AB4422" i="1"/>
  <c r="AB4425" i="1"/>
  <c r="AB4445" i="1"/>
  <c r="AB4468" i="1"/>
  <c r="AB4476" i="1"/>
  <c r="AB4553" i="1"/>
  <c r="S4261" i="1"/>
  <c r="AB4261" i="1" s="1"/>
  <c r="AB4262" i="1"/>
  <c r="P4266" i="1"/>
  <c r="M4267" i="1"/>
  <c r="AB4267" i="1" s="1"/>
  <c r="AB4270" i="1"/>
  <c r="P4274" i="1"/>
  <c r="AB4274" i="1" s="1"/>
  <c r="M4275" i="1"/>
  <c r="V4276" i="1"/>
  <c r="AB4278" i="1"/>
  <c r="P4282" i="1"/>
  <c r="AB4282" i="1" s="1"/>
  <c r="Z4282" i="1"/>
  <c r="M4283" i="1"/>
  <c r="AB4283" i="1" s="1"/>
  <c r="AB4286" i="1"/>
  <c r="P4290" i="1"/>
  <c r="AB4290" i="1" s="1"/>
  <c r="M4291" i="1"/>
  <c r="P4298" i="1"/>
  <c r="AB4298" i="1" s="1"/>
  <c r="M4299" i="1"/>
  <c r="AB4299" i="1" s="1"/>
  <c r="AB4302" i="1"/>
  <c r="P4306" i="1"/>
  <c r="AB4306" i="1" s="1"/>
  <c r="M4307" i="1"/>
  <c r="AB4307" i="1" s="1"/>
  <c r="V4308" i="1"/>
  <c r="AB4310" i="1"/>
  <c r="AB4420" i="1"/>
  <c r="AB4484" i="1"/>
  <c r="AB4492" i="1"/>
  <c r="AB4394" i="1"/>
  <c r="M4395" i="1"/>
  <c r="AB4395" i="1" s="1"/>
  <c r="S4397" i="1"/>
  <c r="P4402" i="1"/>
  <c r="V4404" i="1"/>
  <c r="AB4404" i="1" s="1"/>
  <c r="Z4408" i="1"/>
  <c r="AB4408" i="1" s="1"/>
  <c r="M4411" i="1"/>
  <c r="AB4411" i="1" s="1"/>
  <c r="S4413" i="1"/>
  <c r="AB4413" i="1" s="1"/>
  <c r="P4418" i="1"/>
  <c r="AB4418" i="1" s="1"/>
  <c r="V4420" i="1"/>
  <c r="Z4424" i="1"/>
  <c r="AB4426" i="1"/>
  <c r="M4427" i="1"/>
  <c r="AB4427" i="1" s="1"/>
  <c r="S4429" i="1"/>
  <c r="AB4429" i="1" s="1"/>
  <c r="M4436" i="1"/>
  <c r="V4437" i="1"/>
  <c r="AB4437" i="1" s="1"/>
  <c r="AB4442" i="1"/>
  <c r="S4442" i="1"/>
  <c r="AB4443" i="1"/>
  <c r="P4447" i="1"/>
  <c r="AB4447" i="1" s="1"/>
  <c r="Z4449" i="1"/>
  <c r="AB4449" i="1" s="1"/>
  <c r="M4452" i="1"/>
  <c r="AB4452" i="1" s="1"/>
  <c r="V4453" i="1"/>
  <c r="AB4453" i="1" s="1"/>
  <c r="M4460" i="1"/>
  <c r="AB4460" i="1" s="1"/>
  <c r="V4461" i="1"/>
  <c r="S4462" i="1"/>
  <c r="AB4462" i="1" s="1"/>
  <c r="P4463" i="1"/>
  <c r="AB4463" i="1" s="1"/>
  <c r="AB4467" i="1"/>
  <c r="AB4478" i="1"/>
  <c r="S4478" i="1"/>
  <c r="P4479" i="1"/>
  <c r="AB4479" i="1" s="1"/>
  <c r="AB4483" i="1"/>
  <c r="AB4499" i="1"/>
  <c r="AB4515" i="1"/>
  <c r="AB4531" i="1"/>
  <c r="AB4541" i="1"/>
  <c r="AB4563" i="1"/>
  <c r="AB4573" i="1"/>
  <c r="AB4675" i="1"/>
  <c r="AB4709" i="1"/>
  <c r="AB4398" i="1"/>
  <c r="AB4414" i="1"/>
  <c r="AB4430" i="1"/>
  <c r="AB4438" i="1"/>
  <c r="AB4454" i="1"/>
  <c r="AB4461" i="1"/>
  <c r="AB4466" i="1"/>
  <c r="AB4477" i="1"/>
  <c r="AB4482" i="1"/>
  <c r="AB4487" i="1"/>
  <c r="AB4493" i="1"/>
  <c r="AB4498" i="1"/>
  <c r="AB4503" i="1"/>
  <c r="AB4509" i="1"/>
  <c r="AB4514" i="1"/>
  <c r="AB4525" i="1"/>
  <c r="AB4555" i="1"/>
  <c r="AB4595" i="1"/>
  <c r="AB4611" i="1"/>
  <c r="AB4627" i="1"/>
  <c r="AB4643" i="1"/>
  <c r="AB4659" i="1"/>
  <c r="AB4690" i="1"/>
  <c r="P4394" i="1"/>
  <c r="V4396" i="1"/>
  <c r="AB4396" i="1" s="1"/>
  <c r="Z4400" i="1"/>
  <c r="AB4400" i="1" s="1"/>
  <c r="AB4402" i="1"/>
  <c r="M4403" i="1"/>
  <c r="AB4403" i="1" s="1"/>
  <c r="S4405" i="1"/>
  <c r="P4410" i="1"/>
  <c r="AB4410" i="1" s="1"/>
  <c r="V4412" i="1"/>
  <c r="AB4412" i="1" s="1"/>
  <c r="Z4416" i="1"/>
  <c r="AB4416" i="1" s="1"/>
  <c r="M4419" i="1"/>
  <c r="AB4419" i="1" s="1"/>
  <c r="S4421" i="1"/>
  <c r="AB4421" i="1" s="1"/>
  <c r="P4426" i="1"/>
  <c r="V4428" i="1"/>
  <c r="AB4428" i="1" s="1"/>
  <c r="Z4432" i="1"/>
  <c r="AB4432" i="1" s="1"/>
  <c r="AB4434" i="1"/>
  <c r="S4434" i="1"/>
  <c r="AB4435" i="1"/>
  <c r="P4439" i="1"/>
  <c r="AB4439" i="1" s="1"/>
  <c r="Z4441" i="1"/>
  <c r="AB4441" i="1" s="1"/>
  <c r="M4444" i="1"/>
  <c r="V4445" i="1"/>
  <c r="S4450" i="1"/>
  <c r="AB4450" i="1" s="1"/>
  <c r="AB4451" i="1"/>
  <c r="P4455" i="1"/>
  <c r="AB4455" i="1" s="1"/>
  <c r="Z4457" i="1"/>
  <c r="AB4457" i="1" s="1"/>
  <c r="AB4459" i="1"/>
  <c r="AB4465" i="1"/>
  <c r="M4468" i="1"/>
  <c r="V4469" i="1"/>
  <c r="AB4469" i="1" s="1"/>
  <c r="AB4470" i="1"/>
  <c r="S4470" i="1"/>
  <c r="P4471" i="1"/>
  <c r="AB4471" i="1" s="1"/>
  <c r="Z4473" i="1"/>
  <c r="AB4473" i="1" s="1"/>
  <c r="AB4475" i="1"/>
  <c r="AB4481" i="1"/>
  <c r="M4484" i="1"/>
  <c r="V4485" i="1"/>
  <c r="AB4485" i="1" s="1"/>
  <c r="AB4486" i="1"/>
  <c r="S4486" i="1"/>
  <c r="P4487" i="1"/>
  <c r="Z4489" i="1"/>
  <c r="AB4489" i="1" s="1"/>
  <c r="AB4491" i="1"/>
  <c r="AB4497" i="1"/>
  <c r="M4500" i="1"/>
  <c r="AB4500" i="1" s="1"/>
  <c r="V4501" i="1"/>
  <c r="AB4501" i="1" s="1"/>
  <c r="AB4502" i="1"/>
  <c r="S4502" i="1"/>
  <c r="P4503" i="1"/>
  <c r="Z4505" i="1"/>
  <c r="AB4505" i="1" s="1"/>
  <c r="AB4507" i="1"/>
  <c r="AB4513" i="1"/>
  <c r="M4516" i="1"/>
  <c r="AB4516" i="1" s="1"/>
  <c r="V4517" i="1"/>
  <c r="AB4517" i="1" s="1"/>
  <c r="AB4518" i="1"/>
  <c r="S4518" i="1"/>
  <c r="P4519" i="1"/>
  <c r="AB4519" i="1" s="1"/>
  <c r="Z4521" i="1"/>
  <c r="AB4521" i="1" s="1"/>
  <c r="AB4523" i="1"/>
  <c r="AB4526" i="1"/>
  <c r="AB4547" i="1"/>
  <c r="AB4579" i="1"/>
  <c r="AB4591" i="1"/>
  <c r="AB4607" i="1"/>
  <c r="AB4623" i="1"/>
  <c r="AB4639" i="1"/>
  <c r="AB4655" i="1"/>
  <c r="AB4671" i="1"/>
  <c r="AB4702" i="1"/>
  <c r="AB4548" i="1"/>
  <c r="AB4556" i="1"/>
  <c r="AB4580" i="1"/>
  <c r="AB4677" i="1"/>
  <c r="P4528" i="1"/>
  <c r="AB4528" i="1" s="1"/>
  <c r="AB4530" i="1"/>
  <c r="Z4534" i="1"/>
  <c r="AB4538" i="1"/>
  <c r="Z4542" i="1"/>
  <c r="AB4546" i="1"/>
  <c r="Z4550" i="1"/>
  <c r="AB4554" i="1"/>
  <c r="Z4558" i="1"/>
  <c r="AB4562" i="1"/>
  <c r="Z4566" i="1"/>
  <c r="AB4570" i="1"/>
  <c r="Z4574" i="1"/>
  <c r="AB4578" i="1"/>
  <c r="AB4585" i="1"/>
  <c r="AB4589" i="1"/>
  <c r="AB4593" i="1"/>
  <c r="AB4597" i="1"/>
  <c r="AB4601" i="1"/>
  <c r="AB4605" i="1"/>
  <c r="AB4609" i="1"/>
  <c r="AB4613" i="1"/>
  <c r="AB4617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725" i="1"/>
  <c r="S4527" i="1"/>
  <c r="AB4527" i="1" s="1"/>
  <c r="P4532" i="1"/>
  <c r="AB4532" i="1" s="1"/>
  <c r="M4533" i="1"/>
  <c r="AB4533" i="1" s="1"/>
  <c r="V4534" i="1"/>
  <c r="AB4534" i="1" s="1"/>
  <c r="S4535" i="1"/>
  <c r="AB4535" i="1" s="1"/>
  <c r="AB4536" i="1"/>
  <c r="P4540" i="1"/>
  <c r="AB4540" i="1" s="1"/>
  <c r="M4541" i="1"/>
  <c r="V4542" i="1"/>
  <c r="AB4542" i="1" s="1"/>
  <c r="S4543" i="1"/>
  <c r="AB4543" i="1" s="1"/>
  <c r="AB4544" i="1"/>
  <c r="P4548" i="1"/>
  <c r="M4549" i="1"/>
  <c r="AB4549" i="1" s="1"/>
  <c r="V4550" i="1"/>
  <c r="AB4550" i="1" s="1"/>
  <c r="S4551" i="1"/>
  <c r="AB4551" i="1" s="1"/>
  <c r="AB4552" i="1"/>
  <c r="P4556" i="1"/>
  <c r="M4557" i="1"/>
  <c r="AB4557" i="1" s="1"/>
  <c r="V4558" i="1"/>
  <c r="AB4558" i="1" s="1"/>
  <c r="S4559" i="1"/>
  <c r="AB4559" i="1" s="1"/>
  <c r="AB4560" i="1"/>
  <c r="P4564" i="1"/>
  <c r="AB4564" i="1" s="1"/>
  <c r="M4565" i="1"/>
  <c r="AB4565" i="1" s="1"/>
  <c r="V4566" i="1"/>
  <c r="AB4566" i="1" s="1"/>
  <c r="S4567" i="1"/>
  <c r="AB4567" i="1" s="1"/>
  <c r="AB4568" i="1"/>
  <c r="P4572" i="1"/>
  <c r="AB4572" i="1" s="1"/>
  <c r="M4573" i="1"/>
  <c r="V4574" i="1"/>
  <c r="AB4574" i="1" s="1"/>
  <c r="S4575" i="1"/>
  <c r="AB4575" i="1" s="1"/>
  <c r="AB4576" i="1"/>
  <c r="P4580" i="1"/>
  <c r="M4581" i="1"/>
  <c r="AB4682" i="1"/>
  <c r="AB4697" i="1"/>
  <c r="AB4749" i="1"/>
  <c r="P4676" i="1"/>
  <c r="V4678" i="1"/>
  <c r="AB4678" i="1" s="1"/>
  <c r="M4681" i="1"/>
  <c r="AB4681" i="1" s="1"/>
  <c r="S4683" i="1"/>
  <c r="AB4683" i="1" s="1"/>
  <c r="AB4684" i="1"/>
  <c r="Z4686" i="1"/>
  <c r="AB4686" i="1" s="1"/>
  <c r="M4689" i="1"/>
  <c r="AB4689" i="1" s="1"/>
  <c r="S4691" i="1"/>
  <c r="AB4691" i="1" s="1"/>
  <c r="AB4692" i="1"/>
  <c r="Z4694" i="1"/>
  <c r="AB4694" i="1" s="1"/>
  <c r="M4697" i="1"/>
  <c r="S4699" i="1"/>
  <c r="AB4699" i="1" s="1"/>
  <c r="AB4700" i="1"/>
  <c r="Z4702" i="1"/>
  <c r="M4705" i="1"/>
  <c r="AB4705" i="1" s="1"/>
  <c r="AB4707" i="1"/>
  <c r="S4707" i="1"/>
  <c r="AB4708" i="1"/>
  <c r="Z4710" i="1"/>
  <c r="AB4710" i="1" s="1"/>
  <c r="M4713" i="1"/>
  <c r="AB4713" i="1" s="1"/>
  <c r="M4717" i="1"/>
  <c r="AB4717" i="1" s="1"/>
  <c r="M4721" i="1"/>
  <c r="AB4721" i="1" s="1"/>
  <c r="M4725" i="1"/>
  <c r="M4729" i="1"/>
  <c r="AB4729" i="1" s="1"/>
  <c r="M4733" i="1"/>
  <c r="AB4733" i="1" s="1"/>
  <c r="M4737" i="1"/>
  <c r="AB4737" i="1" s="1"/>
  <c r="M4741" i="1"/>
  <c r="AB4741" i="1" s="1"/>
  <c r="AB4840" i="1"/>
  <c r="AB4755" i="1"/>
  <c r="AB4771" i="1"/>
  <c r="AB4787" i="1"/>
  <c r="AB4803" i="1"/>
  <c r="AB4841" i="1"/>
  <c r="Z4674" i="1"/>
  <c r="AB4674" i="1" s="1"/>
  <c r="AB4676" i="1"/>
  <c r="M4677" i="1"/>
  <c r="S4679" i="1"/>
  <c r="AB4679" i="1" s="1"/>
  <c r="AB4680" i="1"/>
  <c r="Z4682" i="1"/>
  <c r="M4685" i="1"/>
  <c r="AB4685" i="1" s="1"/>
  <c r="S4687" i="1"/>
  <c r="AB4687" i="1" s="1"/>
  <c r="AB4688" i="1"/>
  <c r="Z4690" i="1"/>
  <c r="M4693" i="1"/>
  <c r="AB4693" i="1" s="1"/>
  <c r="AB4695" i="1"/>
  <c r="S4695" i="1"/>
  <c r="AB4696" i="1"/>
  <c r="Z4698" i="1"/>
  <c r="AB4698" i="1" s="1"/>
  <c r="M4701" i="1"/>
  <c r="AB4701" i="1" s="1"/>
  <c r="AB4703" i="1"/>
  <c r="S4703" i="1"/>
  <c r="AB4704" i="1"/>
  <c r="Z4706" i="1"/>
  <c r="AB4706" i="1" s="1"/>
  <c r="M4709" i="1"/>
  <c r="S4711" i="1"/>
  <c r="AB4711" i="1" s="1"/>
  <c r="AB4712" i="1"/>
  <c r="Z4714" i="1"/>
  <c r="AB4714" i="1" s="1"/>
  <c r="AB4716" i="1"/>
  <c r="Z4718" i="1"/>
  <c r="AB4718" i="1" s="1"/>
  <c r="AB4720" i="1"/>
  <c r="Z4722" i="1"/>
  <c r="AB4722" i="1" s="1"/>
  <c r="AB4724" i="1"/>
  <c r="Z4726" i="1"/>
  <c r="AB4726" i="1" s="1"/>
  <c r="AB4728" i="1"/>
  <c r="Z4730" i="1"/>
  <c r="AB4730" i="1" s="1"/>
  <c r="AB4732" i="1"/>
  <c r="Z4734" i="1"/>
  <c r="AB4734" i="1" s="1"/>
  <c r="AB4736" i="1"/>
  <c r="Z4738" i="1"/>
  <c r="AB4738" i="1" s="1"/>
  <c r="AB4740" i="1"/>
  <c r="Z4742" i="1"/>
  <c r="AB4742" i="1" s="1"/>
  <c r="AB4745" i="1"/>
  <c r="V4747" i="1"/>
  <c r="AB4759" i="1"/>
  <c r="AB4823" i="1"/>
  <c r="M4745" i="1"/>
  <c r="S4747" i="1"/>
  <c r="AB4747" i="1" s="1"/>
  <c r="P4752" i="1"/>
  <c r="M4753" i="1"/>
  <c r="AB4753" i="1" s="1"/>
  <c r="V4754" i="1"/>
  <c r="AB4754" i="1" s="1"/>
  <c r="S4755" i="1"/>
  <c r="P4760" i="1"/>
  <c r="AB4760" i="1" s="1"/>
  <c r="M4761" i="1"/>
  <c r="AB4761" i="1" s="1"/>
  <c r="V4762" i="1"/>
  <c r="S4763" i="1"/>
  <c r="AB4763" i="1" s="1"/>
  <c r="P4768" i="1"/>
  <c r="AB4768" i="1" s="1"/>
  <c r="AB4828" i="1"/>
  <c r="AB4837" i="1"/>
  <c r="AB4865" i="1"/>
  <c r="AB4869" i="1"/>
  <c r="Z4746" i="1"/>
  <c r="Z4750" i="1"/>
  <c r="Z4758" i="1"/>
  <c r="AB4762" i="1"/>
  <c r="Z4766" i="1"/>
  <c r="AB4769" i="1"/>
  <c r="AB4773" i="1"/>
  <c r="AB4777" i="1"/>
  <c r="AB4781" i="1"/>
  <c r="AB4785" i="1"/>
  <c r="AB4789" i="1"/>
  <c r="AB4793" i="1"/>
  <c r="AB4797" i="1"/>
  <c r="AB4801" i="1"/>
  <c r="AB4805" i="1"/>
  <c r="AB4809" i="1"/>
  <c r="AB4822" i="1"/>
  <c r="AB4829" i="1"/>
  <c r="AB4838" i="1"/>
  <c r="AB4885" i="1"/>
  <c r="P4744" i="1"/>
  <c r="AB4744" i="1" s="1"/>
  <c r="V4746" i="1"/>
  <c r="AB4746" i="1" s="1"/>
  <c r="P4748" i="1"/>
  <c r="AB4748" i="1" s="1"/>
  <c r="M4749" i="1"/>
  <c r="V4750" i="1"/>
  <c r="AB4750" i="1" s="1"/>
  <c r="S4751" i="1"/>
  <c r="AB4751" i="1" s="1"/>
  <c r="AB4752" i="1"/>
  <c r="P4756" i="1"/>
  <c r="AB4756" i="1" s="1"/>
  <c r="M4757" i="1"/>
  <c r="AB4757" i="1" s="1"/>
  <c r="V4758" i="1"/>
  <c r="AB4758" i="1" s="1"/>
  <c r="S4759" i="1"/>
  <c r="P4764" i="1"/>
  <c r="AB4764" i="1" s="1"/>
  <c r="M4765" i="1"/>
  <c r="AB4765" i="1" s="1"/>
  <c r="V4766" i="1"/>
  <c r="AB4766" i="1" s="1"/>
  <c r="S4767" i="1"/>
  <c r="AB4767" i="1" s="1"/>
  <c r="AB4811" i="1"/>
  <c r="AB4827" i="1"/>
  <c r="AB4832" i="1"/>
  <c r="M4811" i="1"/>
  <c r="S4813" i="1"/>
  <c r="AB4813" i="1" s="1"/>
  <c r="P4818" i="1"/>
  <c r="V4820" i="1"/>
  <c r="AB4820" i="1" s="1"/>
  <c r="Z4824" i="1"/>
  <c r="AB4824" i="1" s="1"/>
  <c r="AB4826" i="1"/>
  <c r="M4827" i="1"/>
  <c r="S4829" i="1"/>
  <c r="P4834" i="1"/>
  <c r="V4836" i="1"/>
  <c r="AB4836" i="1" s="1"/>
  <c r="Z4840" i="1"/>
  <c r="Z4841" i="1"/>
  <c r="AB4847" i="1"/>
  <c r="AB4854" i="1"/>
  <c r="AB4856" i="1"/>
  <c r="AB4863" i="1"/>
  <c r="AB4870" i="1"/>
  <c r="AB4872" i="1"/>
  <c r="AB4879" i="1"/>
  <c r="AB4886" i="1"/>
  <c r="AB4888" i="1"/>
  <c r="AB4902" i="1"/>
  <c r="AB4944" i="1"/>
  <c r="AB4814" i="1"/>
  <c r="AB4830" i="1"/>
  <c r="AB4844" i="1"/>
  <c r="AB4851" i="1"/>
  <c r="AB4858" i="1"/>
  <c r="AB4860" i="1"/>
  <c r="AB4867" i="1"/>
  <c r="AB4874" i="1"/>
  <c r="AB4876" i="1"/>
  <c r="AB4883" i="1"/>
  <c r="AB4890" i="1"/>
  <c r="AB4892" i="1"/>
  <c r="AB4924" i="1"/>
  <c r="P4810" i="1"/>
  <c r="AB4810" i="1" s="1"/>
  <c r="V4812" i="1"/>
  <c r="AB4812" i="1" s="1"/>
  <c r="Z4816" i="1"/>
  <c r="AB4816" i="1" s="1"/>
  <c r="AB4818" i="1"/>
  <c r="M4819" i="1"/>
  <c r="AB4819" i="1" s="1"/>
  <c r="S4821" i="1"/>
  <c r="AB4821" i="1" s="1"/>
  <c r="P4826" i="1"/>
  <c r="V4828" i="1"/>
  <c r="Z4832" i="1"/>
  <c r="AB4834" i="1"/>
  <c r="M4835" i="1"/>
  <c r="AB4835" i="1" s="1"/>
  <c r="S4837" i="1"/>
  <c r="S4842" i="1"/>
  <c r="AB4842" i="1" s="1"/>
  <c r="AB4843" i="1"/>
  <c r="AB4846" i="1"/>
  <c r="AB4848" i="1"/>
  <c r="AB4855" i="1"/>
  <c r="AB4862" i="1"/>
  <c r="AB4864" i="1"/>
  <c r="AB4871" i="1"/>
  <c r="AB4878" i="1"/>
  <c r="AB4880" i="1"/>
  <c r="AB4887" i="1"/>
  <c r="AB4901" i="1"/>
  <c r="AB4919" i="1"/>
  <c r="AB4912" i="1"/>
  <c r="AB4952" i="1"/>
  <c r="AB4948" i="1"/>
  <c r="Z4894" i="1"/>
  <c r="AB4894" i="1" s="1"/>
  <c r="AB4896" i="1"/>
  <c r="M4897" i="1"/>
  <c r="AB4897" i="1" s="1"/>
  <c r="AB4899" i="1"/>
  <c r="S4899" i="1"/>
  <c r="P4900" i="1"/>
  <c r="AB4900" i="1" s="1"/>
  <c r="V4902" i="1"/>
  <c r="AB4903" i="1"/>
  <c r="S4903" i="1"/>
  <c r="P4911" i="1"/>
  <c r="AB4911" i="1" s="1"/>
  <c r="M4916" i="1"/>
  <c r="AB4916" i="1" s="1"/>
  <c r="P4927" i="1"/>
  <c r="M4932" i="1"/>
  <c r="AB4932" i="1" s="1"/>
  <c r="AB4938" i="1"/>
  <c r="V4904" i="1"/>
  <c r="AB4904" i="1" s="1"/>
  <c r="Z4908" i="1"/>
  <c r="AB4910" i="1"/>
  <c r="M4911" i="1"/>
  <c r="S4913" i="1"/>
  <c r="AB4913" i="1" s="1"/>
  <c r="P4918" i="1"/>
  <c r="V4920" i="1"/>
  <c r="AB4920" i="1" s="1"/>
  <c r="Z4924" i="1"/>
  <c r="M4927" i="1"/>
  <c r="AB4927" i="1" s="1"/>
  <c r="S4929" i="1"/>
  <c r="AB4929" i="1" s="1"/>
  <c r="P4938" i="1"/>
  <c r="V4940" i="1"/>
  <c r="AB4940" i="1" s="1"/>
  <c r="P4946" i="1"/>
  <c r="AB4946" i="1" s="1"/>
  <c r="V4948" i="1"/>
  <c r="AB4973" i="1"/>
  <c r="AB4989" i="1"/>
  <c r="P4906" i="1"/>
  <c r="AB4906" i="1" s="1"/>
  <c r="V4908" i="1"/>
  <c r="AB4908" i="1" s="1"/>
  <c r="Z4912" i="1"/>
  <c r="AB4914" i="1"/>
  <c r="M4915" i="1"/>
  <c r="AB4915" i="1" s="1"/>
  <c r="S4917" i="1"/>
  <c r="AB4917" i="1" s="1"/>
  <c r="P4922" i="1"/>
  <c r="AB4922" i="1" s="1"/>
  <c r="V4924" i="1"/>
  <c r="Z4928" i="1"/>
  <c r="AB4930" i="1"/>
  <c r="M4931" i="1"/>
  <c r="AB4931" i="1" s="1"/>
  <c r="S4933" i="1"/>
  <c r="AB4933" i="1" s="1"/>
  <c r="AB4934" i="1"/>
  <c r="M4939" i="1"/>
  <c r="AB4939" i="1" s="1"/>
  <c r="S4941" i="1"/>
  <c r="AB4941" i="1" s="1"/>
  <c r="M4947" i="1"/>
  <c r="AB4947" i="1" s="1"/>
  <c r="S4949" i="1"/>
  <c r="AB4949" i="1" s="1"/>
  <c r="AB4950" i="1"/>
  <c r="Z4952" i="1"/>
  <c r="AB4969" i="1"/>
  <c r="AB4978" i="1"/>
  <c r="AB4985" i="1"/>
  <c r="AB5001" i="1"/>
  <c r="S4905" i="1"/>
  <c r="AB4905" i="1" s="1"/>
  <c r="P4910" i="1"/>
  <c r="V4912" i="1"/>
  <c r="Z4916" i="1"/>
  <c r="AB4918" i="1"/>
  <c r="M4919" i="1"/>
  <c r="S4921" i="1"/>
  <c r="AB4921" i="1" s="1"/>
  <c r="P4926" i="1"/>
  <c r="AB4926" i="1" s="1"/>
  <c r="V4928" i="1"/>
  <c r="AB4928" i="1" s="1"/>
  <c r="Z4932" i="1"/>
  <c r="P4934" i="1"/>
  <c r="V4936" i="1"/>
  <c r="AB4936" i="1" s="1"/>
  <c r="P4942" i="1"/>
  <c r="AB4942" i="1" s="1"/>
  <c r="V4944" i="1"/>
  <c r="P4950" i="1"/>
  <c r="V4952" i="1"/>
  <c r="M4956" i="1"/>
  <c r="AB4956" i="1" s="1"/>
  <c r="AB4997" i="1"/>
  <c r="Z5002" i="1"/>
  <c r="AB5002" i="1" s="1"/>
  <c r="P4955" i="1"/>
  <c r="AB4955" i="1" s="1"/>
  <c r="V4957" i="1"/>
  <c r="AB4957" i="1" s="1"/>
  <c r="V4958" i="1"/>
  <c r="AB4958" i="1" s="1"/>
  <c r="Z4962" i="1"/>
  <c r="Z4966" i="1"/>
  <c r="AB4966" i="1" s="1"/>
  <c r="Z4970" i="1"/>
  <c r="Z4974" i="1"/>
  <c r="Z4978" i="1"/>
  <c r="Z4982" i="1"/>
  <c r="Z4986" i="1"/>
  <c r="Z4990" i="1"/>
  <c r="Z4994" i="1"/>
  <c r="Z4998" i="1"/>
  <c r="AB4998" i="1" s="1"/>
  <c r="S4954" i="1"/>
  <c r="AB4954" i="1" s="1"/>
  <c r="S4959" i="1"/>
  <c r="AB4959" i="1" s="1"/>
  <c r="P4960" i="1"/>
  <c r="AB4960" i="1" s="1"/>
  <c r="V4962" i="1"/>
  <c r="AB4962" i="1" s="1"/>
  <c r="S4963" i="1"/>
  <c r="AB4963" i="1" s="1"/>
  <c r="P4964" i="1"/>
  <c r="AB4964" i="1" s="1"/>
  <c r="V4966" i="1"/>
  <c r="S4967" i="1"/>
  <c r="AB4967" i="1" s="1"/>
  <c r="P4968" i="1"/>
  <c r="AB4968" i="1" s="1"/>
  <c r="V4970" i="1"/>
  <c r="AB4970" i="1" s="1"/>
  <c r="S4971" i="1"/>
  <c r="AB4971" i="1" s="1"/>
  <c r="P4972" i="1"/>
  <c r="AB4972" i="1" s="1"/>
  <c r="V4974" i="1"/>
  <c r="AB4974" i="1" s="1"/>
  <c r="S4975" i="1"/>
  <c r="AB4975" i="1" s="1"/>
  <c r="P4976" i="1"/>
  <c r="AB4976" i="1" s="1"/>
  <c r="V4978" i="1"/>
  <c r="S4979" i="1"/>
  <c r="AB4979" i="1" s="1"/>
  <c r="P4980" i="1"/>
  <c r="AB4980" i="1" s="1"/>
  <c r="V4982" i="1"/>
  <c r="AB4982" i="1" s="1"/>
  <c r="S4983" i="1"/>
  <c r="AB4983" i="1" s="1"/>
  <c r="P4984" i="1"/>
  <c r="AB4984" i="1" s="1"/>
  <c r="V4986" i="1"/>
  <c r="AB4986" i="1" s="1"/>
  <c r="S4987" i="1"/>
  <c r="AB4987" i="1" s="1"/>
  <c r="P4988" i="1"/>
  <c r="AB4988" i="1" s="1"/>
  <c r="V4990" i="1"/>
  <c r="AB4990" i="1" s="1"/>
  <c r="S4991" i="1"/>
  <c r="AB4991" i="1" s="1"/>
  <c r="P4992" i="1"/>
  <c r="AB4992" i="1" s="1"/>
  <c r="V4994" i="1"/>
  <c r="AB4994" i="1" s="1"/>
  <c r="S4995" i="1"/>
  <c r="AB4995" i="1" s="1"/>
  <c r="P4996" i="1"/>
  <c r="AB4996" i="1" s="1"/>
  <c r="V4998" i="1"/>
  <c r="S4999" i="1"/>
  <c r="AB4999" i="1" s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<sst xmlns="http://schemas.openxmlformats.org/spreadsheetml/2006/main" count="33" uniqueCount="20">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</sst>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S\PLANILHA%20FINANCEIRA\PLANILHA%20FINANCEIRA%202024\04.2024%20ABRIL\LIVRO%20FINANCEIRO%20ABRIL\PCF%20EXECEL-2024_04.xlsx" TargetMode="External"/><Relationship Id="rId1" Type="http://schemas.openxmlformats.org/officeDocument/2006/relationships/externalLinkPath" Target="/SES/PLANILHA%20FINANCEIRA/PLANILHA%20FINANCEIRA%202024/04.2024%20ABRIL/LIVRO%20FINANCEIRO%20ABRIL/PCF%20EXECEL-2024_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CAXANGÁ - CG Nº 007/2022</v>
          </cell>
          <cell r="E12" t="str">
            <v>ADAIAS GOUVEIA SILVA</v>
          </cell>
          <cell r="F12" t="str">
            <v>2 - Outros Profissionais da Saúde</v>
          </cell>
          <cell r="G12">
            <v>324115</v>
          </cell>
          <cell r="H12">
            <v>45383</v>
          </cell>
          <cell r="J12">
            <v>324.45</v>
          </cell>
          <cell r="L12">
            <v>263.68889999999999</v>
          </cell>
          <cell r="M12">
            <v>7.06</v>
          </cell>
          <cell r="O12">
            <v>1.94</v>
          </cell>
        </row>
        <row r="13">
          <cell r="C13" t="str">
            <v>UPA CAXANGÁ - CG Nº 007/2022</v>
          </cell>
          <cell r="E13" t="str">
            <v>ADEMARIO CORDEIRO DE MELO</v>
          </cell>
          <cell r="F13" t="str">
            <v>2 - Outros Profissionais da Saúde</v>
          </cell>
          <cell r="G13">
            <v>322205</v>
          </cell>
          <cell r="H13">
            <v>45383</v>
          </cell>
          <cell r="J13">
            <v>154.21</v>
          </cell>
          <cell r="L13">
            <v>263.68889999999999</v>
          </cell>
          <cell r="M13">
            <v>7.06</v>
          </cell>
          <cell r="O13">
            <v>1.94</v>
          </cell>
          <cell r="Y13">
            <v>1781.52</v>
          </cell>
          <cell r="AB13" t="str">
            <v xml:space="preserve">ABONO ASSIS FIN COMPL </v>
          </cell>
        </row>
        <row r="14">
          <cell r="C14" t="str">
            <v>UPA CAXANGÁ - CG Nº 007/2022</v>
          </cell>
          <cell r="E14" t="str">
            <v>ADNA REJANE DO NASCIMENTO</v>
          </cell>
          <cell r="F14" t="str">
            <v>2 - Outros Profissionais da Saúde</v>
          </cell>
          <cell r="G14">
            <v>322205</v>
          </cell>
          <cell r="H14">
            <v>45383</v>
          </cell>
          <cell r="J14">
            <v>192.11</v>
          </cell>
          <cell r="L14">
            <v>263.68889999999999</v>
          </cell>
          <cell r="M14">
            <v>7.06</v>
          </cell>
          <cell r="O14">
            <v>1.94</v>
          </cell>
          <cell r="Y14">
            <v>1708.02</v>
          </cell>
          <cell r="AB14" t="str">
            <v xml:space="preserve">ABONO ASSIS FIN COMPL </v>
          </cell>
        </row>
        <row r="15">
          <cell r="C15" t="str">
            <v>UPA CAXANGÁ - CG Nº 007/2022</v>
          </cell>
          <cell r="E15" t="str">
            <v xml:space="preserve">ADRIANA DE CASTRO ALVES </v>
          </cell>
          <cell r="F15" t="str">
            <v>2 - Outros Profissionais da Saúde</v>
          </cell>
          <cell r="G15">
            <v>322205</v>
          </cell>
          <cell r="H15">
            <v>45383</v>
          </cell>
          <cell r="J15">
            <v>144.26</v>
          </cell>
          <cell r="L15">
            <v>263.68889999999999</v>
          </cell>
          <cell r="M15">
            <v>7.06</v>
          </cell>
          <cell r="O15">
            <v>1.94</v>
          </cell>
          <cell r="Y15">
            <v>1855.02</v>
          </cell>
          <cell r="AB15" t="str">
            <v xml:space="preserve">ABONO ASSIS FIN COMPL </v>
          </cell>
        </row>
        <row r="16">
          <cell r="C16" t="str">
            <v>UPA CAXANGÁ - CG Nº 007/2022</v>
          </cell>
          <cell r="E16" t="str">
            <v>ADRIANA DE SENA SALES DE MELO SANTOS</v>
          </cell>
          <cell r="F16" t="str">
            <v>2 - Outros Profissionais da Saúde</v>
          </cell>
          <cell r="G16">
            <v>223505</v>
          </cell>
          <cell r="H16">
            <v>45383</v>
          </cell>
          <cell r="J16">
            <v>303.68</v>
          </cell>
          <cell r="L16">
            <v>263.68889999999999</v>
          </cell>
          <cell r="M16">
            <v>3.59</v>
          </cell>
          <cell r="O16">
            <v>3.32</v>
          </cell>
          <cell r="U16">
            <v>120.26</v>
          </cell>
          <cell r="X16" t="str">
            <v xml:space="preserve">AUXILIO CRECHE </v>
          </cell>
          <cell r="Y16">
            <v>1792.39</v>
          </cell>
          <cell r="AB16" t="str">
            <v xml:space="preserve">ABONO ASSIS FIN COMPL </v>
          </cell>
        </row>
        <row r="17">
          <cell r="C17" t="str">
            <v>UPA CAXANGÁ - CG Nº 007/2022</v>
          </cell>
          <cell r="E17" t="str">
            <v>ADRIANA FREITAS DA COSTA</v>
          </cell>
          <cell r="F17" t="str">
            <v>3 - Administrativo</v>
          </cell>
          <cell r="G17">
            <v>422110</v>
          </cell>
          <cell r="H17">
            <v>45383</v>
          </cell>
          <cell r="J17">
            <v>189.34</v>
          </cell>
          <cell r="L17">
            <v>263.68889999999999</v>
          </cell>
          <cell r="M17">
            <v>7.06</v>
          </cell>
          <cell r="O17">
            <v>1.94</v>
          </cell>
          <cell r="R17">
            <v>250.70429999999999</v>
          </cell>
          <cell r="S17">
            <v>84.72</v>
          </cell>
          <cell r="Y17">
            <v>1781.52</v>
          </cell>
          <cell r="AB17" t="str">
            <v xml:space="preserve">ABONO ASSIS FIN COMPL </v>
          </cell>
        </row>
        <row r="18">
          <cell r="C18" t="str">
            <v>UPA CAXANGÁ - CG Nº 007/2022</v>
          </cell>
          <cell r="E18" t="str">
            <v>ADRIANA GOMES FARIAS</v>
          </cell>
          <cell r="F18" t="str">
            <v>2 - Outros Profissionais da Saúde</v>
          </cell>
          <cell r="G18">
            <v>322205</v>
          </cell>
          <cell r="H18">
            <v>45383</v>
          </cell>
          <cell r="J18">
            <v>197.37</v>
          </cell>
          <cell r="O18">
            <v>1.94</v>
          </cell>
        </row>
        <row r="19">
          <cell r="C19" t="str">
            <v>UPA CAXANGÁ - CG Nº 007/2022</v>
          </cell>
          <cell r="E19" t="str">
            <v>ADRIANO BARBOSA BATISTA</v>
          </cell>
          <cell r="F19" t="str">
            <v>2 - Outros Profissionais da Saúde</v>
          </cell>
          <cell r="G19">
            <v>324115</v>
          </cell>
          <cell r="H19">
            <v>45383</v>
          </cell>
          <cell r="J19">
            <v>341.42</v>
          </cell>
          <cell r="L19">
            <v>263.68889999999999</v>
          </cell>
          <cell r="M19">
            <v>7.06</v>
          </cell>
          <cell r="O19">
            <v>1.94</v>
          </cell>
        </row>
        <row r="20">
          <cell r="C20" t="str">
            <v>UPA CAXANGÁ - CG Nº 007/2022</v>
          </cell>
          <cell r="E20" t="str">
            <v>ADRIANO GUEDES DE ARAUJO</v>
          </cell>
          <cell r="F20" t="str">
            <v>2 - Outros Profissionais da Saúde</v>
          </cell>
          <cell r="G20">
            <v>322605</v>
          </cell>
          <cell r="H20">
            <v>45383</v>
          </cell>
          <cell r="J20">
            <v>186.86</v>
          </cell>
          <cell r="L20">
            <v>263.68889999999999</v>
          </cell>
          <cell r="M20">
            <v>7.06</v>
          </cell>
          <cell r="O20">
            <v>1.94</v>
          </cell>
          <cell r="R20">
            <v>250.70429999999999</v>
          </cell>
          <cell r="S20">
            <v>74.89</v>
          </cell>
          <cell r="Y20">
            <v>1781.52</v>
          </cell>
          <cell r="AB20" t="str">
            <v xml:space="preserve">ABONO ASSIS FIN COMPL </v>
          </cell>
        </row>
        <row r="21">
          <cell r="C21" t="str">
            <v>UPA CAXANGÁ - CG Nº 007/2022</v>
          </cell>
          <cell r="E21" t="str">
            <v>ALBERIA FERNANDA DA SILVA</v>
          </cell>
          <cell r="F21" t="str">
            <v>2 - Outros Profissionais da Saúde</v>
          </cell>
          <cell r="G21">
            <v>322205</v>
          </cell>
          <cell r="H21">
            <v>45383</v>
          </cell>
          <cell r="J21">
            <v>185.05</v>
          </cell>
          <cell r="L21">
            <v>263.68889999999999</v>
          </cell>
          <cell r="M21">
            <v>4.3600000000000003</v>
          </cell>
          <cell r="O21">
            <v>1.94</v>
          </cell>
          <cell r="Y21">
            <v>986.5</v>
          </cell>
          <cell r="AB21" t="str">
            <v xml:space="preserve">ABONO ASSIS FIN COMPL </v>
          </cell>
        </row>
        <row r="22">
          <cell r="C22" t="str">
            <v>UPA CAXANGÁ - CG Nº 007/2022</v>
          </cell>
          <cell r="E22" t="str">
            <v>ALESSANDRO AGOSTINHO PEREIRA DE LUCENA</v>
          </cell>
          <cell r="F22" t="str">
            <v>2 - Outros Profissionais da Saúde</v>
          </cell>
          <cell r="G22">
            <v>223505</v>
          </cell>
          <cell r="H22">
            <v>45383</v>
          </cell>
          <cell r="J22">
            <v>329.92</v>
          </cell>
          <cell r="L22">
            <v>263.68889999999999</v>
          </cell>
          <cell r="M22">
            <v>7.06</v>
          </cell>
          <cell r="O22">
            <v>3.32</v>
          </cell>
        </row>
        <row r="23">
          <cell r="C23" t="str">
            <v>UPA CAXANGÁ - CG Nº 007/2022</v>
          </cell>
          <cell r="E23" t="str">
            <v>ALEX MIQUÉIAS BARBOSA DE SOUZA</v>
          </cell>
          <cell r="F23" t="str">
            <v>3 - Administrativo</v>
          </cell>
          <cell r="G23">
            <v>313220</v>
          </cell>
          <cell r="H23">
            <v>45383</v>
          </cell>
          <cell r="J23">
            <v>212.68</v>
          </cell>
          <cell r="L23">
            <v>263.68889999999999</v>
          </cell>
          <cell r="M23">
            <v>7.06</v>
          </cell>
          <cell r="O23">
            <v>1.94</v>
          </cell>
          <cell r="R23">
            <v>127.7043</v>
          </cell>
          <cell r="S23">
            <v>123</v>
          </cell>
          <cell r="Y23">
            <v>1672.68</v>
          </cell>
          <cell r="AB23" t="str">
            <v xml:space="preserve">ABONO ASSIS FIN COMPL </v>
          </cell>
        </row>
        <row r="24">
          <cell r="C24" t="str">
            <v>UPA CAXANGÁ - CG Nº 007/2022</v>
          </cell>
          <cell r="E24" t="str">
            <v>ALYSSON CARLOS FEITOSA</v>
          </cell>
          <cell r="F24" t="str">
            <v>3 - Administrativo</v>
          </cell>
          <cell r="G24">
            <v>410105</v>
          </cell>
          <cell r="H24">
            <v>45383</v>
          </cell>
          <cell r="J24">
            <v>354.97</v>
          </cell>
          <cell r="L24">
            <v>263.68889999999999</v>
          </cell>
          <cell r="M24">
            <v>7.06</v>
          </cell>
          <cell r="O24">
            <v>1.94</v>
          </cell>
          <cell r="Y24">
            <v>1708.02</v>
          </cell>
          <cell r="AB24" t="str">
            <v>ABONO ASSIS FIN COMPL</v>
          </cell>
        </row>
        <row r="25">
          <cell r="C25" t="str">
            <v>UPA CAXANGÁ - CG Nº 007/2022</v>
          </cell>
          <cell r="E25" t="str">
            <v>AMANDA EVELYN VALENCA DE MELO</v>
          </cell>
          <cell r="F25" t="str">
            <v>1 - Médico</v>
          </cell>
          <cell r="G25">
            <v>225125</v>
          </cell>
          <cell r="H25">
            <v>45383</v>
          </cell>
          <cell r="J25">
            <v>599.08000000000004</v>
          </cell>
          <cell r="L25">
            <v>263.68889999999999</v>
          </cell>
          <cell r="M25">
            <v>7.06</v>
          </cell>
          <cell r="O25">
            <v>11.53</v>
          </cell>
          <cell r="Y25">
            <v>1708.02</v>
          </cell>
          <cell r="AB25" t="str">
            <v xml:space="preserve">ABONO ASSIS FIN COMPL </v>
          </cell>
        </row>
        <row r="26">
          <cell r="C26" t="str">
            <v>UPA CAXANGÁ - CG Nº 007/2022</v>
          </cell>
          <cell r="E26" t="str">
            <v>AMANDA MARIA DE LIMA PEREGRINO</v>
          </cell>
          <cell r="F26" t="str">
            <v>3 - Administrativo</v>
          </cell>
          <cell r="G26">
            <v>411005</v>
          </cell>
          <cell r="H26">
            <v>45383</v>
          </cell>
          <cell r="J26">
            <v>186.56</v>
          </cell>
          <cell r="O26">
            <v>1.94</v>
          </cell>
          <cell r="Y26">
            <v>1792.39</v>
          </cell>
          <cell r="AB26" t="str">
            <v xml:space="preserve">ABONO ASSIS FIN COMPL </v>
          </cell>
        </row>
        <row r="27">
          <cell r="C27" t="str">
            <v>UPA CAXANGÁ - CG Nº 007/2022</v>
          </cell>
          <cell r="E27" t="str">
            <v xml:space="preserve">AMANDA RAYANE DA SILVA GOMES </v>
          </cell>
          <cell r="F27" t="str">
            <v>2 - Outros Profissionais da Saúde</v>
          </cell>
          <cell r="G27">
            <v>223405</v>
          </cell>
          <cell r="H27">
            <v>45383</v>
          </cell>
          <cell r="J27">
            <v>310.86</v>
          </cell>
          <cell r="L27">
            <v>263.68889999999999</v>
          </cell>
          <cell r="M27">
            <v>7.06</v>
          </cell>
          <cell r="O27">
            <v>1.94</v>
          </cell>
        </row>
        <row r="28">
          <cell r="C28" t="str">
            <v>UPA CAXANGÁ - CG Nº 007/2022</v>
          </cell>
          <cell r="E28" t="str">
            <v>AMANDHA ARAUJO CRUZ</v>
          </cell>
          <cell r="F28" t="str">
            <v>3 - Administrativo</v>
          </cell>
          <cell r="G28">
            <v>131205</v>
          </cell>
          <cell r="H28">
            <v>45383</v>
          </cell>
          <cell r="J28">
            <v>1039.76</v>
          </cell>
          <cell r="L28">
            <v>263.68889999999999</v>
          </cell>
          <cell r="M28">
            <v>7.06</v>
          </cell>
          <cell r="O28">
            <v>14.28</v>
          </cell>
          <cell r="U28">
            <v>80.95</v>
          </cell>
          <cell r="X28" t="str">
            <v xml:space="preserve">AUXILIO CRECHE </v>
          </cell>
        </row>
        <row r="29">
          <cell r="C29" t="str">
            <v>UPA CAXANGÁ - CG Nº 007/2022</v>
          </cell>
          <cell r="E29" t="str">
            <v>ANA CAROLINA AMORIM DE LIMA</v>
          </cell>
          <cell r="F29" t="str">
            <v>2 - Outros Profissionais da Saúde</v>
          </cell>
          <cell r="G29">
            <v>223505</v>
          </cell>
          <cell r="H29">
            <v>45383</v>
          </cell>
          <cell r="J29">
            <v>259.02999999999997</v>
          </cell>
          <cell r="L29">
            <v>263.68889999999999</v>
          </cell>
          <cell r="M29">
            <v>3.59</v>
          </cell>
          <cell r="O29">
            <v>3.32</v>
          </cell>
          <cell r="Y29">
            <v>1708.02</v>
          </cell>
          <cell r="AB29" t="str">
            <v xml:space="preserve">ABONO ASSIS FIN COMPL </v>
          </cell>
        </row>
        <row r="30">
          <cell r="C30" t="str">
            <v>UPA CAXANGÁ - CG Nº 007/2022</v>
          </cell>
          <cell r="E30" t="str">
            <v>ANA CLAUDIA DOS RAMOS</v>
          </cell>
          <cell r="F30" t="str">
            <v>2 - Outros Profissionais da Saúde</v>
          </cell>
          <cell r="G30">
            <v>322205</v>
          </cell>
          <cell r="H30">
            <v>45383</v>
          </cell>
          <cell r="J30">
            <v>192.11</v>
          </cell>
          <cell r="L30">
            <v>263.68889999999999</v>
          </cell>
          <cell r="M30">
            <v>7.06</v>
          </cell>
          <cell r="O30">
            <v>1.94</v>
          </cell>
          <cell r="Y30">
            <v>1708.02</v>
          </cell>
          <cell r="AB30" t="str">
            <v xml:space="preserve">ABONO ASSIS FIN COMPL </v>
          </cell>
        </row>
        <row r="31">
          <cell r="C31" t="str">
            <v>UPA CAXANGÁ - CG Nº 007/2022</v>
          </cell>
          <cell r="E31" t="str">
            <v>ANA FLAVIA DA SILVA</v>
          </cell>
          <cell r="F31" t="str">
            <v>2 - Outros Profissionais da Saúde</v>
          </cell>
          <cell r="G31">
            <v>322205</v>
          </cell>
          <cell r="H31">
            <v>45383</v>
          </cell>
          <cell r="J31">
            <v>160.09</v>
          </cell>
          <cell r="L31">
            <v>263.68889999999999</v>
          </cell>
          <cell r="M31">
            <v>7.06</v>
          </cell>
          <cell r="O31">
            <v>1.94</v>
          </cell>
          <cell r="R31">
            <v>119.5043</v>
          </cell>
          <cell r="S31">
            <v>88.2</v>
          </cell>
          <cell r="U31">
            <v>77.55</v>
          </cell>
          <cell r="X31" t="str">
            <v xml:space="preserve">AUXILIO CRECHE </v>
          </cell>
          <cell r="Y31">
            <v>1634.52</v>
          </cell>
          <cell r="AB31" t="str">
            <v xml:space="preserve">ABONO ASSIS FIN COMPL </v>
          </cell>
        </row>
        <row r="32">
          <cell r="C32" t="str">
            <v>UPA CAXANGÁ - CG Nº 007/2022</v>
          </cell>
          <cell r="E32" t="str">
            <v>ANA KEILA SANTANA FERNANDES</v>
          </cell>
          <cell r="F32" t="str">
            <v>2 - Outros Profissionais da Saúde</v>
          </cell>
          <cell r="G32">
            <v>223505</v>
          </cell>
          <cell r="H32">
            <v>45383</v>
          </cell>
          <cell r="J32">
            <v>321.58</v>
          </cell>
          <cell r="O32">
            <v>3.32</v>
          </cell>
          <cell r="Y32">
            <v>1781.52</v>
          </cell>
          <cell r="AB32" t="str">
            <v xml:space="preserve">ABONO ASSIS FIN COMPL </v>
          </cell>
        </row>
        <row r="33">
          <cell r="C33" t="str">
            <v>UPA CAXANGÁ - CG Nº 007/2022</v>
          </cell>
          <cell r="E33" t="str">
            <v>ANA PAULA JOSE DA SILVA</v>
          </cell>
          <cell r="F33" t="str">
            <v>2 - Outros Profissionais da Saúde</v>
          </cell>
          <cell r="G33">
            <v>223505</v>
          </cell>
          <cell r="H33">
            <v>45383</v>
          </cell>
          <cell r="J33">
            <v>324.04000000000002</v>
          </cell>
          <cell r="L33">
            <v>263.68889999999999</v>
          </cell>
          <cell r="M33">
            <v>3.59</v>
          </cell>
          <cell r="O33">
            <v>3.32</v>
          </cell>
          <cell r="U33">
            <v>120.26</v>
          </cell>
          <cell r="X33" t="str">
            <v xml:space="preserve">AUXILIO CRECHE </v>
          </cell>
        </row>
        <row r="34">
          <cell r="C34" t="str">
            <v>UPA CAXANGÁ - CG Nº 007/2022</v>
          </cell>
          <cell r="E34" t="str">
            <v>ANDERSON DE OLIVEIRA BARBOSA ROCHA</v>
          </cell>
          <cell r="F34" t="str">
            <v>2 - Outros Profissionais da Saúde</v>
          </cell>
          <cell r="G34">
            <v>521130</v>
          </cell>
          <cell r="H34">
            <v>45383</v>
          </cell>
          <cell r="J34">
            <v>156.38</v>
          </cell>
          <cell r="L34">
            <v>263.68889999999999</v>
          </cell>
          <cell r="M34">
            <v>7.06</v>
          </cell>
          <cell r="O34">
            <v>1.94</v>
          </cell>
          <cell r="Y34">
            <v>1855.02</v>
          </cell>
          <cell r="AB34" t="str">
            <v xml:space="preserve">ABONO ASSIS FIN COMPL </v>
          </cell>
        </row>
        <row r="35">
          <cell r="C35" t="str">
            <v>UPA CAXANGÁ - CG Nº 007/2022</v>
          </cell>
          <cell r="E35" t="str">
            <v>ANDERSON ROBERTO MARQUES DOS SANTOS</v>
          </cell>
          <cell r="F35" t="str">
            <v>3 - Administrativo</v>
          </cell>
          <cell r="G35">
            <v>422110</v>
          </cell>
          <cell r="H35">
            <v>45383</v>
          </cell>
          <cell r="K35">
            <v>203.98</v>
          </cell>
          <cell r="O35">
            <v>0</v>
          </cell>
          <cell r="R35">
            <v>185.10429999999999</v>
          </cell>
          <cell r="S35">
            <v>0</v>
          </cell>
          <cell r="Y35">
            <v>1708.02</v>
          </cell>
          <cell r="AB35" t="str">
            <v xml:space="preserve">ABONO ASSIS FIN COMPL </v>
          </cell>
        </row>
        <row r="36">
          <cell r="C36" t="str">
            <v>UPA CAXANGÁ - CG Nº 007/2022</v>
          </cell>
          <cell r="E36" t="str">
            <v xml:space="preserve">ANDRE EVANDRO BATISTA DA SILVA </v>
          </cell>
          <cell r="F36" t="str">
            <v>3 - Administrativo</v>
          </cell>
          <cell r="G36">
            <v>514310</v>
          </cell>
          <cell r="H36">
            <v>45383</v>
          </cell>
          <cell r="J36">
            <v>200.08</v>
          </cell>
          <cell r="L36">
            <v>263.68889999999999</v>
          </cell>
          <cell r="M36">
            <v>7.06</v>
          </cell>
          <cell r="O36">
            <v>1.94</v>
          </cell>
          <cell r="R36">
            <v>250.70429999999999</v>
          </cell>
          <cell r="S36">
            <v>96.2</v>
          </cell>
          <cell r="Y36">
            <v>1672.68</v>
          </cell>
          <cell r="AB36" t="str">
            <v xml:space="preserve">ABONO ASSIS FIN COMPL </v>
          </cell>
        </row>
        <row r="37">
          <cell r="C37" t="str">
            <v>UPA CAXANGÁ - CG Nº 007/2022</v>
          </cell>
          <cell r="E37" t="str">
            <v>ANDRE LUIS DA SILVA</v>
          </cell>
          <cell r="F37" t="str">
            <v>2 - Outros Profissionais da Saúde</v>
          </cell>
          <cell r="G37">
            <v>322205</v>
          </cell>
          <cell r="H37">
            <v>45383</v>
          </cell>
          <cell r="O37">
            <v>1.94</v>
          </cell>
          <cell r="Y37">
            <v>1118.18</v>
          </cell>
          <cell r="AB37" t="str">
            <v xml:space="preserve">ABONO ASSIS FIN COMPL </v>
          </cell>
        </row>
        <row r="38">
          <cell r="C38" t="str">
            <v>UPA CAXANGÁ - CG Nº 007/2022</v>
          </cell>
          <cell r="E38" t="str">
            <v>ANDRE LUIS RODRIGUES SANTOS</v>
          </cell>
          <cell r="F38" t="str">
            <v>2 - Outros Profissionais da Saúde</v>
          </cell>
          <cell r="G38">
            <v>322205</v>
          </cell>
          <cell r="H38">
            <v>45383</v>
          </cell>
          <cell r="J38">
            <v>192.11</v>
          </cell>
          <cell r="L38">
            <v>263.68889999999999</v>
          </cell>
          <cell r="M38">
            <v>7.06</v>
          </cell>
          <cell r="O38">
            <v>1.94</v>
          </cell>
          <cell r="R38">
            <v>234.30429999999998</v>
          </cell>
          <cell r="S38">
            <v>88.2</v>
          </cell>
          <cell r="Y38">
            <v>1708.02</v>
          </cell>
          <cell r="AB38" t="str">
            <v xml:space="preserve">ABONO ASSIS FIN COMPL </v>
          </cell>
        </row>
        <row r="39">
          <cell r="C39" t="str">
            <v>UPA CAXANGÁ - CG Nº 007/2022</v>
          </cell>
          <cell r="E39" t="str">
            <v>ANDREA PEREIRA PAZ</v>
          </cell>
          <cell r="F39" t="str">
            <v>2 - Outros Profissionais da Saúde</v>
          </cell>
          <cell r="G39">
            <v>322205</v>
          </cell>
          <cell r="H39">
            <v>45383</v>
          </cell>
          <cell r="J39">
            <v>199.16</v>
          </cell>
          <cell r="L39">
            <v>263.68889999999999</v>
          </cell>
          <cell r="M39">
            <v>7.06</v>
          </cell>
          <cell r="O39">
            <v>1.94</v>
          </cell>
        </row>
        <row r="40">
          <cell r="C40" t="str">
            <v>UPA CAXANGÁ - CG Nº 007/2022</v>
          </cell>
          <cell r="E40" t="str">
            <v>ANDREIA CRISTINA SOUZA MOURA DA SILVA</v>
          </cell>
          <cell r="F40" t="str">
            <v>3 - Administrativo</v>
          </cell>
          <cell r="G40">
            <v>410105</v>
          </cell>
          <cell r="H40">
            <v>45383</v>
          </cell>
          <cell r="J40">
            <v>1039.23</v>
          </cell>
          <cell r="L40">
            <v>263.68889999999999</v>
          </cell>
          <cell r="M40">
            <v>7.06</v>
          </cell>
          <cell r="O40">
            <v>14.28</v>
          </cell>
        </row>
        <row r="41">
          <cell r="C41" t="str">
            <v>UPA CAXANGÁ - CG Nº 007/2022</v>
          </cell>
          <cell r="E41" t="str">
            <v>AURIVAN BARROS DE MELO</v>
          </cell>
          <cell r="F41" t="str">
            <v>1 - Médico</v>
          </cell>
          <cell r="G41">
            <v>225270</v>
          </cell>
          <cell r="H41">
            <v>45383</v>
          </cell>
          <cell r="J41">
            <v>843.46</v>
          </cell>
          <cell r="L41">
            <v>263.68889999999999</v>
          </cell>
          <cell r="M41">
            <v>7.06</v>
          </cell>
          <cell r="O41">
            <v>11.53</v>
          </cell>
        </row>
        <row r="42">
          <cell r="C42" t="str">
            <v>UPA CAXANGÁ - CG Nº 007/2022</v>
          </cell>
          <cell r="E42" t="str">
            <v>AVRAHAM MACHADO COSTA FERREIRA</v>
          </cell>
          <cell r="F42" t="str">
            <v>1 - Médico</v>
          </cell>
          <cell r="G42">
            <v>225270</v>
          </cell>
          <cell r="H42">
            <v>45383</v>
          </cell>
          <cell r="J42">
            <v>344.73</v>
          </cell>
          <cell r="L42">
            <v>263.68889999999999</v>
          </cell>
          <cell r="M42">
            <v>7.06</v>
          </cell>
          <cell r="O42">
            <v>11.53</v>
          </cell>
          <cell r="Y42">
            <v>1708.02</v>
          </cell>
          <cell r="AB42" t="str">
            <v>ABONO ASSIS FIN COMPL</v>
          </cell>
        </row>
        <row r="43">
          <cell r="C43" t="str">
            <v>UPA CAXANGÁ - CG Nº 007/2022</v>
          </cell>
          <cell r="E43" t="str">
            <v>AYLA KARLA DO NASCIMENTO</v>
          </cell>
          <cell r="F43" t="str">
            <v>2 - Outros Profissionais da Saúde</v>
          </cell>
          <cell r="G43">
            <v>322205</v>
          </cell>
          <cell r="H43">
            <v>45383</v>
          </cell>
          <cell r="J43">
            <v>185.05</v>
          </cell>
          <cell r="L43">
            <v>263.68889999999999</v>
          </cell>
          <cell r="M43">
            <v>7.06</v>
          </cell>
          <cell r="O43">
            <v>1.94</v>
          </cell>
        </row>
        <row r="44">
          <cell r="C44" t="str">
            <v>UPA CAXANGÁ - CG Nº 007/2022</v>
          </cell>
          <cell r="E44" t="str">
            <v>BARBARA DE VASCONCELOS CALHEIROS CORREIA</v>
          </cell>
          <cell r="F44" t="str">
            <v>1 - Médico</v>
          </cell>
          <cell r="G44">
            <v>225124</v>
          </cell>
          <cell r="H44">
            <v>45383</v>
          </cell>
          <cell r="J44">
            <v>803.33</v>
          </cell>
          <cell r="L44">
            <v>263.68889999999999</v>
          </cell>
          <cell r="M44">
            <v>7.06</v>
          </cell>
          <cell r="O44">
            <v>11.53</v>
          </cell>
          <cell r="Y44">
            <v>1443.31</v>
          </cell>
          <cell r="AB44" t="str">
            <v xml:space="preserve">ABONO ASSIS FIN COMPL </v>
          </cell>
        </row>
        <row r="45">
          <cell r="C45" t="str">
            <v>UPA CAXANGÁ - CG Nº 007/2022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45383</v>
          </cell>
          <cell r="J45">
            <v>242.53</v>
          </cell>
          <cell r="L45">
            <v>263.68889999999999</v>
          </cell>
          <cell r="M45">
            <v>7.06</v>
          </cell>
          <cell r="O45">
            <v>1.94</v>
          </cell>
        </row>
        <row r="46">
          <cell r="C46" t="str">
            <v>UPA CAXANGÁ - CG Nº 007/2022</v>
          </cell>
          <cell r="E46" t="str">
            <v>CAIO CESAR DE LIMA SILVA</v>
          </cell>
          <cell r="F46" t="str">
            <v>1 - Médico</v>
          </cell>
          <cell r="G46">
            <v>225125</v>
          </cell>
          <cell r="H46">
            <v>45383</v>
          </cell>
          <cell r="J46">
            <v>87.96</v>
          </cell>
          <cell r="L46">
            <v>263.68889999999999</v>
          </cell>
          <cell r="M46">
            <v>7.06</v>
          </cell>
          <cell r="O46">
            <v>11.53</v>
          </cell>
          <cell r="Y46">
            <v>1708.02</v>
          </cell>
          <cell r="AB46" t="str">
            <v xml:space="preserve">ABONO ASSIS FIN COMPL </v>
          </cell>
        </row>
        <row r="47">
          <cell r="C47" t="str">
            <v>UPA CAXANGÁ - CG Nº 007/2022</v>
          </cell>
          <cell r="E47" t="str">
            <v xml:space="preserve">CAMILLY FERNANDES DE MESSIAS </v>
          </cell>
          <cell r="F47" t="str">
            <v>3 - Administrativo</v>
          </cell>
          <cell r="G47">
            <v>411005</v>
          </cell>
          <cell r="H47">
            <v>45383</v>
          </cell>
          <cell r="J47">
            <v>13.26</v>
          </cell>
          <cell r="L47">
            <v>263.68889999999999</v>
          </cell>
          <cell r="M47">
            <v>7.06</v>
          </cell>
          <cell r="O47">
            <v>1.94</v>
          </cell>
          <cell r="R47">
            <v>365.5043</v>
          </cell>
          <cell r="S47">
            <v>39.799999999999997</v>
          </cell>
          <cell r="Y47">
            <v>986.5</v>
          </cell>
          <cell r="AB47" t="str">
            <v xml:space="preserve">ABONO ASSIS FIN COMPL </v>
          </cell>
        </row>
        <row r="48">
          <cell r="C48" t="str">
            <v>UPA CAXANGÁ - CG Nº 007/2022</v>
          </cell>
          <cell r="E48" t="str">
            <v>CARLOS ALBERTO DA SILVA BARBOSA</v>
          </cell>
          <cell r="F48" t="str">
            <v>2 - Outros Profissionais da Saúde</v>
          </cell>
          <cell r="G48">
            <v>322205</v>
          </cell>
          <cell r="H48">
            <v>45383</v>
          </cell>
          <cell r="O48">
            <v>1.94</v>
          </cell>
          <cell r="Y48">
            <v>1855.02</v>
          </cell>
          <cell r="AB48" t="str">
            <v xml:space="preserve">ABONO ASSIS FIN COMPL </v>
          </cell>
        </row>
        <row r="49">
          <cell r="C49" t="str">
            <v>UPA CAXANGÁ - CG Nº 007/2022</v>
          </cell>
          <cell r="E49" t="str">
            <v>CARLOS ALBERTO SANTOS DA ROCHA</v>
          </cell>
          <cell r="F49" t="str">
            <v>3 - Administrativo</v>
          </cell>
          <cell r="G49">
            <v>422110</v>
          </cell>
          <cell r="H49">
            <v>45383</v>
          </cell>
          <cell r="J49">
            <v>163.08000000000001</v>
          </cell>
          <cell r="L49">
            <v>263.68889999999999</v>
          </cell>
          <cell r="M49">
            <v>7.06</v>
          </cell>
          <cell r="O49">
            <v>1.94</v>
          </cell>
          <cell r="Y49">
            <v>1708.02</v>
          </cell>
          <cell r="AB49" t="str">
            <v xml:space="preserve">ABONO ASSIS FIN COMPL </v>
          </cell>
        </row>
        <row r="50">
          <cell r="C50" t="str">
            <v>UPA CAXANGÁ - CG Nº 007/2022</v>
          </cell>
          <cell r="E50" t="str">
            <v>CARLOS ALBERTO VIEIRA DA SILVA</v>
          </cell>
          <cell r="F50" t="str">
            <v>2 - Outros Profissionais da Saúde</v>
          </cell>
          <cell r="G50">
            <v>322205</v>
          </cell>
          <cell r="H50">
            <v>45383</v>
          </cell>
          <cell r="J50">
            <v>189.24</v>
          </cell>
          <cell r="O50">
            <v>1.94</v>
          </cell>
          <cell r="R50">
            <v>21.104299999999999</v>
          </cell>
          <cell r="S50">
            <v>2.94</v>
          </cell>
          <cell r="Y50">
            <v>1491.34</v>
          </cell>
          <cell r="AB50" t="str">
            <v xml:space="preserve">ABONO ASSIS FIN COMPL </v>
          </cell>
        </row>
        <row r="51">
          <cell r="C51" t="str">
            <v>UPA CAXANGÁ - CG Nº 007/2022</v>
          </cell>
          <cell r="E51" t="str">
            <v>CARLOS DOUGLAS DE ARAUJO</v>
          </cell>
          <cell r="F51" t="str">
            <v>2 - Outros Profissionais da Saúde</v>
          </cell>
          <cell r="G51">
            <v>322205</v>
          </cell>
          <cell r="H51">
            <v>45383</v>
          </cell>
          <cell r="J51">
            <v>160.09</v>
          </cell>
          <cell r="L51">
            <v>263.68889999999999</v>
          </cell>
          <cell r="M51">
            <v>7.06</v>
          </cell>
          <cell r="O51">
            <v>1.94</v>
          </cell>
          <cell r="Y51">
            <v>1781.52</v>
          </cell>
          <cell r="AB51" t="str">
            <v xml:space="preserve">ABONO ASSIS FIN COMPL </v>
          </cell>
        </row>
        <row r="52">
          <cell r="C52" t="str">
            <v>UPA CAXANGÁ - CG Nº 007/2022</v>
          </cell>
          <cell r="E52" t="str">
            <v xml:space="preserve">CARLOS GOMES NUNES DOS SANTOS </v>
          </cell>
          <cell r="F52" t="str">
            <v>3 - Administrativo</v>
          </cell>
          <cell r="G52">
            <v>223710</v>
          </cell>
          <cell r="H52">
            <v>45383</v>
          </cell>
          <cell r="J52">
            <v>323.20999999999998</v>
          </cell>
          <cell r="L52">
            <v>263.68889999999999</v>
          </cell>
          <cell r="M52">
            <v>7.06</v>
          </cell>
          <cell r="O52">
            <v>1.94</v>
          </cell>
          <cell r="R52">
            <v>127.7043</v>
          </cell>
          <cell r="S52">
            <v>123</v>
          </cell>
        </row>
        <row r="53">
          <cell r="C53" t="str">
            <v>UPA CAXANGÁ - CG Nº 007/2022</v>
          </cell>
          <cell r="E53" t="str">
            <v>CHRISTIANE LUIZA DE FREITAS</v>
          </cell>
          <cell r="F53" t="str">
            <v>2 - Outros Profissionais da Saúde</v>
          </cell>
          <cell r="G53">
            <v>223505</v>
          </cell>
          <cell r="H53">
            <v>45383</v>
          </cell>
          <cell r="O53">
            <v>3.32</v>
          </cell>
          <cell r="U53">
            <v>120.26</v>
          </cell>
          <cell r="X53" t="str">
            <v xml:space="preserve">AUXILIO CRECHE </v>
          </cell>
        </row>
        <row r="54">
          <cell r="C54" t="str">
            <v>UPA CAXANGÁ - CG Nº 007/2022</v>
          </cell>
          <cell r="E54" t="str">
            <v>CINIA CARLA DA SILVA</v>
          </cell>
          <cell r="F54" t="str">
            <v>3 - Administrativo</v>
          </cell>
          <cell r="G54">
            <v>252105</v>
          </cell>
          <cell r="H54">
            <v>45383</v>
          </cell>
          <cell r="J54">
            <v>273.02999999999997</v>
          </cell>
          <cell r="L54">
            <v>263.68889999999999</v>
          </cell>
          <cell r="M54">
            <v>7.06</v>
          </cell>
          <cell r="O54">
            <v>1.94</v>
          </cell>
          <cell r="Y54">
            <v>1855.02</v>
          </cell>
          <cell r="AB54" t="str">
            <v>ABONO ASSIS FIN COMPL</v>
          </cell>
        </row>
        <row r="55">
          <cell r="C55" t="str">
            <v>UPA CAXANGÁ - CG Nº 007/2022</v>
          </cell>
          <cell r="E55" t="str">
            <v>CINTIA CAVALCANTI FERNANDES</v>
          </cell>
          <cell r="F55" t="str">
            <v>2 - Outros Profissionais da Saúde</v>
          </cell>
          <cell r="G55">
            <v>223505</v>
          </cell>
          <cell r="H55">
            <v>45383</v>
          </cell>
          <cell r="J55">
            <v>340.47</v>
          </cell>
          <cell r="L55">
            <v>263.68889999999999</v>
          </cell>
          <cell r="M55">
            <v>3.78</v>
          </cell>
          <cell r="O55">
            <v>3.32</v>
          </cell>
          <cell r="U55">
            <v>120.26</v>
          </cell>
          <cell r="X55" t="str">
            <v xml:space="preserve">AUXILIO CRECHE </v>
          </cell>
          <cell r="Y55">
            <v>1708.02</v>
          </cell>
          <cell r="AB55" t="str">
            <v>ABONO ASSIS FIN COMPL</v>
          </cell>
        </row>
        <row r="56">
          <cell r="C56" t="str">
            <v>UPA CAXANGÁ - CG Nº 007/2022</v>
          </cell>
          <cell r="E56" t="str">
            <v>CLAUDIA SIMONE BARBOSA AVELINO</v>
          </cell>
          <cell r="F56" t="str">
            <v>2 - Outros Profissionais da Saúde</v>
          </cell>
          <cell r="G56">
            <v>322205</v>
          </cell>
          <cell r="H56">
            <v>45383</v>
          </cell>
          <cell r="J56">
            <v>192.11</v>
          </cell>
          <cell r="L56">
            <v>263.68889999999999</v>
          </cell>
          <cell r="M56">
            <v>7.06</v>
          </cell>
          <cell r="O56">
            <v>1.94</v>
          </cell>
          <cell r="Y56">
            <v>1855.02</v>
          </cell>
          <cell r="AB56" t="str">
            <v>ABONO ASSIS FIN COMPL</v>
          </cell>
        </row>
        <row r="57">
          <cell r="C57" t="str">
            <v>UPA CAXANGÁ - CG Nº 007/2022</v>
          </cell>
          <cell r="E57" t="str">
            <v>CLAYDSON SANTOS DA SILVA</v>
          </cell>
          <cell r="F57" t="str">
            <v>3 - Administrativo</v>
          </cell>
          <cell r="G57">
            <v>411005</v>
          </cell>
          <cell r="H57">
            <v>45383</v>
          </cell>
          <cell r="J57">
            <v>266.31</v>
          </cell>
          <cell r="L57">
            <v>263.68889999999999</v>
          </cell>
          <cell r="M57">
            <v>7.06</v>
          </cell>
          <cell r="O57">
            <v>1.94</v>
          </cell>
          <cell r="Y57">
            <v>1005.89</v>
          </cell>
          <cell r="AB57" t="str">
            <v>ABONO ASSIS FIN COMPL</v>
          </cell>
        </row>
        <row r="58">
          <cell r="C58" t="str">
            <v>UPA CAXANGÁ - CG Nº 007/2022</v>
          </cell>
          <cell r="E58" t="str">
            <v>CLECIA MARIA FIGUEIROA MELO</v>
          </cell>
          <cell r="F58" t="str">
            <v>1 - Médico</v>
          </cell>
          <cell r="G58">
            <v>225124</v>
          </cell>
          <cell r="H58">
            <v>45383</v>
          </cell>
          <cell r="J58">
            <v>338.82</v>
          </cell>
          <cell r="L58">
            <v>263.68889999999999</v>
          </cell>
          <cell r="M58">
            <v>7.06</v>
          </cell>
          <cell r="O58">
            <v>11.53</v>
          </cell>
          <cell r="Y58">
            <v>1855.02</v>
          </cell>
          <cell r="AB58" t="str">
            <v>ABONO ASSIS FIN COMPL</v>
          </cell>
        </row>
        <row r="59">
          <cell r="C59" t="str">
            <v>UPA CAXANGÁ - CG Nº 007/2022</v>
          </cell>
          <cell r="E59" t="str">
            <v xml:space="preserve">CLEIDSON CHARLES BARBOSA DOS SANTOS </v>
          </cell>
          <cell r="F59" t="str">
            <v>2 - Outros Profissionais da Saúde</v>
          </cell>
          <cell r="G59">
            <v>251605</v>
          </cell>
          <cell r="H59">
            <v>45383</v>
          </cell>
          <cell r="J59">
            <v>280.3</v>
          </cell>
          <cell r="L59">
            <v>263.68889999999999</v>
          </cell>
          <cell r="M59">
            <v>7.06</v>
          </cell>
          <cell r="O59">
            <v>1.94</v>
          </cell>
          <cell r="Y59">
            <v>2069.11</v>
          </cell>
          <cell r="AB59" t="str">
            <v>ABONO ASSIS FIN COMPL</v>
          </cell>
        </row>
        <row r="60">
          <cell r="C60" t="str">
            <v>UPA CAXANGÁ - CG Nº 007/2022</v>
          </cell>
          <cell r="E60" t="str">
            <v>CLEITON FABIO SANTANA DA SILVA</v>
          </cell>
          <cell r="F60" t="str">
            <v>2 - Outros Profissionais da Saúde</v>
          </cell>
          <cell r="G60">
            <v>515110</v>
          </cell>
          <cell r="H60">
            <v>45383</v>
          </cell>
          <cell r="J60">
            <v>173.5</v>
          </cell>
          <cell r="L60">
            <v>263.68889999999999</v>
          </cell>
          <cell r="M60">
            <v>7.06</v>
          </cell>
          <cell r="O60">
            <v>1.94</v>
          </cell>
          <cell r="R60">
            <v>127.7043</v>
          </cell>
          <cell r="S60">
            <v>84.72</v>
          </cell>
          <cell r="Y60">
            <v>1781.52</v>
          </cell>
          <cell r="AB60" t="str">
            <v>ABONO ASSIS FIN COMPL</v>
          </cell>
        </row>
        <row r="61">
          <cell r="C61" t="str">
            <v>UPA CAXANGÁ - CG Nº 007/2022</v>
          </cell>
          <cell r="E61" t="str">
            <v>COSMO ALVES SOBRAL</v>
          </cell>
          <cell r="F61" t="str">
            <v>2 - Outros Profissionais da Saúde</v>
          </cell>
          <cell r="G61">
            <v>322605</v>
          </cell>
          <cell r="H61">
            <v>45383</v>
          </cell>
          <cell r="J61">
            <v>181.46</v>
          </cell>
          <cell r="L61">
            <v>263.68889999999999</v>
          </cell>
          <cell r="M61">
            <v>7.06</v>
          </cell>
          <cell r="O61">
            <v>1.94</v>
          </cell>
          <cell r="R61">
            <v>250.70429999999999</v>
          </cell>
          <cell r="S61">
            <v>93.61</v>
          </cell>
          <cell r="Y61">
            <v>1855.02</v>
          </cell>
          <cell r="AB61" t="str">
            <v>ABONO ASSIS FIN COMPL</v>
          </cell>
        </row>
        <row r="62">
          <cell r="C62" t="str">
            <v>UPA CAXANGÁ - CG Nº 007/2022</v>
          </cell>
          <cell r="E62" t="str">
            <v>CRISTIANA MARIA DA SILVA</v>
          </cell>
          <cell r="F62" t="str">
            <v>2 - Outros Profissionais da Saúde</v>
          </cell>
          <cell r="G62">
            <v>322205</v>
          </cell>
          <cell r="H62">
            <v>45383</v>
          </cell>
          <cell r="J62">
            <v>192.11</v>
          </cell>
          <cell r="L62">
            <v>263.68889999999999</v>
          </cell>
          <cell r="M62">
            <v>7.06</v>
          </cell>
          <cell r="O62">
            <v>1.94</v>
          </cell>
          <cell r="Y62">
            <v>1708.02</v>
          </cell>
          <cell r="AB62" t="str">
            <v>ABONO ASSIS FIN COMPL</v>
          </cell>
        </row>
        <row r="63">
          <cell r="C63" t="str">
            <v>UPA CAXANGÁ - CG Nº 007/2022</v>
          </cell>
          <cell r="E63" t="str">
            <v>CRISTIANO RAELI</v>
          </cell>
          <cell r="F63" t="str">
            <v>2 - Outros Profissionais da Saúde</v>
          </cell>
          <cell r="G63">
            <v>324115</v>
          </cell>
          <cell r="H63">
            <v>45383</v>
          </cell>
          <cell r="J63">
            <v>303.02</v>
          </cell>
          <cell r="L63">
            <v>263.68889999999999</v>
          </cell>
          <cell r="M63">
            <v>7.06</v>
          </cell>
          <cell r="O63">
            <v>1.94</v>
          </cell>
          <cell r="Y63">
            <v>1804.36</v>
          </cell>
          <cell r="AB63" t="str">
            <v>ABONO ASSIS FIN COMPL</v>
          </cell>
        </row>
        <row r="64">
          <cell r="C64" t="str">
            <v>UPA CAXANGÁ - CG Nº 007/2022</v>
          </cell>
          <cell r="E64" t="str">
            <v>CYNTHIA MEDEIROS ZEFERINO</v>
          </cell>
          <cell r="F64" t="str">
            <v>2 - Outros Profissionais da Saúde</v>
          </cell>
          <cell r="G64">
            <v>223505</v>
          </cell>
          <cell r="H64">
            <v>45383</v>
          </cell>
          <cell r="J64">
            <v>293.38</v>
          </cell>
          <cell r="L64">
            <v>263.68889999999999</v>
          </cell>
          <cell r="M64">
            <v>3.59</v>
          </cell>
          <cell r="O64">
            <v>3.32</v>
          </cell>
        </row>
        <row r="65">
          <cell r="C65" t="str">
            <v>UPA CAXANGÁ - CG Nº 007/2022</v>
          </cell>
          <cell r="E65" t="str">
            <v>DALVANI MARIA DA SILVA</v>
          </cell>
          <cell r="F65" t="str">
            <v>2 - Outros Profissionais da Saúde</v>
          </cell>
          <cell r="G65">
            <v>322205</v>
          </cell>
          <cell r="H65">
            <v>45383</v>
          </cell>
          <cell r="O65">
            <v>1.94</v>
          </cell>
          <cell r="Y65">
            <v>2282.8200000000002</v>
          </cell>
          <cell r="AB65" t="str">
            <v>ABONO ASSIS FIN COMPL</v>
          </cell>
        </row>
        <row r="66">
          <cell r="C66" t="str">
            <v>UPA CAXANGÁ - CG Nº 007/2022</v>
          </cell>
          <cell r="E66" t="str">
            <v>DANIELA CALIXTO DA SILVA</v>
          </cell>
          <cell r="F66" t="str">
            <v>3 - Administrativo</v>
          </cell>
          <cell r="G66">
            <v>513430</v>
          </cell>
          <cell r="H66">
            <v>45383</v>
          </cell>
          <cell r="J66">
            <v>162.66</v>
          </cell>
          <cell r="L66">
            <v>263.68889999999999</v>
          </cell>
          <cell r="M66">
            <v>7.06</v>
          </cell>
          <cell r="O66">
            <v>1.94</v>
          </cell>
          <cell r="R66">
            <v>127.7043</v>
          </cell>
          <cell r="S66">
            <v>84.72</v>
          </cell>
        </row>
        <row r="67">
          <cell r="C67" t="str">
            <v>UPA CAXANGÁ - CG Nº 007/2022</v>
          </cell>
          <cell r="E67" t="str">
            <v>DANIELLE LOPES DE VASCONCELOS</v>
          </cell>
          <cell r="F67" t="str">
            <v>2 - Outros Profissionais da Saúde</v>
          </cell>
          <cell r="G67">
            <v>322205</v>
          </cell>
          <cell r="H67">
            <v>45383</v>
          </cell>
          <cell r="J67">
            <v>192.11</v>
          </cell>
          <cell r="L67">
            <v>263.68889999999999</v>
          </cell>
          <cell r="M67">
            <v>7.06</v>
          </cell>
          <cell r="O67">
            <v>1.94</v>
          </cell>
          <cell r="R67">
            <v>234.30429999999998</v>
          </cell>
          <cell r="S67">
            <v>88.2</v>
          </cell>
        </row>
        <row r="68">
          <cell r="C68" t="str">
            <v>UPA CAXANGÁ - CG Nº 007/2022</v>
          </cell>
          <cell r="E68" t="str">
            <v>DANIELLY MARTINS BARBOSA</v>
          </cell>
          <cell r="F68" t="str">
            <v>3 - Administrativo</v>
          </cell>
          <cell r="G68">
            <v>131205</v>
          </cell>
          <cell r="H68">
            <v>45383</v>
          </cell>
          <cell r="J68">
            <v>1399.21</v>
          </cell>
          <cell r="L68">
            <v>263.68889999999999</v>
          </cell>
          <cell r="M68">
            <v>7.06</v>
          </cell>
          <cell r="O68">
            <v>14.28</v>
          </cell>
        </row>
        <row r="69">
          <cell r="C69" t="str">
            <v>UPA CAXANGÁ - CG Nº 007/2022</v>
          </cell>
          <cell r="E69" t="str">
            <v>DANUTTA BRISSANTT SILVA</v>
          </cell>
          <cell r="F69" t="str">
            <v>2 - Outros Profissionais da Saúde</v>
          </cell>
          <cell r="G69">
            <v>223505</v>
          </cell>
          <cell r="H69">
            <v>45383</v>
          </cell>
          <cell r="J69">
            <v>359.13</v>
          </cell>
          <cell r="L69">
            <v>263.68889999999999</v>
          </cell>
          <cell r="M69">
            <v>4.3600000000000003</v>
          </cell>
          <cell r="O69">
            <v>3.32</v>
          </cell>
          <cell r="Y69">
            <v>1855.02</v>
          </cell>
          <cell r="AB69" t="str">
            <v xml:space="preserve">ABONO ASSIS FIN COMPL </v>
          </cell>
        </row>
        <row r="70">
          <cell r="C70" t="str">
            <v>UPA CAXANGÁ - CG Nº 007/2022</v>
          </cell>
          <cell r="E70" t="str">
            <v>DAYANNE ADRYELLE SALES DE MENDONÇA</v>
          </cell>
          <cell r="F70" t="str">
            <v>2 - Outros Profissionais da Saúde</v>
          </cell>
          <cell r="G70">
            <v>322205</v>
          </cell>
          <cell r="H70">
            <v>45383</v>
          </cell>
          <cell r="J70">
            <v>148.33000000000001</v>
          </cell>
          <cell r="L70">
            <v>263.68889999999999</v>
          </cell>
          <cell r="M70">
            <v>7.06</v>
          </cell>
          <cell r="O70">
            <v>1.94</v>
          </cell>
          <cell r="R70">
            <v>119.5043</v>
          </cell>
          <cell r="S70">
            <v>88.2</v>
          </cell>
        </row>
        <row r="71">
          <cell r="C71" t="str">
            <v>UPA CAXANGÁ - CG Nº 007/2022</v>
          </cell>
          <cell r="E71" t="str">
            <v>DEBORA MIRELLA CARNEIRO DOS SANTOS</v>
          </cell>
          <cell r="F71" t="str">
            <v>3 - Administrativo</v>
          </cell>
          <cell r="G71">
            <v>422110</v>
          </cell>
          <cell r="H71">
            <v>45383</v>
          </cell>
          <cell r="J71">
            <v>157.78</v>
          </cell>
          <cell r="L71">
            <v>263.68889999999999</v>
          </cell>
          <cell r="M71">
            <v>7.06</v>
          </cell>
          <cell r="O71">
            <v>1.94</v>
          </cell>
          <cell r="R71">
            <v>250.70429999999999</v>
          </cell>
          <cell r="S71">
            <v>84.72</v>
          </cell>
        </row>
        <row r="72">
          <cell r="C72" t="str">
            <v>UPA CAXANGÁ - CG Nº 007/2022</v>
          </cell>
          <cell r="E72" t="str">
            <v>DENISE DIAS LEAO</v>
          </cell>
          <cell r="F72" t="str">
            <v>2 - Outros Profissionais da Saúde</v>
          </cell>
          <cell r="G72">
            <v>322205</v>
          </cell>
          <cell r="H72">
            <v>45383</v>
          </cell>
          <cell r="J72">
            <v>192.11</v>
          </cell>
          <cell r="L72">
            <v>263.68889999999999</v>
          </cell>
          <cell r="M72">
            <v>7.06</v>
          </cell>
          <cell r="O72">
            <v>1.94</v>
          </cell>
          <cell r="R72">
            <v>234.30429999999998</v>
          </cell>
          <cell r="S72">
            <v>88.2</v>
          </cell>
          <cell r="U72">
            <v>77.55</v>
          </cell>
          <cell r="X72" t="str">
            <v xml:space="preserve">AUXILIO CRECHE </v>
          </cell>
          <cell r="Y72">
            <v>1708.02</v>
          </cell>
          <cell r="AB72" t="str">
            <v>ABONO ASSIS FIN COMPL</v>
          </cell>
        </row>
        <row r="73">
          <cell r="C73" t="str">
            <v>UPA CAXANGÁ - CG Nº 007/2022</v>
          </cell>
          <cell r="E73" t="str">
            <v>DIANA DUARTE COSTA E SILVA</v>
          </cell>
          <cell r="F73" t="str">
            <v>2 - Outros Profissionais da Saúde</v>
          </cell>
          <cell r="G73">
            <v>223505</v>
          </cell>
          <cell r="H73">
            <v>45383</v>
          </cell>
          <cell r="J73">
            <v>331.23</v>
          </cell>
          <cell r="L73">
            <v>263.68889999999999</v>
          </cell>
          <cell r="M73">
            <v>3.85</v>
          </cell>
          <cell r="O73">
            <v>3.32</v>
          </cell>
          <cell r="Y73">
            <v>1118.18</v>
          </cell>
          <cell r="AB73" t="str">
            <v>ABONO ASSIS FIN COMPL</v>
          </cell>
        </row>
        <row r="74">
          <cell r="C74" t="str">
            <v>UPA CAXANGÁ - CG Nº 007/2022</v>
          </cell>
          <cell r="E74" t="str">
            <v>DIEGO RAFAEL TEIXEIRA CARDOSO</v>
          </cell>
          <cell r="F74" t="str">
            <v>3 - Administrativo</v>
          </cell>
          <cell r="G74">
            <v>422110</v>
          </cell>
          <cell r="H74">
            <v>45383</v>
          </cell>
          <cell r="J74">
            <v>185.91</v>
          </cell>
          <cell r="O74">
            <v>1.94</v>
          </cell>
          <cell r="Y74">
            <v>1552.98</v>
          </cell>
          <cell r="AB74" t="str">
            <v>ABONO ASSIS FIN COMPL</v>
          </cell>
        </row>
        <row r="75">
          <cell r="C75" t="str">
            <v>UPA CAXANGÁ - CG Nº 007/2022</v>
          </cell>
          <cell r="E75" t="str">
            <v xml:space="preserve">DOUGLAS DE ARRUDA DIONISIO </v>
          </cell>
          <cell r="F75" t="str">
            <v>3 - Administrativo</v>
          </cell>
          <cell r="G75">
            <v>782320</v>
          </cell>
          <cell r="H75">
            <v>45383</v>
          </cell>
          <cell r="J75">
            <v>174.24</v>
          </cell>
          <cell r="L75">
            <v>263.68889999999999</v>
          </cell>
          <cell r="M75">
            <v>7.06</v>
          </cell>
          <cell r="O75">
            <v>1.94</v>
          </cell>
          <cell r="Y75">
            <v>1855.02</v>
          </cell>
          <cell r="AB75" t="str">
            <v>ABONO ASSIS FIN COMPL</v>
          </cell>
        </row>
        <row r="76">
          <cell r="C76" t="str">
            <v>UPA CAXANGÁ - CG Nº 007/2022</v>
          </cell>
          <cell r="E76" t="str">
            <v>EDNA CLEIDE ALVES GOMES</v>
          </cell>
          <cell r="F76" t="str">
            <v>2 - Outros Profissionais da Saúde</v>
          </cell>
          <cell r="G76">
            <v>322205</v>
          </cell>
          <cell r="H76">
            <v>45383</v>
          </cell>
          <cell r="O76">
            <v>1.94</v>
          </cell>
          <cell r="Y76">
            <v>2356.9</v>
          </cell>
          <cell r="AB76" t="str">
            <v>ABONO ASSIS FIN COMPL</v>
          </cell>
        </row>
        <row r="77">
          <cell r="C77" t="str">
            <v>UPA CAXANGÁ - CG Nº 007/2022</v>
          </cell>
          <cell r="E77" t="str">
            <v>EDNEIDE ALBUQUERQUE DOS SANTOS</v>
          </cell>
          <cell r="F77" t="str">
            <v>2 - Outros Profissionais da Saúde</v>
          </cell>
          <cell r="G77">
            <v>515205</v>
          </cell>
          <cell r="H77">
            <v>45383</v>
          </cell>
          <cell r="J77">
            <v>179.21</v>
          </cell>
          <cell r="L77">
            <v>263.68889999999999</v>
          </cell>
          <cell r="M77">
            <v>7.06</v>
          </cell>
          <cell r="O77">
            <v>1.94</v>
          </cell>
          <cell r="R77">
            <v>189.20429999999999</v>
          </cell>
          <cell r="S77">
            <v>84.72</v>
          </cell>
        </row>
        <row r="78">
          <cell r="C78" t="str">
            <v>UPA CAXANGÁ - CG Nº 007/2022</v>
          </cell>
          <cell r="E78" t="str">
            <v>EDVALDO FERREIRA DE AGUIAR</v>
          </cell>
          <cell r="F78" t="str">
            <v>2 - Outros Profissionais da Saúde</v>
          </cell>
          <cell r="G78">
            <v>322205</v>
          </cell>
          <cell r="H78">
            <v>45383</v>
          </cell>
          <cell r="J78">
            <v>160.09</v>
          </cell>
          <cell r="L78">
            <v>263.68889999999999</v>
          </cell>
          <cell r="M78">
            <v>7.06</v>
          </cell>
          <cell r="O78">
            <v>1.94</v>
          </cell>
          <cell r="R78">
            <v>250.70429999999999</v>
          </cell>
          <cell r="S78">
            <v>88.2</v>
          </cell>
        </row>
        <row r="79">
          <cell r="C79" t="str">
            <v>UPA CAXANGÁ - CG Nº 007/2022</v>
          </cell>
          <cell r="E79" t="str">
            <v>ELISA PERI AZEVEDO</v>
          </cell>
          <cell r="F79" t="str">
            <v>1 - Médico</v>
          </cell>
          <cell r="G79">
            <v>225125</v>
          </cell>
          <cell r="H79">
            <v>45383</v>
          </cell>
          <cell r="J79">
            <v>428.78</v>
          </cell>
          <cell r="O79">
            <v>11.53</v>
          </cell>
        </row>
        <row r="80">
          <cell r="C80" t="str">
            <v>UPA CAXANGÁ - CG Nº 007/2022</v>
          </cell>
          <cell r="E80" t="str">
            <v>ELISANGELA FERREIRA AGUIAR DE LIMA</v>
          </cell>
          <cell r="F80" t="str">
            <v>2 - Outros Profissionais da Saúde</v>
          </cell>
          <cell r="G80">
            <v>322205</v>
          </cell>
          <cell r="H80">
            <v>45383</v>
          </cell>
          <cell r="J80">
            <v>148.19</v>
          </cell>
          <cell r="L80">
            <v>263.68889999999999</v>
          </cell>
          <cell r="M80">
            <v>7.06</v>
          </cell>
          <cell r="O80">
            <v>1.94</v>
          </cell>
          <cell r="R80">
            <v>119.5043</v>
          </cell>
          <cell r="S80">
            <v>88.2</v>
          </cell>
          <cell r="Y80">
            <v>1855.02</v>
          </cell>
          <cell r="AB80" t="str">
            <v xml:space="preserve">ABONO ASSIS FIN COMPL </v>
          </cell>
        </row>
        <row r="81">
          <cell r="C81" t="str">
            <v>UPA CAXANGÁ - CG Nº 007/2022</v>
          </cell>
          <cell r="E81" t="str">
            <v>ELIZA DE SOUZA SIQUEIRA LEAL</v>
          </cell>
          <cell r="F81" t="str">
            <v>2 - Outros Profissionais da Saúde</v>
          </cell>
          <cell r="G81">
            <v>322205</v>
          </cell>
          <cell r="H81">
            <v>45383</v>
          </cell>
          <cell r="J81">
            <v>160.09</v>
          </cell>
          <cell r="L81">
            <v>263.68889999999999</v>
          </cell>
          <cell r="M81">
            <v>7.06</v>
          </cell>
          <cell r="O81">
            <v>1.94</v>
          </cell>
          <cell r="Y81">
            <v>1781.52</v>
          </cell>
          <cell r="AB81" t="str">
            <v>ABONO ASSIS FIN COMPL</v>
          </cell>
        </row>
        <row r="82">
          <cell r="C82" t="str">
            <v>UPA CAXANGÁ - CG Nº 007/2022</v>
          </cell>
          <cell r="E82" t="str">
            <v>ELIZANGELA MARTINS DE OLIVEIRA</v>
          </cell>
          <cell r="F82" t="str">
            <v>2 - Outros Profissionais da Saúde</v>
          </cell>
          <cell r="G82">
            <v>322205</v>
          </cell>
          <cell r="H82">
            <v>45383</v>
          </cell>
          <cell r="J82">
            <v>148.33000000000001</v>
          </cell>
          <cell r="L82">
            <v>263.68889999999999</v>
          </cell>
          <cell r="M82">
            <v>7.06</v>
          </cell>
          <cell r="O82">
            <v>1.94</v>
          </cell>
        </row>
        <row r="83">
          <cell r="C83" t="str">
            <v>UPA CAXANGÁ - CG Nº 007/2022</v>
          </cell>
          <cell r="E83" t="str">
            <v>ELIZANGELA MONTEIRO DA ROCHA</v>
          </cell>
          <cell r="F83" t="str">
            <v>2 - Outros Profissionais da Saúde</v>
          </cell>
          <cell r="G83">
            <v>223505</v>
          </cell>
          <cell r="H83">
            <v>45383</v>
          </cell>
          <cell r="J83">
            <v>373.47</v>
          </cell>
          <cell r="L83">
            <v>263.68889999999999</v>
          </cell>
          <cell r="M83">
            <v>3.59</v>
          </cell>
          <cell r="O83">
            <v>3.32</v>
          </cell>
        </row>
        <row r="84">
          <cell r="C84" t="str">
            <v>UPA CAXANGÁ - CG Nº 007/2022</v>
          </cell>
          <cell r="E84" t="str">
            <v>ELIZIA CORREIA DE AGUIAR NETA</v>
          </cell>
          <cell r="F84" t="str">
            <v>2 - Outros Profissionais da Saúde</v>
          </cell>
          <cell r="G84">
            <v>322205</v>
          </cell>
          <cell r="H84">
            <v>45383</v>
          </cell>
          <cell r="J84">
            <v>148.33000000000001</v>
          </cell>
          <cell r="L84">
            <v>263.68889999999999</v>
          </cell>
          <cell r="M84">
            <v>7.06</v>
          </cell>
          <cell r="O84">
            <v>1.94</v>
          </cell>
        </row>
        <row r="85">
          <cell r="C85" t="str">
            <v>UPA CAXANGÁ - CG Nº 007/2022</v>
          </cell>
          <cell r="E85" t="str">
            <v>EMANUEL FERREIRA DA SILVA</v>
          </cell>
          <cell r="F85" t="str">
            <v>3 - Administrativo</v>
          </cell>
          <cell r="G85">
            <v>422110</v>
          </cell>
          <cell r="H85">
            <v>45383</v>
          </cell>
          <cell r="J85">
            <v>146.49</v>
          </cell>
          <cell r="L85">
            <v>263.68889999999999</v>
          </cell>
          <cell r="M85">
            <v>7.06</v>
          </cell>
          <cell r="O85">
            <v>1.94</v>
          </cell>
          <cell r="Y85">
            <v>1708.02</v>
          </cell>
          <cell r="AB85" t="str">
            <v xml:space="preserve">ABONO ASSIS FIN COMPL </v>
          </cell>
        </row>
        <row r="86">
          <cell r="C86" t="str">
            <v>UPA CAXANGÁ - CG Nº 007/2022</v>
          </cell>
          <cell r="E86" t="str">
            <v>ENI ARAUJO GOMES</v>
          </cell>
          <cell r="F86" t="str">
            <v>1 - Médico</v>
          </cell>
          <cell r="G86">
            <v>225125</v>
          </cell>
          <cell r="H86">
            <v>45383</v>
          </cell>
          <cell r="J86">
            <v>315.83</v>
          </cell>
          <cell r="L86">
            <v>263.68889999999999</v>
          </cell>
          <cell r="M86">
            <v>7.06</v>
          </cell>
          <cell r="O86">
            <v>11.53</v>
          </cell>
        </row>
        <row r="87">
          <cell r="C87" t="str">
            <v>UPA CAXANGÁ - CG Nº 007/2022</v>
          </cell>
          <cell r="E87" t="str">
            <v>ERCILIO MARQUES BRANDAO NETO</v>
          </cell>
          <cell r="F87" t="str">
            <v>2 - Outros Profissionais da Saúde</v>
          </cell>
          <cell r="G87">
            <v>223505</v>
          </cell>
          <cell r="H87">
            <v>45383</v>
          </cell>
          <cell r="J87">
            <v>217.54</v>
          </cell>
          <cell r="L87">
            <v>263.68889999999999</v>
          </cell>
          <cell r="M87">
            <v>3.33</v>
          </cell>
          <cell r="O87">
            <v>3.32</v>
          </cell>
          <cell r="R87">
            <v>201.5043</v>
          </cell>
          <cell r="S87">
            <v>133.31</v>
          </cell>
          <cell r="Y87">
            <v>1855.02</v>
          </cell>
          <cell r="AB87" t="str">
            <v xml:space="preserve">ABONO ASSIS FIN COMPL </v>
          </cell>
        </row>
        <row r="88">
          <cell r="C88" t="str">
            <v>UPA CAXANGÁ - CG Nº 007/2022</v>
          </cell>
          <cell r="E88" t="str">
            <v>ERIKA MARIA DA SILVA</v>
          </cell>
          <cell r="F88" t="str">
            <v>2 - Outros Profissionais da Saúde</v>
          </cell>
          <cell r="G88">
            <v>322205</v>
          </cell>
          <cell r="H88">
            <v>45383</v>
          </cell>
          <cell r="J88">
            <v>177.81</v>
          </cell>
          <cell r="L88">
            <v>263.68889999999999</v>
          </cell>
          <cell r="M88">
            <v>7.06</v>
          </cell>
          <cell r="O88">
            <v>1.94</v>
          </cell>
          <cell r="Y88">
            <v>1781.52</v>
          </cell>
          <cell r="AB88" t="str">
            <v xml:space="preserve">ABONO ASSIS FIN COMPL </v>
          </cell>
        </row>
        <row r="89">
          <cell r="C89" t="str">
            <v>UPA CAXANGÁ - CG Nº 007/2022</v>
          </cell>
          <cell r="E89" t="str">
            <v>ERNANDO AGEMIRO DA SILVA</v>
          </cell>
          <cell r="F89" t="str">
            <v>2 - Outros Profissionais da Saúde</v>
          </cell>
          <cell r="G89">
            <v>322205</v>
          </cell>
          <cell r="H89">
            <v>45383</v>
          </cell>
          <cell r="J89">
            <v>178</v>
          </cell>
          <cell r="L89">
            <v>263.68889999999999</v>
          </cell>
          <cell r="M89">
            <v>7.06</v>
          </cell>
          <cell r="O89">
            <v>1.94</v>
          </cell>
          <cell r="Y89">
            <v>1855.02</v>
          </cell>
          <cell r="AB89" t="str">
            <v xml:space="preserve">ABONO ASSIS FIN COMPL </v>
          </cell>
        </row>
        <row r="90">
          <cell r="C90" t="str">
            <v>UPA CAXANGÁ - CG Nº 007/2022</v>
          </cell>
          <cell r="E90" t="str">
            <v>ERONILDO MARTINS DA ROCHA</v>
          </cell>
          <cell r="F90" t="str">
            <v>2 - Outros Profissionais da Saúde</v>
          </cell>
          <cell r="G90">
            <v>322205</v>
          </cell>
          <cell r="H90">
            <v>45383</v>
          </cell>
          <cell r="J90">
            <v>236.81</v>
          </cell>
          <cell r="O90">
            <v>1.94</v>
          </cell>
        </row>
        <row r="91">
          <cell r="C91" t="str">
            <v>UPA CAXANGÁ - CG Nº 007/2022</v>
          </cell>
          <cell r="E91" t="str">
            <v>EVANDRA BATISTA SILVA PINHEIRO</v>
          </cell>
          <cell r="F91" t="str">
            <v>2 - Outros Profissionais da Saúde</v>
          </cell>
          <cell r="G91">
            <v>223505</v>
          </cell>
          <cell r="H91">
            <v>45383</v>
          </cell>
          <cell r="J91">
            <v>284.27999999999997</v>
          </cell>
          <cell r="L91">
            <v>263.68889999999999</v>
          </cell>
          <cell r="M91">
            <v>3.59</v>
          </cell>
          <cell r="O91">
            <v>3.32</v>
          </cell>
          <cell r="R91">
            <v>201.5043</v>
          </cell>
          <cell r="S91">
            <v>143.65</v>
          </cell>
          <cell r="Y91">
            <v>1708.02</v>
          </cell>
          <cell r="AB91" t="str">
            <v xml:space="preserve">ABONO ASSIS FIN COMPL </v>
          </cell>
        </row>
        <row r="92">
          <cell r="C92" t="str">
            <v>UPA CAXANGÁ - CG Nº 007/2022</v>
          </cell>
          <cell r="E92" t="str">
            <v>EVELYNE ALVES DE SOUSA</v>
          </cell>
          <cell r="F92" t="str">
            <v>2 - Outros Profissionais da Saúde</v>
          </cell>
          <cell r="G92">
            <v>223405</v>
          </cell>
          <cell r="H92">
            <v>45383</v>
          </cell>
          <cell r="J92">
            <v>391.68</v>
          </cell>
          <cell r="O92">
            <v>1.94</v>
          </cell>
          <cell r="Y92">
            <v>1708.02</v>
          </cell>
          <cell r="AB92" t="str">
            <v xml:space="preserve">ABONO ASSIS FIN COMPL </v>
          </cell>
        </row>
        <row r="93">
          <cell r="C93" t="str">
            <v>UPA CAXANGÁ - CG Nº 007/2022</v>
          </cell>
          <cell r="E93" t="str">
            <v>EVERTTON DA SILVA MARTINS</v>
          </cell>
          <cell r="F93" t="str">
            <v>3 - Administrativo</v>
          </cell>
          <cell r="G93">
            <v>313220</v>
          </cell>
          <cell r="H93">
            <v>45383</v>
          </cell>
          <cell r="J93">
            <v>201.23</v>
          </cell>
          <cell r="L93">
            <v>263.68889999999999</v>
          </cell>
          <cell r="M93">
            <v>7.06</v>
          </cell>
          <cell r="O93">
            <v>1.94</v>
          </cell>
        </row>
        <row r="94">
          <cell r="C94" t="str">
            <v>UPA CAXANGÁ - CG Nº 007/2022</v>
          </cell>
          <cell r="E94" t="str">
            <v>FERNANDA CLARA DE PAIVA MELO ALBUQUERQUE</v>
          </cell>
          <cell r="F94" t="str">
            <v>2 - Outros Profissionais da Saúde</v>
          </cell>
          <cell r="G94">
            <v>223505</v>
          </cell>
          <cell r="H94">
            <v>45383</v>
          </cell>
          <cell r="J94">
            <v>201.42</v>
          </cell>
          <cell r="L94">
            <v>263.68889999999999</v>
          </cell>
          <cell r="M94">
            <v>3.05</v>
          </cell>
          <cell r="O94">
            <v>3.32</v>
          </cell>
          <cell r="R94">
            <v>201.5043</v>
          </cell>
          <cell r="S94">
            <v>122.12</v>
          </cell>
        </row>
        <row r="95">
          <cell r="C95" t="str">
            <v>UPA CAXANGÁ - CG Nº 007/2022</v>
          </cell>
          <cell r="E95" t="str">
            <v>FERNANDA TAMIRES MONTEIRO DOS SANTOS</v>
          </cell>
          <cell r="F95" t="str">
            <v>3 - Administrativo</v>
          </cell>
          <cell r="G95">
            <v>223710</v>
          </cell>
          <cell r="H95">
            <v>45383</v>
          </cell>
          <cell r="J95">
            <v>286.02999999999997</v>
          </cell>
          <cell r="L95">
            <v>263.68889999999999</v>
          </cell>
          <cell r="M95">
            <v>7.06</v>
          </cell>
          <cell r="O95">
            <v>1.94</v>
          </cell>
          <cell r="Y95">
            <v>1708.02</v>
          </cell>
          <cell r="AB95" t="str">
            <v xml:space="preserve">ABONO ASSIS FIN COMPL </v>
          </cell>
        </row>
        <row r="96">
          <cell r="C96" t="str">
            <v>UPA CAXANGÁ - CG Nº 007/2022</v>
          </cell>
          <cell r="E96" t="str">
            <v>FERNANDO ANIBAL FIALHO CANTARELLI</v>
          </cell>
          <cell r="F96" t="str">
            <v>1 - Médico</v>
          </cell>
          <cell r="G96">
            <v>225125</v>
          </cell>
          <cell r="H96">
            <v>45383</v>
          </cell>
          <cell r="J96">
            <v>676.87</v>
          </cell>
          <cell r="L96">
            <v>263.68889999999999</v>
          </cell>
          <cell r="M96">
            <v>7.06</v>
          </cell>
          <cell r="O96">
            <v>40</v>
          </cell>
        </row>
        <row r="97">
          <cell r="C97" t="str">
            <v>UPA CAXANGÁ - CG Nº 007/2022</v>
          </cell>
          <cell r="E97" t="str">
            <v>FILIPE JORGE CAVALCANTI DO REGO</v>
          </cell>
          <cell r="F97" t="str">
            <v>2 - Outros Profissionais da Saúde</v>
          </cell>
          <cell r="G97">
            <v>324115</v>
          </cell>
          <cell r="H97">
            <v>45383</v>
          </cell>
          <cell r="J97">
            <v>312.49</v>
          </cell>
          <cell r="L97">
            <v>263.68889999999999</v>
          </cell>
          <cell r="M97">
            <v>7.06</v>
          </cell>
          <cell r="O97">
            <v>1.94</v>
          </cell>
        </row>
        <row r="98">
          <cell r="C98" t="str">
            <v>UPA CAXANGÁ - CG Nº 007/2022</v>
          </cell>
          <cell r="E98" t="str">
            <v>FRANCISCO DE ASSIS DE LIMA</v>
          </cell>
          <cell r="F98" t="str">
            <v>2 - Outros Profissionais da Saúde</v>
          </cell>
          <cell r="G98">
            <v>324115</v>
          </cell>
          <cell r="H98">
            <v>45383</v>
          </cell>
          <cell r="J98">
            <v>341.42</v>
          </cell>
          <cell r="L98">
            <v>263.68889999999999</v>
          </cell>
          <cell r="M98">
            <v>7.06</v>
          </cell>
          <cell r="O98">
            <v>1.94</v>
          </cell>
          <cell r="Y98">
            <v>1708.02</v>
          </cell>
          <cell r="AB98" t="str">
            <v xml:space="preserve">ABONO ASSIS FIN COMPL </v>
          </cell>
        </row>
        <row r="99">
          <cell r="C99" t="str">
            <v>UPA CAXANGÁ - CG Nº 007/2022</v>
          </cell>
          <cell r="E99" t="str">
            <v>GENILDA MARIA DA SILVA</v>
          </cell>
          <cell r="F99" t="str">
            <v>2 - Outros Profissionais da Saúde</v>
          </cell>
          <cell r="G99">
            <v>521130</v>
          </cell>
          <cell r="H99">
            <v>45383</v>
          </cell>
          <cell r="J99">
            <v>161.34</v>
          </cell>
          <cell r="L99">
            <v>263.68889999999999</v>
          </cell>
          <cell r="M99">
            <v>7.06</v>
          </cell>
          <cell r="O99">
            <v>1.94</v>
          </cell>
          <cell r="Y99">
            <v>1708.02</v>
          </cell>
          <cell r="AB99" t="str">
            <v xml:space="preserve">ABONO ASSIS FIN COMPL </v>
          </cell>
        </row>
        <row r="100">
          <cell r="C100" t="str">
            <v>UPA CAXANGÁ - CG Nº 007/2022</v>
          </cell>
          <cell r="E100" t="str">
            <v>GENIVAL SEVERINO DE MENDONCA</v>
          </cell>
          <cell r="F100" t="str">
            <v>3 - Administrativo</v>
          </cell>
          <cell r="G100">
            <v>782320</v>
          </cell>
          <cell r="H100">
            <v>45383</v>
          </cell>
          <cell r="J100">
            <v>236.83</v>
          </cell>
          <cell r="L100">
            <v>263.68889999999999</v>
          </cell>
          <cell r="M100">
            <v>7.06</v>
          </cell>
          <cell r="O100">
            <v>1.94</v>
          </cell>
        </row>
        <row r="101">
          <cell r="C101" t="str">
            <v>UPA CAXANGÁ - CG Nº 007/2022</v>
          </cell>
          <cell r="E101" t="str">
            <v>GEYDSON NOBREGA DA SILVA</v>
          </cell>
          <cell r="F101" t="str">
            <v>1 - Médico</v>
          </cell>
          <cell r="G101">
            <v>225125</v>
          </cell>
          <cell r="H101">
            <v>45383</v>
          </cell>
          <cell r="J101">
            <v>465.18</v>
          </cell>
          <cell r="L101">
            <v>263.68889999999999</v>
          </cell>
          <cell r="M101">
            <v>7.06</v>
          </cell>
          <cell r="O101">
            <v>11.53</v>
          </cell>
          <cell r="Y101">
            <v>2890.97</v>
          </cell>
          <cell r="AB101" t="str">
            <v xml:space="preserve">ABONO ASSIS FIN COMPL </v>
          </cell>
        </row>
        <row r="102">
          <cell r="C102" t="str">
            <v>UPA CAXANGÁ - CG Nº 007/2022</v>
          </cell>
          <cell r="E102" t="str">
            <v>GILSON BELARMINO DA SILVA</v>
          </cell>
          <cell r="F102" t="str">
            <v>2 - Outros Profissionais da Saúde</v>
          </cell>
          <cell r="G102">
            <v>322205</v>
          </cell>
          <cell r="H102">
            <v>45383</v>
          </cell>
          <cell r="J102">
            <v>154.21</v>
          </cell>
          <cell r="L102">
            <v>263.68889999999999</v>
          </cell>
          <cell r="M102">
            <v>7.06</v>
          </cell>
          <cell r="O102">
            <v>1.94</v>
          </cell>
        </row>
        <row r="103">
          <cell r="C103" t="str">
            <v>UPA CAXANGÁ - CG Nº 007/2022</v>
          </cell>
          <cell r="E103" t="str">
            <v>GISELE CHRISTINE DA CUNHA LIMA</v>
          </cell>
          <cell r="F103" t="str">
            <v>2 - Outros Profissionais da Saúde</v>
          </cell>
          <cell r="G103">
            <v>223505</v>
          </cell>
          <cell r="H103">
            <v>45383</v>
          </cell>
          <cell r="J103">
            <v>682.58</v>
          </cell>
          <cell r="L103">
            <v>263.68889999999999</v>
          </cell>
          <cell r="M103">
            <v>3.59</v>
          </cell>
          <cell r="O103">
            <v>3.32</v>
          </cell>
        </row>
        <row r="104">
          <cell r="C104" t="str">
            <v>UPA CAXANGÁ - CG Nº 007/2022</v>
          </cell>
          <cell r="E104" t="str">
            <v>GISLENA HELIDA MATIAS DE CARVALHO</v>
          </cell>
          <cell r="F104" t="str">
            <v>2 - Outros Profissionais da Saúde</v>
          </cell>
          <cell r="G104">
            <v>251605</v>
          </cell>
          <cell r="H104">
            <v>45383</v>
          </cell>
          <cell r="J104">
            <v>439.36</v>
          </cell>
          <cell r="L104">
            <v>263.68889999999999</v>
          </cell>
          <cell r="M104">
            <v>7.06</v>
          </cell>
          <cell r="O104">
            <v>1.94</v>
          </cell>
          <cell r="U104">
            <v>80.95</v>
          </cell>
          <cell r="X104" t="str">
            <v xml:space="preserve">AUXILIO CRECHE </v>
          </cell>
          <cell r="Y104">
            <v>1781.52</v>
          </cell>
          <cell r="AB104" t="str">
            <v>ABONO ASSIS FIN COMPL</v>
          </cell>
        </row>
        <row r="105">
          <cell r="C105" t="str">
            <v>UPA CAXANGÁ - CG Nº 007/2022</v>
          </cell>
          <cell r="E105" t="str">
            <v>GLEICIANE MARIA DE JESUS PEREIRA SILVA COSTA</v>
          </cell>
          <cell r="F105" t="str">
            <v>2 - Outros Profissionais da Saúde</v>
          </cell>
          <cell r="G105">
            <v>322205</v>
          </cell>
          <cell r="H105">
            <v>45383</v>
          </cell>
          <cell r="J105">
            <v>160.09</v>
          </cell>
          <cell r="L105">
            <v>263.68889999999999</v>
          </cell>
          <cell r="M105">
            <v>7.06</v>
          </cell>
          <cell r="O105">
            <v>1.94</v>
          </cell>
          <cell r="R105">
            <v>119.5043</v>
          </cell>
          <cell r="S105">
            <v>88.2</v>
          </cell>
          <cell r="Y105">
            <v>1855.02</v>
          </cell>
          <cell r="AB105" t="str">
            <v xml:space="preserve">ABONO ASSIS FIN COMPL </v>
          </cell>
        </row>
        <row r="106">
          <cell r="C106" t="str">
            <v>UPA CAXANGÁ - CG Nº 007/2022</v>
          </cell>
          <cell r="E106" t="str">
            <v>GLEYDE MARQUES DA SILVA</v>
          </cell>
          <cell r="F106" t="str">
            <v>2 - Outros Profissionais da Saúde</v>
          </cell>
          <cell r="G106">
            <v>223505</v>
          </cell>
          <cell r="H106">
            <v>45383</v>
          </cell>
          <cell r="J106">
            <v>347.08</v>
          </cell>
          <cell r="L106">
            <v>263.68889999999999</v>
          </cell>
          <cell r="M106">
            <v>3.59</v>
          </cell>
          <cell r="O106">
            <v>3.32</v>
          </cell>
        </row>
        <row r="107">
          <cell r="C107" t="str">
            <v>UPA CAXANGÁ - CG Nº 007/2022</v>
          </cell>
          <cell r="E107" t="str">
            <v>GRACIANO FREIRE DE MEDEIROS</v>
          </cell>
          <cell r="F107" t="str">
            <v>2 - Outros Profissionais da Saúde</v>
          </cell>
          <cell r="G107">
            <v>223505</v>
          </cell>
          <cell r="H107">
            <v>45383</v>
          </cell>
          <cell r="J107">
            <v>284.60000000000002</v>
          </cell>
          <cell r="L107">
            <v>263.68889999999999</v>
          </cell>
          <cell r="M107">
            <v>3.59</v>
          </cell>
          <cell r="O107">
            <v>3.32</v>
          </cell>
          <cell r="Y107">
            <v>1781.52</v>
          </cell>
          <cell r="AB107" t="str">
            <v xml:space="preserve">ABONO ASSIS FIN COMPL </v>
          </cell>
        </row>
        <row r="108">
          <cell r="C108" t="str">
            <v>UPA CAXANGÁ - CG Nº 007/2022</v>
          </cell>
          <cell r="E108" t="str">
            <v xml:space="preserve">GUILHERME DIOGO MAGALHAES </v>
          </cell>
          <cell r="F108" t="str">
            <v>3 - Administrativo</v>
          </cell>
          <cell r="G108">
            <v>422110</v>
          </cell>
          <cell r="H108">
            <v>45383</v>
          </cell>
          <cell r="J108">
            <v>158.88999999999999</v>
          </cell>
          <cell r="O108">
            <v>1.94</v>
          </cell>
          <cell r="Y108">
            <v>1924.07</v>
          </cell>
          <cell r="AB108" t="str">
            <v xml:space="preserve">ABONO ASSIS FIN COMPL </v>
          </cell>
        </row>
        <row r="109">
          <cell r="C109" t="str">
            <v>UPA CAXANGÁ - CG Nº 007/2022</v>
          </cell>
          <cell r="E109" t="str">
            <v>GUILHERME UCHOA CAVALCANTI WALMSLEY</v>
          </cell>
          <cell r="F109" t="str">
            <v>1 - Médico</v>
          </cell>
          <cell r="G109">
            <v>225125</v>
          </cell>
          <cell r="H109">
            <v>45383</v>
          </cell>
          <cell r="J109">
            <v>478.35</v>
          </cell>
          <cell r="L109">
            <v>263.68889999999999</v>
          </cell>
          <cell r="M109">
            <v>7.06</v>
          </cell>
          <cell r="O109">
            <v>11.53</v>
          </cell>
          <cell r="Y109">
            <v>1855.02</v>
          </cell>
          <cell r="AB109" t="str">
            <v xml:space="preserve">ABONO ASSIS FIN COMPL </v>
          </cell>
        </row>
        <row r="110">
          <cell r="C110" t="str">
            <v>UPA CAXANGÁ - CG Nº 007/2022</v>
          </cell>
          <cell r="E110" t="str">
            <v>HILTON JOSE DA SILVA FILHO</v>
          </cell>
          <cell r="F110" t="str">
            <v>3 - Administrativo</v>
          </cell>
          <cell r="G110">
            <v>514310</v>
          </cell>
          <cell r="H110">
            <v>45383</v>
          </cell>
          <cell r="J110">
            <v>179.56</v>
          </cell>
          <cell r="L110">
            <v>263.68889999999999</v>
          </cell>
          <cell r="M110">
            <v>7.06</v>
          </cell>
          <cell r="O110">
            <v>1.94</v>
          </cell>
          <cell r="R110">
            <v>127.7043</v>
          </cell>
          <cell r="S110">
            <v>96.2</v>
          </cell>
        </row>
        <row r="111">
          <cell r="C111" t="str">
            <v>UPA CAXANGÁ - CG Nº 007/2022</v>
          </cell>
          <cell r="E111" t="str">
            <v>ISABELLE CRISTINA FELIX DA SILVA</v>
          </cell>
          <cell r="F111" t="str">
            <v>3 - Administrativo</v>
          </cell>
          <cell r="G111">
            <v>252210</v>
          </cell>
          <cell r="H111">
            <v>45383</v>
          </cell>
          <cell r="J111">
            <v>354.56</v>
          </cell>
          <cell r="L111">
            <v>263.68889999999999</v>
          </cell>
          <cell r="M111">
            <v>7.06</v>
          </cell>
          <cell r="O111">
            <v>1.94</v>
          </cell>
        </row>
        <row r="112">
          <cell r="C112" t="str">
            <v>UPA CAXANGÁ - CG Nº 007/2022</v>
          </cell>
          <cell r="E112" t="str">
            <v>IVANISE DE LIMA CARDOSO</v>
          </cell>
          <cell r="F112" t="str">
            <v>3 - Administrativo</v>
          </cell>
          <cell r="G112">
            <v>422110</v>
          </cell>
          <cell r="H112">
            <v>45383</v>
          </cell>
          <cell r="J112">
            <v>182.78</v>
          </cell>
          <cell r="L112">
            <v>263.68889999999999</v>
          </cell>
          <cell r="M112">
            <v>7.06</v>
          </cell>
          <cell r="O112">
            <v>1.94</v>
          </cell>
          <cell r="R112">
            <v>250.70429999999999</v>
          </cell>
          <cell r="S112">
            <v>84.72</v>
          </cell>
          <cell r="Y112">
            <v>1930.03</v>
          </cell>
          <cell r="AB112" t="str">
            <v>ABONO ASSIS FIN COMPL</v>
          </cell>
        </row>
        <row r="113">
          <cell r="C113" t="str">
            <v>UPA CAXANGÁ - CG Nº 007/2022</v>
          </cell>
          <cell r="E113" t="str">
            <v xml:space="preserve">IVSON MONTEIRO DE LIMA </v>
          </cell>
          <cell r="F113" t="str">
            <v>3 - Administrativo</v>
          </cell>
          <cell r="G113">
            <v>782320</v>
          </cell>
          <cell r="H113">
            <v>45383</v>
          </cell>
          <cell r="J113">
            <v>140.19999999999999</v>
          </cell>
          <cell r="L113">
            <v>263.68889999999999</v>
          </cell>
          <cell r="M113">
            <v>7.06</v>
          </cell>
          <cell r="O113">
            <v>1.94</v>
          </cell>
        </row>
        <row r="114">
          <cell r="C114" t="str">
            <v>UPA CAXANGÁ - CG Nº 007/2022</v>
          </cell>
          <cell r="E114" t="str">
            <v>IZAQUE DA SILVA PEREIRA</v>
          </cell>
          <cell r="F114" t="str">
            <v>3 - Administrativo</v>
          </cell>
          <cell r="G114">
            <v>422110</v>
          </cell>
          <cell r="H114">
            <v>45383</v>
          </cell>
          <cell r="J114">
            <v>135.55000000000001</v>
          </cell>
          <cell r="L114">
            <v>263.68889999999999</v>
          </cell>
          <cell r="M114">
            <v>7.06</v>
          </cell>
          <cell r="O114">
            <v>1.94</v>
          </cell>
          <cell r="R114">
            <v>250.70429999999999</v>
          </cell>
          <cell r="S114">
            <v>84.72</v>
          </cell>
          <cell r="Y114">
            <v>1708.02</v>
          </cell>
          <cell r="AB114" t="str">
            <v xml:space="preserve">ABONO ASSIS FIN COMPL </v>
          </cell>
        </row>
        <row r="115">
          <cell r="C115" t="str">
            <v>UPA CAXANGÁ - CG Nº 007/2022</v>
          </cell>
          <cell r="E115" t="str">
            <v>JAILSON SILVESTRE DE LIMA SILVA</v>
          </cell>
          <cell r="F115" t="str">
            <v>2 - Outros Profissionais da Saúde</v>
          </cell>
          <cell r="G115">
            <v>322205</v>
          </cell>
          <cell r="H115">
            <v>45383</v>
          </cell>
          <cell r="J115">
            <v>178</v>
          </cell>
          <cell r="L115">
            <v>263.68889999999999</v>
          </cell>
          <cell r="M115">
            <v>7.06</v>
          </cell>
          <cell r="O115">
            <v>1.94</v>
          </cell>
          <cell r="Y115">
            <v>1855.02</v>
          </cell>
          <cell r="AB115" t="str">
            <v xml:space="preserve">ABONO ASSIS FIN COMPL </v>
          </cell>
        </row>
        <row r="116">
          <cell r="C116" t="str">
            <v>UPA CAXANGÁ - CG Nº 007/2022</v>
          </cell>
          <cell r="E116" t="str">
            <v>JANDIRA FELICIANO DA SILVA VELEZ GALVAO</v>
          </cell>
          <cell r="F116" t="str">
            <v>2 - Outros Profissionais da Saúde</v>
          </cell>
          <cell r="G116">
            <v>223505</v>
          </cell>
          <cell r="H116">
            <v>45383</v>
          </cell>
          <cell r="J116">
            <v>195.49</v>
          </cell>
          <cell r="L116">
            <v>263.68889999999999</v>
          </cell>
          <cell r="M116">
            <v>2.79</v>
          </cell>
          <cell r="O116">
            <v>3.32</v>
          </cell>
          <cell r="Y116">
            <v>1708.02</v>
          </cell>
          <cell r="AB116" t="str">
            <v xml:space="preserve">ABONO ASSIS FIN COMPL </v>
          </cell>
        </row>
        <row r="117">
          <cell r="C117" t="str">
            <v>UPA CAXANGÁ - CG Nº 007/2022</v>
          </cell>
          <cell r="E117" t="str">
            <v>JANE CLEIDE DA SILVA MELO</v>
          </cell>
          <cell r="F117" t="str">
            <v>2 - Outros Profissionais da Saúde</v>
          </cell>
          <cell r="G117">
            <v>515205</v>
          </cell>
          <cell r="H117">
            <v>45383</v>
          </cell>
          <cell r="J117">
            <v>126.51</v>
          </cell>
          <cell r="L117">
            <v>263.68889999999999</v>
          </cell>
          <cell r="M117">
            <v>7.06</v>
          </cell>
          <cell r="O117">
            <v>1.94</v>
          </cell>
          <cell r="Y117">
            <v>2282.8200000000002</v>
          </cell>
          <cell r="AB117" t="str">
            <v xml:space="preserve">ABONO ASSIS FIN COMPL </v>
          </cell>
        </row>
        <row r="118">
          <cell r="C118" t="str">
            <v>UPA CAXANGÁ - CG Nº 007/2022</v>
          </cell>
          <cell r="E118" t="str">
            <v xml:space="preserve">JENNIFFER DAYANNE DA SILVA SIBALDE </v>
          </cell>
          <cell r="F118" t="str">
            <v>2 - Outros Profissionais da Saúde</v>
          </cell>
          <cell r="G118">
            <v>251605</v>
          </cell>
          <cell r="H118">
            <v>45383</v>
          </cell>
          <cell r="J118">
            <v>256.3</v>
          </cell>
          <cell r="L118">
            <v>263.68889999999999</v>
          </cell>
          <cell r="M118">
            <v>7.06</v>
          </cell>
          <cell r="O118">
            <v>1.94</v>
          </cell>
        </row>
        <row r="119">
          <cell r="C119" t="str">
            <v>UPA CAXANGÁ - CG Nº 007/2022</v>
          </cell>
          <cell r="E119" t="str">
            <v xml:space="preserve">JESSICA LAÍSSA DA SILVA SOBRAL </v>
          </cell>
          <cell r="F119" t="str">
            <v>3 - Administrativo</v>
          </cell>
          <cell r="G119">
            <v>411005</v>
          </cell>
          <cell r="H119">
            <v>45383</v>
          </cell>
          <cell r="J119">
            <v>13.26</v>
          </cell>
          <cell r="L119">
            <v>263.68889999999999</v>
          </cell>
          <cell r="M119">
            <v>7.06</v>
          </cell>
          <cell r="O119">
            <v>1.94</v>
          </cell>
          <cell r="R119">
            <v>365.5043</v>
          </cell>
          <cell r="S119">
            <v>33.17</v>
          </cell>
          <cell r="Y119">
            <v>1708.02</v>
          </cell>
          <cell r="AB119" t="str">
            <v xml:space="preserve">ABONO ASSIS FIN COMPL </v>
          </cell>
        </row>
        <row r="120">
          <cell r="C120" t="str">
            <v>UPA CAXANGÁ - CG Nº 007/2022</v>
          </cell>
          <cell r="E120" t="str">
            <v>JESUINA MARIA LIMA DOS SANTOS</v>
          </cell>
          <cell r="F120" t="str">
            <v>3 - Administrativo</v>
          </cell>
          <cell r="G120">
            <v>422110</v>
          </cell>
          <cell r="H120">
            <v>45383</v>
          </cell>
          <cell r="J120">
            <v>182.56</v>
          </cell>
          <cell r="L120">
            <v>263.68889999999999</v>
          </cell>
          <cell r="M120">
            <v>7.06</v>
          </cell>
          <cell r="O120">
            <v>1.94</v>
          </cell>
          <cell r="R120">
            <v>250.70429999999999</v>
          </cell>
          <cell r="S120">
            <v>84.72</v>
          </cell>
        </row>
        <row r="121">
          <cell r="C121" t="str">
            <v>UPA CAXANGÁ - CG Nº 007/2022</v>
          </cell>
          <cell r="E121" t="str">
            <v>JOAO LUIZ GONZAGA NETO</v>
          </cell>
          <cell r="F121" t="str">
            <v>2 - Outros Profissionais da Saúde</v>
          </cell>
          <cell r="G121">
            <v>515110</v>
          </cell>
          <cell r="H121">
            <v>45383</v>
          </cell>
          <cell r="O121">
            <v>1.94</v>
          </cell>
          <cell r="Y121">
            <v>1781.52</v>
          </cell>
          <cell r="AB121" t="str">
            <v xml:space="preserve">ABONO ASSIS FIN COMPL </v>
          </cell>
        </row>
        <row r="122">
          <cell r="C122" t="str">
            <v>UPA CAXANGÁ - CG Nº 007/2022</v>
          </cell>
          <cell r="E122" t="str">
            <v>JOAO VICTOR DOS SANTOS ALVES</v>
          </cell>
          <cell r="F122" t="str">
            <v>2 - Outros Profissionais da Saúde</v>
          </cell>
          <cell r="G122">
            <v>322205</v>
          </cell>
          <cell r="H122">
            <v>45383</v>
          </cell>
          <cell r="J122">
            <v>144.94</v>
          </cell>
          <cell r="L122">
            <v>263.68889999999999</v>
          </cell>
          <cell r="M122">
            <v>7.06</v>
          </cell>
          <cell r="O122">
            <v>1.94</v>
          </cell>
          <cell r="R122">
            <v>234.30429999999998</v>
          </cell>
          <cell r="S122">
            <v>88.2</v>
          </cell>
          <cell r="Y122">
            <v>1708.02</v>
          </cell>
          <cell r="AB122" t="str">
            <v xml:space="preserve">ABONO ASSIS FIN COMPL </v>
          </cell>
        </row>
        <row r="123">
          <cell r="C123" t="str">
            <v>UPA CAXANGÁ - CG Nº 007/2022</v>
          </cell>
          <cell r="E123" t="str">
            <v>JOELTON SILVA DOS RAMOS</v>
          </cell>
          <cell r="F123" t="str">
            <v>3 - Administrativo</v>
          </cell>
          <cell r="G123">
            <v>514310</v>
          </cell>
          <cell r="H123">
            <v>45383</v>
          </cell>
          <cell r="J123">
            <v>200.08</v>
          </cell>
          <cell r="L123">
            <v>263.68889999999999</v>
          </cell>
          <cell r="M123">
            <v>7.06</v>
          </cell>
          <cell r="O123">
            <v>1.94</v>
          </cell>
          <cell r="Y123">
            <v>1708.02</v>
          </cell>
          <cell r="AB123" t="str">
            <v xml:space="preserve">ABONO ASSIS FIN COMPL </v>
          </cell>
        </row>
        <row r="124">
          <cell r="C124" t="str">
            <v>UPA CAXANGÁ - CG Nº 007/2022</v>
          </cell>
          <cell r="E124" t="str">
            <v>JOSE AUGUSTO DE SOUZA</v>
          </cell>
          <cell r="F124" t="str">
            <v>2 - Outros Profissionais da Saúde</v>
          </cell>
          <cell r="G124">
            <v>322205</v>
          </cell>
          <cell r="H124">
            <v>45383</v>
          </cell>
          <cell r="J124">
            <v>185.05</v>
          </cell>
          <cell r="L124">
            <v>263.68889999999999</v>
          </cell>
          <cell r="M124">
            <v>7.06</v>
          </cell>
          <cell r="O124">
            <v>1.94</v>
          </cell>
          <cell r="Y124">
            <v>1708.02</v>
          </cell>
          <cell r="AB124" t="str">
            <v xml:space="preserve">ABONO ASSIS FIN COMPL </v>
          </cell>
        </row>
        <row r="125">
          <cell r="C125" t="str">
            <v>UPA CAXANGÁ - CG Nº 007/2022</v>
          </cell>
          <cell r="E125" t="str">
            <v>JOSE CARLOS DA SILVA</v>
          </cell>
          <cell r="F125" t="str">
            <v>3 - Administrativo</v>
          </cell>
          <cell r="G125">
            <v>514310</v>
          </cell>
          <cell r="H125">
            <v>45383</v>
          </cell>
          <cell r="O125">
            <v>1.94</v>
          </cell>
          <cell r="Y125">
            <v>1781.52</v>
          </cell>
          <cell r="AB125" t="str">
            <v xml:space="preserve">ABONO ASSIS FIN COMPL </v>
          </cell>
        </row>
        <row r="126">
          <cell r="C126" t="str">
            <v>UPA CAXANGÁ - CG Nº 007/2022</v>
          </cell>
          <cell r="E126" t="str">
            <v>JOSE CARLOS SILVA DA COSTA</v>
          </cell>
          <cell r="F126" t="str">
            <v>2 - Outros Profissionais da Saúde</v>
          </cell>
          <cell r="G126">
            <v>324115</v>
          </cell>
          <cell r="H126">
            <v>45383</v>
          </cell>
          <cell r="J126">
            <v>341.02</v>
          </cell>
          <cell r="L126">
            <v>263.68889999999999</v>
          </cell>
          <cell r="M126">
            <v>7.06</v>
          </cell>
          <cell r="O126">
            <v>1.94</v>
          </cell>
        </row>
        <row r="127">
          <cell r="C127" t="str">
            <v>UPA CAXANGÁ - CG Nº 007/2022</v>
          </cell>
          <cell r="E127" t="str">
            <v>JOSE RICARDO TAVARES DOS SANTOS</v>
          </cell>
          <cell r="F127" t="str">
            <v>2 - Outros Profissionais da Saúde</v>
          </cell>
          <cell r="G127">
            <v>515110</v>
          </cell>
          <cell r="H127">
            <v>45383</v>
          </cell>
          <cell r="J127">
            <v>181.15</v>
          </cell>
          <cell r="L127">
            <v>263.68889999999999</v>
          </cell>
          <cell r="M127">
            <v>7.06</v>
          </cell>
          <cell r="O127">
            <v>1.94</v>
          </cell>
          <cell r="R127">
            <v>189.20429999999999</v>
          </cell>
          <cell r="S127">
            <v>84.72</v>
          </cell>
          <cell r="Y127">
            <v>2356.9</v>
          </cell>
          <cell r="AB127" t="str">
            <v xml:space="preserve">ABONO ASSIS FIN COMPL </v>
          </cell>
        </row>
        <row r="128">
          <cell r="C128" t="str">
            <v>UPA CAXANGÁ - CG Nº 007/2022</v>
          </cell>
          <cell r="E128" t="str">
            <v xml:space="preserve">JOSEANE CANDIDO DA SILVA </v>
          </cell>
          <cell r="F128" t="str">
            <v>3 - Administrativo</v>
          </cell>
          <cell r="G128">
            <v>516345</v>
          </cell>
          <cell r="H128">
            <v>45383</v>
          </cell>
          <cell r="J128">
            <v>135.55000000000001</v>
          </cell>
          <cell r="L128">
            <v>263.68889999999999</v>
          </cell>
          <cell r="M128">
            <v>7.06</v>
          </cell>
          <cell r="O128">
            <v>1.94</v>
          </cell>
          <cell r="R128">
            <v>127.7043</v>
          </cell>
          <cell r="S128">
            <v>84.72</v>
          </cell>
        </row>
        <row r="129">
          <cell r="C129" t="str">
            <v>UPA CAXANGÁ - CG Nº 007/2022</v>
          </cell>
          <cell r="E129" t="str">
            <v>JOSIMAR ROSA SENNA DO NASCIMENTO</v>
          </cell>
          <cell r="F129" t="str">
            <v>3 - Administrativo</v>
          </cell>
          <cell r="G129">
            <v>514310</v>
          </cell>
          <cell r="H129">
            <v>45383</v>
          </cell>
          <cell r="J129">
            <v>153.54</v>
          </cell>
          <cell r="L129">
            <v>263.68889999999999</v>
          </cell>
          <cell r="M129">
            <v>7.06</v>
          </cell>
          <cell r="O129">
            <v>1.94</v>
          </cell>
          <cell r="R129">
            <v>250.70429999999999</v>
          </cell>
          <cell r="S129">
            <v>83.37</v>
          </cell>
        </row>
        <row r="130">
          <cell r="C130" t="str">
            <v>UPA CAXANGÁ - CG Nº 007/2022</v>
          </cell>
          <cell r="E130" t="str">
            <v xml:space="preserve">JULIA FANTINNY BARBOSA DE SANTANA </v>
          </cell>
          <cell r="F130" t="str">
            <v>2 - Outros Profissionais da Saúde</v>
          </cell>
          <cell r="G130">
            <v>521130</v>
          </cell>
          <cell r="H130">
            <v>45383</v>
          </cell>
          <cell r="J130">
            <v>124.11</v>
          </cell>
          <cell r="L130">
            <v>263.68889999999999</v>
          </cell>
          <cell r="M130">
            <v>7.06</v>
          </cell>
          <cell r="O130">
            <v>1.94</v>
          </cell>
        </row>
        <row r="131">
          <cell r="C131" t="str">
            <v>UPA CAXANGÁ - CG Nº 007/2022</v>
          </cell>
          <cell r="E131" t="str">
            <v>JULIANA HIGINO PONTES</v>
          </cell>
          <cell r="F131" t="str">
            <v>2 - Outros Profissionais da Saúde</v>
          </cell>
          <cell r="G131">
            <v>322205</v>
          </cell>
          <cell r="H131">
            <v>45383</v>
          </cell>
          <cell r="J131">
            <v>184.87</v>
          </cell>
          <cell r="L131">
            <v>263.68889999999999</v>
          </cell>
          <cell r="M131">
            <v>7.06</v>
          </cell>
          <cell r="O131">
            <v>1.94</v>
          </cell>
          <cell r="Y131">
            <v>1781.52</v>
          </cell>
          <cell r="AB131" t="str">
            <v xml:space="preserve">ABONO ASSIS FIN COMPL </v>
          </cell>
        </row>
        <row r="132">
          <cell r="C132" t="str">
            <v>UPA CAXANGÁ - CG Nº 007/2022</v>
          </cell>
          <cell r="E132" t="str">
            <v>JULIANA JUSTINO RIBEIRO DE BARROS</v>
          </cell>
          <cell r="F132" t="str">
            <v>2 - Outros Profissionais da Saúde</v>
          </cell>
          <cell r="G132">
            <v>322205</v>
          </cell>
          <cell r="H132">
            <v>45383</v>
          </cell>
          <cell r="O132">
            <v>1.94</v>
          </cell>
        </row>
        <row r="133">
          <cell r="C133" t="str">
            <v>UPA CAXANGÁ - CG Nº 007/2022</v>
          </cell>
          <cell r="E133" t="str">
            <v>JULIANA RODRIGUES CASTELO BRANCO RADNAI</v>
          </cell>
          <cell r="F133" t="str">
            <v>1 - Médico</v>
          </cell>
          <cell r="G133">
            <v>225125</v>
          </cell>
          <cell r="H133">
            <v>45383</v>
          </cell>
          <cell r="J133">
            <v>322.47000000000003</v>
          </cell>
          <cell r="L133">
            <v>263.68889999999999</v>
          </cell>
          <cell r="M133">
            <v>7.06</v>
          </cell>
          <cell r="O133">
            <v>11.53</v>
          </cell>
          <cell r="Y133">
            <v>2356.9</v>
          </cell>
          <cell r="AB133" t="str">
            <v xml:space="preserve">ABONO ASSIS FIN COMPL </v>
          </cell>
        </row>
        <row r="134">
          <cell r="C134" t="str">
            <v>UPA CAXANGÁ - CG Nº 007/2022</v>
          </cell>
          <cell r="E134" t="str">
            <v>JULIANNA DE CARVALHO PEREIRA</v>
          </cell>
          <cell r="F134" t="str">
            <v>1 - Médico</v>
          </cell>
          <cell r="G134">
            <v>225124</v>
          </cell>
          <cell r="H134">
            <v>45383</v>
          </cell>
          <cell r="J134">
            <v>401.81</v>
          </cell>
          <cell r="L134">
            <v>263.68889999999999</v>
          </cell>
          <cell r="M134">
            <v>7.06</v>
          </cell>
          <cell r="O134">
            <v>11.53</v>
          </cell>
          <cell r="Y134">
            <v>1855.02</v>
          </cell>
          <cell r="AB134" t="str">
            <v xml:space="preserve">ABONO ASSIS FIN COMPL </v>
          </cell>
        </row>
        <row r="135">
          <cell r="C135" t="str">
            <v>UPA CAXANGÁ - CG Nº 007/2022</v>
          </cell>
          <cell r="E135" t="str">
            <v>JULIO CESAR SILVA DE ALBUQUERQUE</v>
          </cell>
          <cell r="F135" t="str">
            <v>1 - Médico</v>
          </cell>
          <cell r="G135">
            <v>225124</v>
          </cell>
          <cell r="H135">
            <v>45383</v>
          </cell>
          <cell r="J135">
            <v>327.66000000000003</v>
          </cell>
          <cell r="L135">
            <v>263.68889999999999</v>
          </cell>
          <cell r="M135">
            <v>7.06</v>
          </cell>
          <cell r="O135">
            <v>11.53</v>
          </cell>
          <cell r="Y135">
            <v>1708.02</v>
          </cell>
          <cell r="AB135" t="str">
            <v xml:space="preserve">ABONO ASSIS FIN COMPL </v>
          </cell>
        </row>
        <row r="136">
          <cell r="C136" t="str">
            <v>UPA CAXANGÁ - CG Nº 007/2022</v>
          </cell>
          <cell r="E136" t="str">
            <v>KAMILLA DE MACEDO E SILVA CORREA DE OLIVEIRA</v>
          </cell>
          <cell r="F136" t="str">
            <v>1 - Médico</v>
          </cell>
          <cell r="G136">
            <v>225125</v>
          </cell>
          <cell r="H136">
            <v>45383</v>
          </cell>
          <cell r="J136">
            <v>771.06</v>
          </cell>
          <cell r="L136">
            <v>263.68889999999999</v>
          </cell>
          <cell r="M136">
            <v>7.06</v>
          </cell>
          <cell r="O136">
            <v>11.53</v>
          </cell>
        </row>
        <row r="137">
          <cell r="C137" t="str">
            <v>UPA CAXANGÁ - CG Nº 007/2022</v>
          </cell>
          <cell r="E137" t="str">
            <v>KAROLINA DE MORAIS TRINDADE</v>
          </cell>
          <cell r="F137" t="str">
            <v>3 - Administrativo</v>
          </cell>
          <cell r="G137">
            <v>411005</v>
          </cell>
          <cell r="H137">
            <v>45383</v>
          </cell>
          <cell r="J137">
            <v>13.26</v>
          </cell>
          <cell r="L137">
            <v>263.68889999999999</v>
          </cell>
          <cell r="M137">
            <v>7.06</v>
          </cell>
          <cell r="O137">
            <v>1.94</v>
          </cell>
          <cell r="R137">
            <v>275.30430000000001</v>
          </cell>
          <cell r="S137">
            <v>39.799999999999997</v>
          </cell>
        </row>
        <row r="138">
          <cell r="C138" t="str">
            <v>UPA CAXANGÁ - CG Nº 007/2022</v>
          </cell>
          <cell r="E138" t="str">
            <v>KAYLANE CIBELE OLIVEIRA DA SILVA</v>
          </cell>
          <cell r="F138" t="str">
            <v>3 - Administrativo</v>
          </cell>
          <cell r="G138">
            <v>411005</v>
          </cell>
          <cell r="H138">
            <v>45383</v>
          </cell>
          <cell r="J138">
            <v>13.26</v>
          </cell>
          <cell r="L138">
            <v>263.68889999999999</v>
          </cell>
          <cell r="M138">
            <v>7.06</v>
          </cell>
          <cell r="O138">
            <v>1.94</v>
          </cell>
          <cell r="R138">
            <v>365.5043</v>
          </cell>
          <cell r="S138">
            <v>39.799999999999997</v>
          </cell>
          <cell r="Y138">
            <v>1708.02</v>
          </cell>
          <cell r="AB138" t="str">
            <v xml:space="preserve">ABONO ASSIS FIN COMPL </v>
          </cell>
        </row>
        <row r="139">
          <cell r="C139" t="str">
            <v>UPA CAXANGÁ - CG Nº 007/2022</v>
          </cell>
          <cell r="E139" t="str">
            <v xml:space="preserve">LAIS MARIA PERGENTINO SANTOS DA ROCHA </v>
          </cell>
          <cell r="F139" t="str">
            <v>3 - Administrativo</v>
          </cell>
          <cell r="G139">
            <v>422110</v>
          </cell>
          <cell r="H139">
            <v>45383</v>
          </cell>
          <cell r="J139">
            <v>135.55000000000001</v>
          </cell>
          <cell r="L139">
            <v>263.68889999999999</v>
          </cell>
          <cell r="M139">
            <v>7.06</v>
          </cell>
          <cell r="O139">
            <v>1.94</v>
          </cell>
          <cell r="R139">
            <v>250.70429999999999</v>
          </cell>
          <cell r="S139">
            <v>73.42</v>
          </cell>
        </row>
        <row r="140">
          <cell r="C140" t="str">
            <v>UPA CAXANGÁ - CG Nº 007/2022</v>
          </cell>
          <cell r="E140" t="str">
            <v xml:space="preserve">LETICIA DO NASCIMENTO AMORIM </v>
          </cell>
          <cell r="F140" t="str">
            <v>2 - Outros Profissionais da Saúde</v>
          </cell>
          <cell r="G140">
            <v>322205</v>
          </cell>
          <cell r="H140">
            <v>45383</v>
          </cell>
          <cell r="J140">
            <v>167.59</v>
          </cell>
          <cell r="L140">
            <v>263.68990000000002</v>
          </cell>
          <cell r="M140">
            <v>7.06</v>
          </cell>
          <cell r="O140">
            <v>1.94</v>
          </cell>
        </row>
        <row r="141">
          <cell r="C141" t="str">
            <v>UPA CAXANGÁ - CG Nº 007/2022</v>
          </cell>
          <cell r="E141" t="str">
            <v>LILIANE APARECIDA DIONISIO DA SILVA</v>
          </cell>
          <cell r="F141" t="str">
            <v>3 - Administrativo</v>
          </cell>
          <cell r="G141">
            <v>422110</v>
          </cell>
          <cell r="H141">
            <v>45383</v>
          </cell>
          <cell r="J141">
            <v>157.78</v>
          </cell>
          <cell r="L141">
            <v>263.68889999999999</v>
          </cell>
          <cell r="M141">
            <v>7.06</v>
          </cell>
          <cell r="O141">
            <v>1.94</v>
          </cell>
        </row>
        <row r="142">
          <cell r="C142" t="str">
            <v>UPA CAXANGÁ - CG Nº 007/2022</v>
          </cell>
          <cell r="E142" t="str">
            <v>LISANGELA DA SILVA BARROS</v>
          </cell>
          <cell r="F142" t="str">
            <v>2 - Outros Profissionais da Saúde</v>
          </cell>
          <cell r="G142">
            <v>322205</v>
          </cell>
          <cell r="H142">
            <v>45383</v>
          </cell>
          <cell r="J142">
            <v>154.21</v>
          </cell>
          <cell r="L142">
            <v>263.68889999999999</v>
          </cell>
          <cell r="M142">
            <v>7.06</v>
          </cell>
          <cell r="O142">
            <v>1.94</v>
          </cell>
          <cell r="R142">
            <v>550.71</v>
          </cell>
          <cell r="S142">
            <v>88.2</v>
          </cell>
        </row>
        <row r="143">
          <cell r="C143" t="str">
            <v>UPA CAXANGÁ - CG Nº 007/2022</v>
          </cell>
          <cell r="E143" t="str">
            <v>LORENA REIMINE GUERRA</v>
          </cell>
          <cell r="F143" t="str">
            <v>1 - Médico</v>
          </cell>
          <cell r="G143">
            <v>225125</v>
          </cell>
          <cell r="H143">
            <v>45383</v>
          </cell>
          <cell r="J143">
            <v>511.95</v>
          </cell>
          <cell r="L143">
            <v>263.68889999999999</v>
          </cell>
          <cell r="M143">
            <v>7.06</v>
          </cell>
          <cell r="O143">
            <v>11.53</v>
          </cell>
        </row>
        <row r="144">
          <cell r="C144" t="str">
            <v>UPA CAXANGÁ - CG Nº 007/2022</v>
          </cell>
          <cell r="E144" t="str">
            <v>LUCIANA CRISTINA BEZERRA FERREIRA</v>
          </cell>
          <cell r="F144" t="str">
            <v>2 - Outros Profissionais da Saúde</v>
          </cell>
          <cell r="G144">
            <v>322205</v>
          </cell>
          <cell r="H144">
            <v>45383</v>
          </cell>
          <cell r="J144">
            <v>148.33000000000001</v>
          </cell>
          <cell r="L144">
            <v>263.68889999999999</v>
          </cell>
          <cell r="M144">
            <v>7.06</v>
          </cell>
          <cell r="O144">
            <v>1.94</v>
          </cell>
          <cell r="R144">
            <v>234.30429999999998</v>
          </cell>
          <cell r="S144">
            <v>88.2</v>
          </cell>
        </row>
        <row r="145">
          <cell r="C145" t="str">
            <v>UPA CAXANGÁ - CG Nº 007/2022</v>
          </cell>
          <cell r="E145" t="str">
            <v xml:space="preserve">LUCIANA FIGUEIROA DE SIQUEIRA CAMPOS </v>
          </cell>
          <cell r="F145" t="str">
            <v>1 - Médico</v>
          </cell>
          <cell r="G145">
            <v>225124</v>
          </cell>
          <cell r="H145">
            <v>45383</v>
          </cell>
          <cell r="J145">
            <v>192.84</v>
          </cell>
          <cell r="L145">
            <v>263.68889999999999</v>
          </cell>
          <cell r="M145">
            <v>7.06</v>
          </cell>
          <cell r="O145">
            <v>11.53</v>
          </cell>
        </row>
        <row r="146">
          <cell r="C146" t="str">
            <v>UPA CAXANGÁ - CG Nº 007/2022</v>
          </cell>
          <cell r="E146" t="str">
            <v xml:space="preserve">LUCIANO BEZERRA DE ANDRADE </v>
          </cell>
          <cell r="F146" t="str">
            <v>2 - Outros Profissionais da Saúde</v>
          </cell>
          <cell r="G146">
            <v>223405</v>
          </cell>
          <cell r="H146">
            <v>45383</v>
          </cell>
          <cell r="J146">
            <v>373.03</v>
          </cell>
          <cell r="L146">
            <v>263.68889999999999</v>
          </cell>
          <cell r="M146">
            <v>18.71</v>
          </cell>
          <cell r="O146">
            <v>1.94</v>
          </cell>
        </row>
        <row r="147">
          <cell r="C147" t="str">
            <v>UPA CAXANGÁ - CG Nº 007/2022</v>
          </cell>
          <cell r="E147" t="str">
            <v>LUCIENE OLIVEIRA TEIXEIRA</v>
          </cell>
          <cell r="F147" t="str">
            <v>2 - Outros Profissionais da Saúde</v>
          </cell>
          <cell r="G147">
            <v>322205</v>
          </cell>
          <cell r="H147">
            <v>45383</v>
          </cell>
          <cell r="J147">
            <v>192.11</v>
          </cell>
          <cell r="L147">
            <v>263.68889999999999</v>
          </cell>
          <cell r="M147">
            <v>7.06</v>
          </cell>
          <cell r="O147">
            <v>1.94</v>
          </cell>
        </row>
        <row r="148">
          <cell r="C148" t="str">
            <v>UPA CAXANGÁ - CG Nº 007/2022</v>
          </cell>
          <cell r="E148" t="str">
            <v>LUCILENE MARIA DA SILVA NEVES</v>
          </cell>
          <cell r="F148" t="str">
            <v>2 - Outros Profissionais da Saúde</v>
          </cell>
          <cell r="G148">
            <v>322205</v>
          </cell>
          <cell r="H148">
            <v>45383</v>
          </cell>
          <cell r="J148">
            <v>192.11</v>
          </cell>
          <cell r="L148">
            <v>263.68889999999999</v>
          </cell>
          <cell r="M148">
            <v>7.06</v>
          </cell>
          <cell r="O148">
            <v>1.94</v>
          </cell>
          <cell r="R148">
            <v>119.5043</v>
          </cell>
          <cell r="S148">
            <v>88.2</v>
          </cell>
        </row>
        <row r="149">
          <cell r="C149" t="str">
            <v>UPA CAXANGÁ - CG Nº 007/2022</v>
          </cell>
          <cell r="E149" t="str">
            <v>LUCILIA DE ALMEIDA LAFAYETTE</v>
          </cell>
          <cell r="F149" t="str">
            <v>2 - Outros Profissionais da Saúde</v>
          </cell>
          <cell r="G149">
            <v>324115</v>
          </cell>
          <cell r="H149">
            <v>45383</v>
          </cell>
          <cell r="J149">
            <v>270.05</v>
          </cell>
          <cell r="L149">
            <v>263.68889999999999</v>
          </cell>
          <cell r="M149">
            <v>7.06</v>
          </cell>
          <cell r="O149">
            <v>1.94</v>
          </cell>
        </row>
        <row r="150">
          <cell r="C150" t="str">
            <v>UPA CAXANGÁ - CG Nº 007/2022</v>
          </cell>
          <cell r="E150" t="str">
            <v>LUIZI ALVES DOS SANTOS</v>
          </cell>
          <cell r="F150" t="str">
            <v>1 - Médico</v>
          </cell>
          <cell r="G150">
            <v>225125</v>
          </cell>
          <cell r="H150">
            <v>45383</v>
          </cell>
          <cell r="J150">
            <v>646.24</v>
          </cell>
          <cell r="O150">
            <v>11.53</v>
          </cell>
        </row>
        <row r="151">
          <cell r="C151" t="str">
            <v>UPA CAXANGÁ - CG Nº 007/2022</v>
          </cell>
          <cell r="E151" t="str">
            <v>MADJER LOPES DOS SANTOS</v>
          </cell>
          <cell r="F151" t="str">
            <v>2 - Outros Profissionais da Saúde</v>
          </cell>
          <cell r="G151">
            <v>322605</v>
          </cell>
          <cell r="H151">
            <v>45383</v>
          </cell>
          <cell r="J151">
            <v>187.69</v>
          </cell>
          <cell r="L151">
            <v>263.68889999999999</v>
          </cell>
          <cell r="M151">
            <v>7.06</v>
          </cell>
          <cell r="O151">
            <v>1.94</v>
          </cell>
        </row>
        <row r="152">
          <cell r="C152" t="str">
            <v>UPA CAXANGÁ - CG Nº 007/2022</v>
          </cell>
          <cell r="E152" t="str">
            <v>MARCELINO DE ALBUQUERQUE AVELINO</v>
          </cell>
          <cell r="F152" t="str">
            <v>3 - Administrativo</v>
          </cell>
          <cell r="G152">
            <v>782320</v>
          </cell>
          <cell r="H152">
            <v>45383</v>
          </cell>
          <cell r="J152">
            <v>195.04</v>
          </cell>
          <cell r="L152">
            <v>263.68889999999999</v>
          </cell>
          <cell r="M152">
            <v>7.06</v>
          </cell>
          <cell r="O152">
            <v>1.94</v>
          </cell>
          <cell r="Y152">
            <v>310.63</v>
          </cell>
          <cell r="AB152" t="str">
            <v>ASSIS.MED E ODONTOLOGICA</v>
          </cell>
        </row>
        <row r="153">
          <cell r="C153" t="str">
            <v>UPA CAXANGÁ - CG Nº 007/2022</v>
          </cell>
          <cell r="E153" t="str">
            <v>MARCIA DA CONCEICAO LOPES DA SILVA</v>
          </cell>
          <cell r="F153" t="str">
            <v>2 - Outros Profissionais da Saúde</v>
          </cell>
          <cell r="G153">
            <v>322205</v>
          </cell>
          <cell r="H153">
            <v>45383</v>
          </cell>
          <cell r="J153">
            <v>167.44</v>
          </cell>
          <cell r="L153">
            <v>263.68889999999999</v>
          </cell>
          <cell r="M153">
            <v>7.06</v>
          </cell>
          <cell r="O153">
            <v>1.94</v>
          </cell>
          <cell r="R153">
            <v>119.5043</v>
          </cell>
          <cell r="S153">
            <v>58.8</v>
          </cell>
        </row>
        <row r="154">
          <cell r="C154" t="str">
            <v>UPA CAXANGÁ - CG Nº 007/2022</v>
          </cell>
          <cell r="E154" t="str">
            <v>MARCIO JOSE MARINHO DA SILVA</v>
          </cell>
          <cell r="F154" t="str">
            <v>3 - Administrativo</v>
          </cell>
          <cell r="G154">
            <v>422110</v>
          </cell>
          <cell r="H154">
            <v>45383</v>
          </cell>
          <cell r="J154">
            <v>189.34</v>
          </cell>
          <cell r="L154">
            <v>263.68889999999999</v>
          </cell>
          <cell r="M154">
            <v>7.06</v>
          </cell>
          <cell r="O154">
            <v>1.94</v>
          </cell>
        </row>
        <row r="155">
          <cell r="C155" t="str">
            <v>UPA CAXANGÁ - CG Nº 007/2022</v>
          </cell>
          <cell r="E155" t="str">
            <v xml:space="preserve">MARCOS VINICIUS DE PAULA SANTOS </v>
          </cell>
          <cell r="F155" t="str">
            <v>3 - Administrativo</v>
          </cell>
          <cell r="G155">
            <v>411005</v>
          </cell>
          <cell r="H155">
            <v>45383</v>
          </cell>
          <cell r="J155">
            <v>13.26</v>
          </cell>
          <cell r="L155">
            <v>263.68889999999999</v>
          </cell>
          <cell r="M155">
            <v>7.06</v>
          </cell>
          <cell r="O155">
            <v>1.94</v>
          </cell>
          <cell r="R155">
            <v>365.5043</v>
          </cell>
          <cell r="S155">
            <v>39.799999999999997</v>
          </cell>
        </row>
        <row r="156">
          <cell r="C156" t="str">
            <v>UPA CAXANGÁ - CG Nº 007/2022</v>
          </cell>
          <cell r="E156" t="str">
            <v>MARIA FABIOLA GOMES DA SILVA</v>
          </cell>
          <cell r="F156" t="str">
            <v>2 - Outros Profissionais da Saúde</v>
          </cell>
          <cell r="G156">
            <v>521130</v>
          </cell>
          <cell r="H156">
            <v>45383</v>
          </cell>
          <cell r="J156">
            <v>136.52000000000001</v>
          </cell>
          <cell r="L156">
            <v>263.68889999999999</v>
          </cell>
          <cell r="M156">
            <v>7.06</v>
          </cell>
          <cell r="O156">
            <v>1.94</v>
          </cell>
          <cell r="R156">
            <v>185.10429999999999</v>
          </cell>
          <cell r="S156">
            <v>93.09</v>
          </cell>
          <cell r="U156">
            <v>80.95</v>
          </cell>
          <cell r="X156" t="str">
            <v xml:space="preserve">AUXILIO CRECHE </v>
          </cell>
        </row>
        <row r="157">
          <cell r="C157" t="str">
            <v>UPA CAXANGÁ - CG Nº 007/2022</v>
          </cell>
          <cell r="E157" t="str">
            <v>MARIA JANICE XAVIER DE CARVALHO BARBOZA</v>
          </cell>
          <cell r="F157" t="str">
            <v>3 - Administrativo</v>
          </cell>
          <cell r="G157">
            <v>513430</v>
          </cell>
          <cell r="H157">
            <v>45383</v>
          </cell>
          <cell r="J157">
            <v>181.15</v>
          </cell>
          <cell r="L157">
            <v>263.68889999999999</v>
          </cell>
          <cell r="M157">
            <v>7.06</v>
          </cell>
          <cell r="O157">
            <v>1.94</v>
          </cell>
          <cell r="R157">
            <v>127.7043</v>
          </cell>
          <cell r="S157">
            <v>84.72</v>
          </cell>
        </row>
        <row r="158">
          <cell r="C158" t="str">
            <v>UPA CAXANGÁ - CG Nº 007/2022</v>
          </cell>
          <cell r="E158" t="str">
            <v>MARIA JOSE BATISTA</v>
          </cell>
          <cell r="F158" t="str">
            <v>2 - Outros Profissionais da Saúde</v>
          </cell>
          <cell r="G158">
            <v>324115</v>
          </cell>
          <cell r="H158">
            <v>45383</v>
          </cell>
          <cell r="J158">
            <v>270.11</v>
          </cell>
          <cell r="L158">
            <v>263.68889999999999</v>
          </cell>
          <cell r="M158">
            <v>7.06</v>
          </cell>
          <cell r="O158">
            <v>1.94</v>
          </cell>
        </row>
        <row r="159">
          <cell r="C159" t="str">
            <v>UPA CAXANGÁ - CG Nº 007/2022</v>
          </cell>
          <cell r="E159" t="str">
            <v>MARINA MARIA GUEDES DO NASCIMENTO</v>
          </cell>
          <cell r="F159" t="str">
            <v>2 - Outros Profissionais da Saúde</v>
          </cell>
          <cell r="G159">
            <v>322205</v>
          </cell>
          <cell r="H159">
            <v>45383</v>
          </cell>
          <cell r="J159">
            <v>184.87</v>
          </cell>
          <cell r="L159">
            <v>263.68889999999999</v>
          </cell>
          <cell r="M159">
            <v>7.06</v>
          </cell>
          <cell r="O159">
            <v>1.94</v>
          </cell>
        </row>
        <row r="160">
          <cell r="C160" t="str">
            <v>UPA CAXANGÁ - CG Nº 007/2022</v>
          </cell>
          <cell r="E160" t="str">
            <v>MARTA EUNICE DA SILVA</v>
          </cell>
          <cell r="F160" t="str">
            <v>2 - Outros Profissionais da Saúde</v>
          </cell>
          <cell r="G160">
            <v>322205</v>
          </cell>
          <cell r="H160">
            <v>45383</v>
          </cell>
          <cell r="J160">
            <v>192.11</v>
          </cell>
          <cell r="L160">
            <v>263.68889999999999</v>
          </cell>
          <cell r="M160">
            <v>7.06</v>
          </cell>
          <cell r="O160">
            <v>1.94</v>
          </cell>
          <cell r="R160">
            <v>250.70429999999999</v>
          </cell>
          <cell r="S160">
            <v>88.2</v>
          </cell>
        </row>
        <row r="161">
          <cell r="C161" t="str">
            <v>UPA CAXANGÁ - CG Nº 007/2022</v>
          </cell>
          <cell r="E161" t="str">
            <v>MAYARA CRISTINA BEZERRA GALINDO</v>
          </cell>
          <cell r="F161" t="str">
            <v>2 - Outros Profissionais da Saúde</v>
          </cell>
          <cell r="G161">
            <v>223405</v>
          </cell>
          <cell r="H161">
            <v>45383</v>
          </cell>
          <cell r="J161">
            <v>326.39999999999998</v>
          </cell>
          <cell r="L161">
            <v>263.68889999999999</v>
          </cell>
          <cell r="M161">
            <v>18.71</v>
          </cell>
          <cell r="O161">
            <v>1.94</v>
          </cell>
        </row>
        <row r="162">
          <cell r="C162" t="str">
            <v>UPA CAXANGÁ - CG Nº 007/2022</v>
          </cell>
          <cell r="E162" t="str">
            <v xml:space="preserve">MAYARA EVELLY DE OLIVEIRA LEITE </v>
          </cell>
          <cell r="F162" t="str">
            <v>2 - Outros Profissionais da Saúde</v>
          </cell>
          <cell r="G162">
            <v>223505</v>
          </cell>
          <cell r="H162">
            <v>45383</v>
          </cell>
          <cell r="J162">
            <v>187.31</v>
          </cell>
          <cell r="L162">
            <v>263.68889999999999</v>
          </cell>
          <cell r="M162">
            <v>2.79</v>
          </cell>
          <cell r="O162">
            <v>3.32</v>
          </cell>
        </row>
        <row r="163">
          <cell r="C163" t="str">
            <v>UPA CAXANGÁ - CG Nº 007/2022</v>
          </cell>
          <cell r="E163" t="str">
            <v>MEIDIANE CRISTINA MOURA DE SOUZA</v>
          </cell>
          <cell r="F163" t="str">
            <v>3 - Administrativo</v>
          </cell>
          <cell r="G163">
            <v>422110</v>
          </cell>
          <cell r="H163">
            <v>45383</v>
          </cell>
          <cell r="J163">
            <v>169.71</v>
          </cell>
          <cell r="L163">
            <v>263.68889999999999</v>
          </cell>
          <cell r="M163">
            <v>7.06</v>
          </cell>
          <cell r="O163">
            <v>1.94</v>
          </cell>
        </row>
        <row r="164">
          <cell r="C164" t="str">
            <v>UPA CAXANGÁ - CG Nº 007/2022</v>
          </cell>
          <cell r="E164" t="str">
            <v>MERCIA GALDINO DA SILVA</v>
          </cell>
          <cell r="F164" t="str">
            <v>2 - Outros Profissionais da Saúde</v>
          </cell>
          <cell r="G164">
            <v>223405</v>
          </cell>
          <cell r="H164">
            <v>45383</v>
          </cell>
          <cell r="J164">
            <v>310.86</v>
          </cell>
          <cell r="O164">
            <v>1.94</v>
          </cell>
        </row>
        <row r="165">
          <cell r="C165" t="str">
            <v>UPA CAXANGÁ - CG Nº 007/2022</v>
          </cell>
          <cell r="E165" t="str">
            <v>MESSIAS DIAS DA SILVA</v>
          </cell>
          <cell r="F165" t="str">
            <v>2 - Outros Profissionais da Saúde</v>
          </cell>
          <cell r="G165">
            <v>322605</v>
          </cell>
          <cell r="H165">
            <v>45383</v>
          </cell>
          <cell r="J165">
            <v>209.21</v>
          </cell>
          <cell r="O165">
            <v>1.94</v>
          </cell>
        </row>
        <row r="166">
          <cell r="C166" t="str">
            <v>UPA CAXANGÁ - CG Nº 007/2022</v>
          </cell>
          <cell r="E166" t="str">
            <v>MICHELLE SILVA VIANA</v>
          </cell>
          <cell r="F166" t="str">
            <v>2 - Outros Profissionais da Saúde</v>
          </cell>
          <cell r="G166">
            <v>322205</v>
          </cell>
          <cell r="H166">
            <v>45383</v>
          </cell>
          <cell r="J166">
            <v>185.05</v>
          </cell>
          <cell r="L166">
            <v>263.68889999999999</v>
          </cell>
          <cell r="M166">
            <v>7.06</v>
          </cell>
          <cell r="O166">
            <v>1.94</v>
          </cell>
          <cell r="R166">
            <v>127.7043</v>
          </cell>
          <cell r="S166">
            <v>88.2</v>
          </cell>
          <cell r="U166">
            <v>77.55</v>
          </cell>
          <cell r="X166" t="str">
            <v xml:space="preserve">AUXILIO CRECHE </v>
          </cell>
        </row>
        <row r="167">
          <cell r="C167" t="str">
            <v>UPA CAXANGÁ - CG Nº 007/2022</v>
          </cell>
          <cell r="E167" t="str">
            <v>MIFARES HERNANDES CUNHA CAVALCANTI</v>
          </cell>
          <cell r="F167" t="str">
            <v>3 - Administrativo</v>
          </cell>
          <cell r="G167">
            <v>313220</v>
          </cell>
          <cell r="H167">
            <v>45383</v>
          </cell>
          <cell r="J167">
            <v>212.68</v>
          </cell>
          <cell r="L167">
            <v>263.68889999999999</v>
          </cell>
          <cell r="M167">
            <v>7.06</v>
          </cell>
          <cell r="O167">
            <v>1.94</v>
          </cell>
        </row>
        <row r="168">
          <cell r="C168" t="str">
            <v>UPA CAXANGÁ - CG Nº 007/2022</v>
          </cell>
          <cell r="E168" t="str">
            <v>MIGUEL HENRIQUE CAVALCANTI PEREIRA</v>
          </cell>
          <cell r="F168" t="str">
            <v>2 - Outros Profissionais da Saúde</v>
          </cell>
          <cell r="G168">
            <v>322205</v>
          </cell>
          <cell r="H168">
            <v>45383</v>
          </cell>
          <cell r="J168">
            <v>130.84</v>
          </cell>
          <cell r="L168">
            <v>263.68889999999999</v>
          </cell>
          <cell r="M168">
            <v>7.06</v>
          </cell>
          <cell r="O168">
            <v>1.94</v>
          </cell>
          <cell r="R168">
            <v>119.5043</v>
          </cell>
          <cell r="S168">
            <v>88.2</v>
          </cell>
        </row>
        <row r="169">
          <cell r="C169" t="str">
            <v>UPA CAXANGÁ - CG Nº 007/2022</v>
          </cell>
          <cell r="E169" t="str">
            <v>MINELLI DARC DE ALMEIDA ESPINDOLA</v>
          </cell>
          <cell r="F169" t="str">
            <v>2 - Outros Profissionais da Saúde</v>
          </cell>
          <cell r="G169">
            <v>223405</v>
          </cell>
          <cell r="H169">
            <v>45383</v>
          </cell>
          <cell r="J169">
            <v>391.68</v>
          </cell>
          <cell r="O169">
            <v>1.94</v>
          </cell>
        </row>
        <row r="170">
          <cell r="C170" t="str">
            <v>UPA CAXANGÁ - CG Nº 007/2022</v>
          </cell>
          <cell r="E170" t="str">
            <v>MONALISA GRAZIELE DA SILVA LIMA</v>
          </cell>
          <cell r="F170" t="str">
            <v>2 - Outros Profissionais da Saúde</v>
          </cell>
          <cell r="G170">
            <v>322205</v>
          </cell>
          <cell r="H170">
            <v>45383</v>
          </cell>
          <cell r="J170">
            <v>176.8</v>
          </cell>
          <cell r="L170">
            <v>263.68889999999999</v>
          </cell>
          <cell r="M170">
            <v>7.06</v>
          </cell>
          <cell r="O170">
            <v>1.94</v>
          </cell>
        </row>
        <row r="171">
          <cell r="C171" t="str">
            <v>UPA CAXANGÁ - CG Nº 007/2022</v>
          </cell>
          <cell r="E171" t="str">
            <v>NATHALIA BARBOSA TORRES DA SILVA</v>
          </cell>
          <cell r="F171" t="str">
            <v>2 - Outros Profissionais da Saúde</v>
          </cell>
          <cell r="G171">
            <v>223505</v>
          </cell>
          <cell r="H171">
            <v>45383</v>
          </cell>
          <cell r="J171">
            <v>248.49</v>
          </cell>
          <cell r="L171">
            <v>263.68889999999999</v>
          </cell>
          <cell r="M171">
            <v>3.59</v>
          </cell>
          <cell r="O171">
            <v>3.32</v>
          </cell>
          <cell r="R171">
            <v>103.10430000000001</v>
          </cell>
          <cell r="S171">
            <v>98.4</v>
          </cell>
        </row>
        <row r="172">
          <cell r="C172" t="str">
            <v>UPA CAXANGÁ - CG Nº 007/2022</v>
          </cell>
          <cell r="E172" t="str">
            <v>NATHALIA DA SILVA FIDELES DE MOURA</v>
          </cell>
          <cell r="F172" t="str">
            <v>2 - Outros Profissionais da Saúde</v>
          </cell>
          <cell r="G172">
            <v>322205</v>
          </cell>
          <cell r="H172">
            <v>45383</v>
          </cell>
          <cell r="J172">
            <v>148.33000000000001</v>
          </cell>
          <cell r="L172">
            <v>263.68889999999999</v>
          </cell>
          <cell r="M172">
            <v>7.06</v>
          </cell>
          <cell r="O172">
            <v>1.94</v>
          </cell>
          <cell r="R172">
            <v>119.5043</v>
          </cell>
          <cell r="S172">
            <v>88.2</v>
          </cell>
        </row>
        <row r="173">
          <cell r="C173" t="str">
            <v>UPA CAXANGÁ - CG Nº 007/2022</v>
          </cell>
          <cell r="E173" t="str">
            <v>ODAIR JOSE DE ARAUJO</v>
          </cell>
          <cell r="F173" t="str">
            <v>2 - Outros Profissionais da Saúde</v>
          </cell>
          <cell r="G173">
            <v>515205</v>
          </cell>
          <cell r="H173">
            <v>45383</v>
          </cell>
          <cell r="J173">
            <v>185.99</v>
          </cell>
          <cell r="L173">
            <v>263.68889999999999</v>
          </cell>
          <cell r="M173">
            <v>7.06</v>
          </cell>
          <cell r="O173">
            <v>1.94</v>
          </cell>
        </row>
        <row r="174">
          <cell r="C174" t="str">
            <v>UPA CAXANGÁ - CG Nº 007/2022</v>
          </cell>
          <cell r="E174" t="str">
            <v>PAULO ROBERTO BARRETO DE SANTANA</v>
          </cell>
          <cell r="F174" t="str">
            <v>3 - Administrativo</v>
          </cell>
          <cell r="G174">
            <v>782320</v>
          </cell>
          <cell r="H174">
            <v>45383</v>
          </cell>
          <cell r="J174">
            <v>248.95</v>
          </cell>
          <cell r="O174">
            <v>1.94</v>
          </cell>
          <cell r="Y174">
            <v>310.63</v>
          </cell>
          <cell r="AB174" t="str">
            <v>ASSIS.MED E ODONTOLOGICA</v>
          </cell>
        </row>
        <row r="175">
          <cell r="C175" t="str">
            <v>UPA CAXANGÁ - CG Nº 007/2022</v>
          </cell>
          <cell r="E175" t="str">
            <v xml:space="preserve">PAULO VICTOR SILVA DE SENA </v>
          </cell>
          <cell r="F175" t="str">
            <v>2 - Outros Profissionais da Saúde</v>
          </cell>
          <cell r="G175">
            <v>223405</v>
          </cell>
          <cell r="H175">
            <v>45383</v>
          </cell>
          <cell r="J175">
            <v>304.08</v>
          </cell>
          <cell r="L175">
            <v>263.68889999999999</v>
          </cell>
          <cell r="M175">
            <v>18.71</v>
          </cell>
          <cell r="O175">
            <v>1.94</v>
          </cell>
        </row>
        <row r="176">
          <cell r="C176" t="str">
            <v>UPA CAXANGÁ - CG Nº 007/2022</v>
          </cell>
          <cell r="E176" t="str">
            <v>POLLYANNA VENANCIO DA CUNHA</v>
          </cell>
          <cell r="F176" t="str">
            <v>2 - Outros Profissionais da Saúde</v>
          </cell>
          <cell r="G176">
            <v>223505</v>
          </cell>
          <cell r="H176">
            <v>45383</v>
          </cell>
          <cell r="J176">
            <v>225.64</v>
          </cell>
          <cell r="L176">
            <v>263.68889999999999</v>
          </cell>
          <cell r="M176">
            <v>3.06</v>
          </cell>
          <cell r="O176">
            <v>3.32</v>
          </cell>
        </row>
        <row r="177">
          <cell r="C177" t="str">
            <v>UPA CAXANGÁ - CG Nº 007/2022</v>
          </cell>
          <cell r="E177" t="str">
            <v>POSSIDONIO ALVES DE ARAUJO FILHO</v>
          </cell>
          <cell r="F177" t="str">
            <v>2 - Outros Profissionais da Saúde</v>
          </cell>
          <cell r="G177">
            <v>515110</v>
          </cell>
          <cell r="H177">
            <v>45383</v>
          </cell>
          <cell r="J177">
            <v>228.71</v>
          </cell>
          <cell r="O177">
            <v>1.94</v>
          </cell>
        </row>
        <row r="178">
          <cell r="C178" t="str">
            <v>UPA CAXANGÁ - CG Nº 007/2022</v>
          </cell>
          <cell r="E178" t="str">
            <v>PRISCILA DE LIMA BARBOSA</v>
          </cell>
          <cell r="F178" t="str">
            <v>2 - Outros Profissionais da Saúde</v>
          </cell>
          <cell r="G178">
            <v>322205</v>
          </cell>
          <cell r="H178">
            <v>45383</v>
          </cell>
          <cell r="J178">
            <v>178.61</v>
          </cell>
          <cell r="L178">
            <v>263.68889999999999</v>
          </cell>
          <cell r="M178">
            <v>7.06</v>
          </cell>
          <cell r="O178">
            <v>1.94</v>
          </cell>
        </row>
        <row r="179">
          <cell r="C179" t="str">
            <v>UPA CAXANGÁ - CG Nº 007/2022</v>
          </cell>
          <cell r="E179" t="str">
            <v>RAFAEL BAIA CARDOZO SILVA</v>
          </cell>
          <cell r="F179" t="str">
            <v>1 - Médico</v>
          </cell>
          <cell r="G179">
            <v>225270</v>
          </cell>
          <cell r="H179">
            <v>45383</v>
          </cell>
          <cell r="J179">
            <v>394.06</v>
          </cell>
          <cell r="L179">
            <v>263.68889999999999</v>
          </cell>
          <cell r="M179">
            <v>7.06</v>
          </cell>
          <cell r="O179">
            <v>11.53</v>
          </cell>
        </row>
        <row r="180">
          <cell r="C180" t="str">
            <v>UPA CAXANGÁ - CG Nº 007/2022</v>
          </cell>
          <cell r="E180" t="str">
            <v>RAFAEL DA ROCHA CAMINHA</v>
          </cell>
          <cell r="F180" t="str">
            <v>1 - Médico</v>
          </cell>
          <cell r="G180">
            <v>225125</v>
          </cell>
          <cell r="H180">
            <v>45383</v>
          </cell>
          <cell r="J180">
            <v>524.08000000000004</v>
          </cell>
          <cell r="O180">
            <v>11.53</v>
          </cell>
        </row>
        <row r="181">
          <cell r="C181" t="str">
            <v>UPA CAXANGÁ - CG Nº 007/2022</v>
          </cell>
          <cell r="E181" t="str">
            <v>RAFAELA DE OLIVEIRA SILVA</v>
          </cell>
          <cell r="F181" t="str">
            <v>3 - Administrativo</v>
          </cell>
          <cell r="G181">
            <v>513430</v>
          </cell>
          <cell r="H181">
            <v>45383</v>
          </cell>
          <cell r="J181">
            <v>145.31</v>
          </cell>
          <cell r="L181">
            <v>263.68889999999999</v>
          </cell>
          <cell r="M181">
            <v>7.06</v>
          </cell>
          <cell r="O181">
            <v>1.94</v>
          </cell>
          <cell r="R181">
            <v>127.7043</v>
          </cell>
          <cell r="S181">
            <v>84.72</v>
          </cell>
          <cell r="U181">
            <v>80.95</v>
          </cell>
          <cell r="X181" t="str">
            <v xml:space="preserve">AUXILIO CRECHE </v>
          </cell>
        </row>
        <row r="182">
          <cell r="C182" t="str">
            <v>UPA CAXANGÁ - CG Nº 007/2022</v>
          </cell>
          <cell r="E182" t="str">
            <v xml:space="preserve">RAYANNE CAROLINE DO NASCIMENTO </v>
          </cell>
          <cell r="F182" t="str">
            <v>2 - Outros Profissionais da Saúde</v>
          </cell>
          <cell r="G182">
            <v>322205</v>
          </cell>
          <cell r="H182">
            <v>45383</v>
          </cell>
          <cell r="J182">
            <v>144.26</v>
          </cell>
          <cell r="L182">
            <v>263.68889999999999</v>
          </cell>
          <cell r="M182">
            <v>7.06</v>
          </cell>
          <cell r="O182">
            <v>1.94</v>
          </cell>
          <cell r="R182">
            <v>176.90429999999998</v>
          </cell>
          <cell r="S182">
            <v>76.44</v>
          </cell>
        </row>
        <row r="183">
          <cell r="C183" t="str">
            <v>UPA CAXANGÁ - CG Nº 007/2022</v>
          </cell>
          <cell r="E183" t="str">
            <v>REGINALDO DE MEDEIROS</v>
          </cell>
          <cell r="F183" t="str">
            <v>2 - Outros Profissionais da Saúde</v>
          </cell>
          <cell r="G183">
            <v>322205</v>
          </cell>
          <cell r="H183">
            <v>45383</v>
          </cell>
          <cell r="J183">
            <v>192.11</v>
          </cell>
          <cell r="L183">
            <v>263.68889999999999</v>
          </cell>
          <cell r="M183">
            <v>7.06</v>
          </cell>
          <cell r="O183">
            <v>1.94</v>
          </cell>
          <cell r="R183">
            <v>119.5043</v>
          </cell>
          <cell r="S183">
            <v>88.2</v>
          </cell>
        </row>
        <row r="184">
          <cell r="C184" t="str">
            <v>UPA CAXANGÁ - CG Nº 007/2022</v>
          </cell>
          <cell r="E184" t="str">
            <v>RENATA LIZANDRA DA SILVA CAVALCANTI GOMES</v>
          </cell>
          <cell r="F184" t="str">
            <v>2 - Outros Profissionais da Saúde</v>
          </cell>
          <cell r="G184">
            <v>223505</v>
          </cell>
          <cell r="H184">
            <v>45383</v>
          </cell>
          <cell r="J184">
            <v>197.82</v>
          </cell>
          <cell r="L184">
            <v>263.68889999999999</v>
          </cell>
          <cell r="M184">
            <v>2.85</v>
          </cell>
          <cell r="O184">
            <v>3.32</v>
          </cell>
        </row>
        <row r="185">
          <cell r="C185" t="str">
            <v>UPA CAXANGÁ - CG Nº 007/2022</v>
          </cell>
          <cell r="E185" t="str">
            <v>RICARDO FILGUEIRA DOS SANTOS</v>
          </cell>
          <cell r="F185" t="str">
            <v>3 - Administrativo</v>
          </cell>
          <cell r="G185">
            <v>422110</v>
          </cell>
          <cell r="H185">
            <v>45383</v>
          </cell>
          <cell r="J185">
            <v>174.91</v>
          </cell>
          <cell r="L185">
            <v>263.68889999999999</v>
          </cell>
          <cell r="M185">
            <v>7.06</v>
          </cell>
          <cell r="O185">
            <v>1.94</v>
          </cell>
        </row>
        <row r="186">
          <cell r="C186" t="str">
            <v>UPA CAXANGÁ - CG Nº 007/2022</v>
          </cell>
          <cell r="E186" t="str">
            <v xml:space="preserve">ROBERTA BARROS DE SOUSA </v>
          </cell>
          <cell r="F186" t="str">
            <v>1 - Médico</v>
          </cell>
          <cell r="G186">
            <v>225124</v>
          </cell>
          <cell r="H186">
            <v>45383</v>
          </cell>
          <cell r="J186">
            <v>440.55</v>
          </cell>
          <cell r="L186">
            <v>263.68889999999999</v>
          </cell>
          <cell r="M186">
            <v>7.06</v>
          </cell>
          <cell r="O186">
            <v>11.53</v>
          </cell>
        </row>
        <row r="187">
          <cell r="C187" t="str">
            <v>UPA CAXANGÁ - CG Nº 007/2022</v>
          </cell>
          <cell r="E187" t="str">
            <v>ROMULO CESAR SAMPAIO PEIXOTO FILHO</v>
          </cell>
          <cell r="F187" t="str">
            <v>2 - Outros Profissionais da Saúde</v>
          </cell>
          <cell r="G187">
            <v>223445</v>
          </cell>
          <cell r="H187">
            <v>45383</v>
          </cell>
          <cell r="J187">
            <v>481.52</v>
          </cell>
          <cell r="O187">
            <v>1.94</v>
          </cell>
        </row>
        <row r="188">
          <cell r="C188" t="str">
            <v>UPA CAXANGÁ - CG Nº 007/2022</v>
          </cell>
          <cell r="E188" t="str">
            <v>ROSALBA SOUZA CORREIA</v>
          </cell>
          <cell r="F188" t="str">
            <v>2 - Outros Profissionais da Saúde</v>
          </cell>
          <cell r="G188">
            <v>322205</v>
          </cell>
          <cell r="H188">
            <v>45383</v>
          </cell>
          <cell r="J188">
            <v>160.09</v>
          </cell>
          <cell r="L188">
            <v>263.68889999999999</v>
          </cell>
          <cell r="M188">
            <v>7.06</v>
          </cell>
          <cell r="O188">
            <v>1.94</v>
          </cell>
          <cell r="R188">
            <v>250.70429999999999</v>
          </cell>
          <cell r="S188">
            <v>88.2</v>
          </cell>
        </row>
        <row r="189">
          <cell r="C189" t="str">
            <v>UPA CAXANGÁ - CG Nº 007/2022</v>
          </cell>
          <cell r="E189" t="str">
            <v>ROSEANE RAMOS DOS SANTOS</v>
          </cell>
          <cell r="F189" t="str">
            <v>2 - Outros Profissionais da Saúde</v>
          </cell>
          <cell r="G189">
            <v>251605</v>
          </cell>
          <cell r="H189">
            <v>45383</v>
          </cell>
          <cell r="J189">
            <v>128.15</v>
          </cell>
          <cell r="L189">
            <v>263.68889999999999</v>
          </cell>
          <cell r="M189">
            <v>7.06</v>
          </cell>
          <cell r="O189">
            <v>1.94</v>
          </cell>
        </row>
        <row r="190">
          <cell r="C190" t="str">
            <v>UPA CAXANGÁ - CG Nº 007/2022</v>
          </cell>
          <cell r="E190" t="str">
            <v>ROSEMERY MARIA DA SILVA</v>
          </cell>
          <cell r="F190" t="str">
            <v>2 - Outros Profissionais da Saúde</v>
          </cell>
          <cell r="G190">
            <v>322205</v>
          </cell>
          <cell r="H190">
            <v>45383</v>
          </cell>
          <cell r="J190">
            <v>210.95</v>
          </cell>
          <cell r="O190">
            <v>1.94</v>
          </cell>
          <cell r="R190">
            <v>21.104299999999999</v>
          </cell>
          <cell r="S190">
            <v>2.94</v>
          </cell>
        </row>
        <row r="191">
          <cell r="C191" t="str">
            <v>UPA CAXANGÁ - CG Nº 007/2022</v>
          </cell>
          <cell r="E191" t="str">
            <v>ROSINEIDE MARIA DA SILVA</v>
          </cell>
          <cell r="F191" t="str">
            <v>2 - Outros Profissionais da Saúde</v>
          </cell>
          <cell r="G191">
            <v>322205</v>
          </cell>
          <cell r="H191">
            <v>45383</v>
          </cell>
          <cell r="J191">
            <v>192.11</v>
          </cell>
          <cell r="L191">
            <v>263.68889999999999</v>
          </cell>
          <cell r="M191">
            <v>7.06</v>
          </cell>
          <cell r="O191">
            <v>1.94</v>
          </cell>
          <cell r="R191">
            <v>234.30429999999998</v>
          </cell>
          <cell r="S191">
            <v>88.2</v>
          </cell>
        </row>
        <row r="192">
          <cell r="C192" t="str">
            <v>UPA CAXANGÁ - CG Nº 007/2022</v>
          </cell>
          <cell r="E192" t="str">
            <v>ROSINEIDE MARIA DA SILVA OLIVEIRA</v>
          </cell>
          <cell r="F192" t="str">
            <v>3 - Administrativo</v>
          </cell>
          <cell r="G192">
            <v>513430</v>
          </cell>
          <cell r="H192">
            <v>45383</v>
          </cell>
          <cell r="J192">
            <v>150.94999999999999</v>
          </cell>
          <cell r="L192">
            <v>263.68889999999999</v>
          </cell>
          <cell r="M192">
            <v>7.06</v>
          </cell>
          <cell r="O192">
            <v>1.94</v>
          </cell>
          <cell r="R192">
            <v>250.70429999999999</v>
          </cell>
          <cell r="S192">
            <v>84.72</v>
          </cell>
        </row>
        <row r="193">
          <cell r="C193" t="str">
            <v>UPA CAXANGÁ - CG Nº 007/2022</v>
          </cell>
          <cell r="E193" t="str">
            <v>ROSINEIDE MARIA DE OLIVEIRA</v>
          </cell>
          <cell r="F193" t="str">
            <v>2 - Outros Profissionais da Saúde</v>
          </cell>
          <cell r="G193">
            <v>322205</v>
          </cell>
          <cell r="H193">
            <v>45383</v>
          </cell>
          <cell r="J193">
            <v>160.09</v>
          </cell>
          <cell r="L193">
            <v>263.68889999999999</v>
          </cell>
          <cell r="M193">
            <v>7.06</v>
          </cell>
          <cell r="O193">
            <v>1.94</v>
          </cell>
          <cell r="R193">
            <v>119.5043</v>
          </cell>
          <cell r="S193">
            <v>88.2</v>
          </cell>
        </row>
        <row r="194">
          <cell r="C194" t="str">
            <v>UPA CAXANGÁ - CG Nº 007/2022</v>
          </cell>
          <cell r="E194" t="str">
            <v>SABRINA DA SILVA GOMES MUNIZ</v>
          </cell>
          <cell r="F194" t="str">
            <v>2 - Outros Profissionais da Saúde</v>
          </cell>
          <cell r="G194">
            <v>322205</v>
          </cell>
          <cell r="H194">
            <v>45383</v>
          </cell>
          <cell r="J194">
            <v>192.11</v>
          </cell>
          <cell r="L194">
            <v>263.68889999999999</v>
          </cell>
          <cell r="M194">
            <v>7.06</v>
          </cell>
          <cell r="O194">
            <v>1.94</v>
          </cell>
          <cell r="R194">
            <v>119.5043</v>
          </cell>
          <cell r="S194">
            <v>88.2</v>
          </cell>
        </row>
        <row r="195">
          <cell r="C195" t="str">
            <v>UPA CAXANGÁ - CG Nº 007/2022</v>
          </cell>
          <cell r="E195" t="str">
            <v>SABRINA GABRIELLY DE MELO NASCIMENTO</v>
          </cell>
          <cell r="F195" t="str">
            <v>2 - Outros Profissionais da Saúde</v>
          </cell>
          <cell r="G195">
            <v>322205</v>
          </cell>
          <cell r="H195">
            <v>45383</v>
          </cell>
          <cell r="J195">
            <v>150.13999999999999</v>
          </cell>
          <cell r="L195">
            <v>263.68889999999999</v>
          </cell>
          <cell r="M195">
            <v>7.06</v>
          </cell>
          <cell r="O195">
            <v>1.94</v>
          </cell>
          <cell r="R195">
            <v>119.5043</v>
          </cell>
          <cell r="S195">
            <v>82.32</v>
          </cell>
        </row>
        <row r="196">
          <cell r="C196" t="str">
            <v>UPA CAXANGÁ - CG Nº 007/2022</v>
          </cell>
          <cell r="E196" t="str">
            <v>SAMMARA SHIRLEY MATEUS BEZERRA OLIVEIRA DA SILVA</v>
          </cell>
          <cell r="F196" t="str">
            <v>2 - Outros Profissionais da Saúde</v>
          </cell>
          <cell r="G196">
            <v>251605</v>
          </cell>
          <cell r="H196">
            <v>45383</v>
          </cell>
          <cell r="J196">
            <v>417.93</v>
          </cell>
          <cell r="O196">
            <v>1.94</v>
          </cell>
        </row>
        <row r="197">
          <cell r="C197" t="str">
            <v>UPA CAXANGÁ - CG Nº 007/2022</v>
          </cell>
          <cell r="E197" t="str">
            <v>SAMUEL ALEXANDRE ALVES</v>
          </cell>
          <cell r="F197" t="str">
            <v>3 - Administrativo</v>
          </cell>
          <cell r="G197">
            <v>354210</v>
          </cell>
          <cell r="H197">
            <v>45383</v>
          </cell>
          <cell r="J197">
            <v>238.54</v>
          </cell>
          <cell r="L197">
            <v>263.68889999999999</v>
          </cell>
          <cell r="M197">
            <v>7.06</v>
          </cell>
          <cell r="O197">
            <v>1.94</v>
          </cell>
        </row>
        <row r="198">
          <cell r="C198" t="str">
            <v>UPA CAXANGÁ - CG Nº 007/2022</v>
          </cell>
          <cell r="E198" t="str">
            <v xml:space="preserve">SANDRA MARIA DA SILVA </v>
          </cell>
          <cell r="F198" t="str">
            <v>2 - Outros Profissionais da Saúde</v>
          </cell>
          <cell r="G198">
            <v>223505</v>
          </cell>
          <cell r="H198">
            <v>45383</v>
          </cell>
          <cell r="J198">
            <v>195.49</v>
          </cell>
          <cell r="L198">
            <v>263.68889999999999</v>
          </cell>
          <cell r="M198">
            <v>2.79</v>
          </cell>
          <cell r="O198">
            <v>3.32</v>
          </cell>
        </row>
        <row r="199">
          <cell r="C199" t="str">
            <v>UPA CAXANGÁ - CG Nº 007/2022</v>
          </cell>
          <cell r="E199" t="str">
            <v xml:space="preserve">SARA DA COSTA ARAUJO </v>
          </cell>
          <cell r="F199" t="str">
            <v>3 - Administrativo</v>
          </cell>
          <cell r="G199">
            <v>411005</v>
          </cell>
          <cell r="H199">
            <v>45383</v>
          </cell>
          <cell r="J199">
            <v>163.92</v>
          </cell>
          <cell r="L199">
            <v>263.68889999999999</v>
          </cell>
          <cell r="M199">
            <v>7.06</v>
          </cell>
          <cell r="O199">
            <v>1.94</v>
          </cell>
        </row>
        <row r="200">
          <cell r="C200" t="str">
            <v>UPA CAXANGÁ - CG Nº 007/2022</v>
          </cell>
          <cell r="E200" t="str">
            <v>SARAH DA SILVA MENEZES ARCANJO</v>
          </cell>
          <cell r="F200" t="str">
            <v>3 - Administrativo</v>
          </cell>
          <cell r="G200">
            <v>411005</v>
          </cell>
          <cell r="H200">
            <v>45383</v>
          </cell>
          <cell r="J200">
            <v>13.26</v>
          </cell>
          <cell r="L200">
            <v>263.68889999999999</v>
          </cell>
          <cell r="M200">
            <v>7.06</v>
          </cell>
          <cell r="O200">
            <v>1.94</v>
          </cell>
          <cell r="R200">
            <v>185.10429999999999</v>
          </cell>
          <cell r="S200">
            <v>39.799999999999997</v>
          </cell>
        </row>
        <row r="201">
          <cell r="C201" t="str">
            <v>UPA CAXANGÁ - CG Nº 007/2022</v>
          </cell>
          <cell r="E201" t="str">
            <v xml:space="preserve">SAULO JOSE VICENTE </v>
          </cell>
          <cell r="F201" t="str">
            <v>2 - Outros Profissionais da Saúde</v>
          </cell>
          <cell r="G201">
            <v>521130</v>
          </cell>
          <cell r="H201">
            <v>45383</v>
          </cell>
          <cell r="J201">
            <v>124.11</v>
          </cell>
          <cell r="O201">
            <v>1.94</v>
          </cell>
        </row>
        <row r="202">
          <cell r="C202" t="str">
            <v>UPA CAXANGÁ - CG Nº 007/2022</v>
          </cell>
          <cell r="E202" t="str">
            <v>SEVERINO ROGERIO BARBOSA NETO</v>
          </cell>
          <cell r="F202" t="str">
            <v>2 - Outros Profissionais da Saúde</v>
          </cell>
          <cell r="G202">
            <v>515110</v>
          </cell>
          <cell r="H202">
            <v>45383</v>
          </cell>
          <cell r="J202">
            <v>145.31</v>
          </cell>
          <cell r="L202">
            <v>263.68889999999999</v>
          </cell>
          <cell r="M202">
            <v>7.06</v>
          </cell>
          <cell r="O202">
            <v>1.94</v>
          </cell>
        </row>
        <row r="203">
          <cell r="C203" t="str">
            <v>UPA CAXANGÁ - CG Nº 007/2022</v>
          </cell>
          <cell r="E203" t="str">
            <v>SILVANIA MARIA RIBEIRO PEREIRA DA SILVA</v>
          </cell>
          <cell r="F203" t="str">
            <v>2 - Outros Profissionais da Saúde</v>
          </cell>
          <cell r="G203">
            <v>515205</v>
          </cell>
          <cell r="H203">
            <v>45383</v>
          </cell>
          <cell r="J203">
            <v>149.34</v>
          </cell>
          <cell r="L203">
            <v>263.68889999999999</v>
          </cell>
          <cell r="M203">
            <v>7.06</v>
          </cell>
          <cell r="O203">
            <v>1.94</v>
          </cell>
          <cell r="R203">
            <v>250.70429999999999</v>
          </cell>
          <cell r="S203">
            <v>84.72</v>
          </cell>
        </row>
        <row r="204">
          <cell r="C204" t="str">
            <v>UPA CAXANGÁ - CG Nº 007/2022</v>
          </cell>
          <cell r="E204" t="str">
            <v>SILVIO JOHNSON MACEDO DE SANTIAGO</v>
          </cell>
          <cell r="F204" t="str">
            <v>1 - Médico</v>
          </cell>
          <cell r="G204">
            <v>225270</v>
          </cell>
          <cell r="H204">
            <v>45383</v>
          </cell>
          <cell r="J204">
            <v>676.5</v>
          </cell>
          <cell r="L204">
            <v>263.68889999999999</v>
          </cell>
          <cell r="M204">
            <v>7.06</v>
          </cell>
          <cell r="O204">
            <v>11.53</v>
          </cell>
        </row>
        <row r="205">
          <cell r="C205" t="str">
            <v>UPA CAXANGÁ - CG Nº 007/2022</v>
          </cell>
          <cell r="E205" t="str">
            <v>SIVALDO AUGUSTO RAMOS DE ARAUJO</v>
          </cell>
          <cell r="F205" t="str">
            <v>1 - Médico</v>
          </cell>
          <cell r="G205">
            <v>225125</v>
          </cell>
          <cell r="H205">
            <v>45383</v>
          </cell>
          <cell r="J205">
            <v>1600.53</v>
          </cell>
          <cell r="L205">
            <v>263.68889999999999</v>
          </cell>
          <cell r="M205">
            <v>7.06</v>
          </cell>
          <cell r="O205">
            <v>11.53</v>
          </cell>
        </row>
        <row r="206">
          <cell r="C206" t="str">
            <v>UPA CAXANGÁ - CG Nº 007/2022</v>
          </cell>
          <cell r="E206" t="str">
            <v>SUYANE CLEMENTINO DOS SANTOS</v>
          </cell>
          <cell r="F206" t="str">
            <v>3 - Administrativo</v>
          </cell>
          <cell r="G206">
            <v>422110</v>
          </cell>
          <cell r="H206">
            <v>45383</v>
          </cell>
          <cell r="J206">
            <v>152.13999999999999</v>
          </cell>
          <cell r="L206">
            <v>263.68889999999999</v>
          </cell>
          <cell r="M206">
            <v>7.06</v>
          </cell>
          <cell r="O206">
            <v>1.94</v>
          </cell>
          <cell r="R206">
            <v>185.10429999999999</v>
          </cell>
          <cell r="S206">
            <v>84.72</v>
          </cell>
        </row>
        <row r="207">
          <cell r="C207" t="str">
            <v>UPA CAXANGÁ - CG Nº 007/2022</v>
          </cell>
          <cell r="E207" t="str">
            <v>SUZANNY YASMIM BEZERRA DE ARAÚJO SOARES</v>
          </cell>
          <cell r="F207" t="str">
            <v>3 - Administrativo</v>
          </cell>
          <cell r="G207">
            <v>411005</v>
          </cell>
          <cell r="H207">
            <v>45383</v>
          </cell>
          <cell r="J207">
            <v>165.92</v>
          </cell>
          <cell r="L207">
            <v>263.68889999999999</v>
          </cell>
          <cell r="M207">
            <v>7.06</v>
          </cell>
          <cell r="O207">
            <v>1.94</v>
          </cell>
          <cell r="R207">
            <v>275.30430000000001</v>
          </cell>
          <cell r="S207">
            <v>97.95</v>
          </cell>
          <cell r="U207">
            <v>80.95</v>
          </cell>
          <cell r="X207" t="str">
            <v xml:space="preserve">AUXILIO CRECHE </v>
          </cell>
        </row>
        <row r="208">
          <cell r="C208" t="str">
            <v>UPA CAXANGÁ - CG Nº 007/2022</v>
          </cell>
          <cell r="E208" t="str">
            <v>SUZANY MIRELE DA SILVA LINS</v>
          </cell>
          <cell r="F208" t="str">
            <v>3 - Administrativo</v>
          </cell>
          <cell r="G208">
            <v>351605</v>
          </cell>
          <cell r="H208">
            <v>45383</v>
          </cell>
          <cell r="J208">
            <v>154.94</v>
          </cell>
          <cell r="L208">
            <v>263.68889999999999</v>
          </cell>
          <cell r="M208">
            <v>7.06</v>
          </cell>
          <cell r="O208">
            <v>1.94</v>
          </cell>
          <cell r="R208">
            <v>185.10429999999999</v>
          </cell>
          <cell r="S208">
            <v>110.68</v>
          </cell>
        </row>
        <row r="209">
          <cell r="C209" t="str">
            <v>UPA CAXANGÁ - CG Nº 007/2022</v>
          </cell>
          <cell r="E209" t="str">
            <v>SUZIANE GOMES FERREIRA CAVALCANTI</v>
          </cell>
          <cell r="F209" t="str">
            <v>2 - Outros Profissionais da Saúde</v>
          </cell>
          <cell r="G209">
            <v>322205</v>
          </cell>
          <cell r="H209">
            <v>45383</v>
          </cell>
          <cell r="J209">
            <v>154.21</v>
          </cell>
          <cell r="L209">
            <v>263.68889999999999</v>
          </cell>
          <cell r="M209">
            <v>7.06</v>
          </cell>
          <cell r="O209">
            <v>1.94</v>
          </cell>
        </row>
        <row r="210">
          <cell r="C210" t="str">
            <v>UPA CAXANGÁ - CG Nº 007/2022</v>
          </cell>
          <cell r="E210" t="str">
            <v>SWANY MARIA DE ARAUJO RAMOS</v>
          </cell>
          <cell r="F210" t="str">
            <v>2 - Outros Profissionais da Saúde</v>
          </cell>
          <cell r="G210">
            <v>251605</v>
          </cell>
          <cell r="H210">
            <v>45383</v>
          </cell>
          <cell r="J210">
            <v>279.58999999999997</v>
          </cell>
          <cell r="L210">
            <v>263.68889999999999</v>
          </cell>
          <cell r="M210">
            <v>7.06</v>
          </cell>
          <cell r="O210">
            <v>1.94</v>
          </cell>
        </row>
        <row r="211">
          <cell r="C211" t="str">
            <v>UPA CAXANGÁ - CG Nº 007/2022</v>
          </cell>
          <cell r="E211" t="str">
            <v>THAISA MARIA LIMA DE OLIVEIRA</v>
          </cell>
          <cell r="F211" t="str">
            <v>3 - Administrativo</v>
          </cell>
          <cell r="G211">
            <v>411005</v>
          </cell>
          <cell r="H211">
            <v>45383</v>
          </cell>
          <cell r="J211">
            <v>139.91999999999999</v>
          </cell>
          <cell r="L211">
            <v>263.68889999999999</v>
          </cell>
          <cell r="M211">
            <v>7.06</v>
          </cell>
          <cell r="O211">
            <v>1.94</v>
          </cell>
          <cell r="R211">
            <v>185.10429999999999</v>
          </cell>
          <cell r="S211">
            <v>104.94</v>
          </cell>
        </row>
        <row r="212">
          <cell r="C212" t="str">
            <v>UPA CAXANGÁ - CG Nº 007/2022</v>
          </cell>
          <cell r="E212" t="str">
            <v xml:space="preserve">THAYANNA MARIA BARBOSA </v>
          </cell>
          <cell r="F212" t="str">
            <v>2 - Outros Profissionais da Saúde</v>
          </cell>
          <cell r="G212">
            <v>223505</v>
          </cell>
          <cell r="H212">
            <v>45383</v>
          </cell>
          <cell r="J212">
            <v>223.64</v>
          </cell>
          <cell r="L212">
            <v>263.68889999999999</v>
          </cell>
          <cell r="M212">
            <v>2.79</v>
          </cell>
          <cell r="O212">
            <v>3.32</v>
          </cell>
        </row>
        <row r="213">
          <cell r="C213" t="str">
            <v>UPA CAXANGÁ - CG Nº 007/2022</v>
          </cell>
          <cell r="E213" t="str">
            <v xml:space="preserve">THIAGO JOSE DOS SANTOS </v>
          </cell>
          <cell r="F213" t="str">
            <v>2 - Outros Profissionais da Saúde</v>
          </cell>
          <cell r="G213">
            <v>322205</v>
          </cell>
          <cell r="H213">
            <v>45383</v>
          </cell>
          <cell r="J213">
            <v>170.78</v>
          </cell>
          <cell r="L213">
            <v>263.68889999999999</v>
          </cell>
          <cell r="M213">
            <v>7.06</v>
          </cell>
          <cell r="O213">
            <v>1.94</v>
          </cell>
        </row>
        <row r="214">
          <cell r="C214" t="str">
            <v>UPA CAXANGÁ - CG Nº 007/2022</v>
          </cell>
          <cell r="E214" t="str">
            <v>VANESSA PRUDENCIO DO NASCIMENTO</v>
          </cell>
          <cell r="F214" t="str">
            <v>2 - Outros Profissionais da Saúde</v>
          </cell>
          <cell r="G214">
            <v>322205</v>
          </cell>
          <cell r="H214">
            <v>45383</v>
          </cell>
          <cell r="J214">
            <v>192.11</v>
          </cell>
          <cell r="L214">
            <v>263.68889999999999</v>
          </cell>
          <cell r="M214">
            <v>7.06</v>
          </cell>
          <cell r="O214">
            <v>1.94</v>
          </cell>
          <cell r="U214">
            <v>77.55</v>
          </cell>
          <cell r="X214" t="str">
            <v xml:space="preserve">AUXILIO CRECHE </v>
          </cell>
        </row>
        <row r="215">
          <cell r="C215" t="str">
            <v>UPA CAXANGÁ - CG Nº 007/2022</v>
          </cell>
          <cell r="E215" t="str">
            <v xml:space="preserve">VICTOR HUGO LIRA DA SILVA </v>
          </cell>
          <cell r="F215" t="str">
            <v>3 - Administrativo</v>
          </cell>
          <cell r="G215">
            <v>313220</v>
          </cell>
          <cell r="H215">
            <v>45383</v>
          </cell>
          <cell r="J215">
            <v>177.23</v>
          </cell>
          <cell r="L215">
            <v>263.68889000000001</v>
          </cell>
          <cell r="M215">
            <v>7.06</v>
          </cell>
          <cell r="O215">
            <v>1.94</v>
          </cell>
        </row>
        <row r="216">
          <cell r="C216" t="str">
            <v>UPA CAXANGÁ - CG Nº 007/2022</v>
          </cell>
          <cell r="E216" t="str">
            <v>VIVIA RYANE DOS SANTOS SILVA</v>
          </cell>
          <cell r="F216" t="str">
            <v>3 - Administrativo</v>
          </cell>
          <cell r="G216">
            <v>411005</v>
          </cell>
          <cell r="H216">
            <v>45383</v>
          </cell>
          <cell r="J216">
            <v>13.26</v>
          </cell>
          <cell r="L216">
            <v>263.68889999999999</v>
          </cell>
          <cell r="M216">
            <v>7.06</v>
          </cell>
          <cell r="O216">
            <v>1.94</v>
          </cell>
          <cell r="R216">
            <v>185.10429999999999</v>
          </cell>
          <cell r="S216">
            <v>39.799999999999997</v>
          </cell>
        </row>
        <row r="217">
          <cell r="C217" t="str">
            <v>UPA CAXANGÁ - CG Nº 007/2022</v>
          </cell>
          <cell r="E217" t="str">
            <v xml:space="preserve">WASHINGTON FRANCA CABRAL </v>
          </cell>
          <cell r="F217" t="str">
            <v>2 - Outros Profissionais da Saúde</v>
          </cell>
          <cell r="G217">
            <v>521130</v>
          </cell>
          <cell r="H217">
            <v>45383</v>
          </cell>
          <cell r="O217">
            <v>1.94</v>
          </cell>
        </row>
        <row r="218">
          <cell r="C218" t="str">
            <v>UPA CAXANGÁ - CG Nº 007/2022</v>
          </cell>
          <cell r="E218" t="str">
            <v>WASHINGTON XAVIER MARINHO</v>
          </cell>
          <cell r="F218" t="str">
            <v>2 - Outros Profissionais da Saúde</v>
          </cell>
          <cell r="G218">
            <v>521130</v>
          </cell>
          <cell r="H218">
            <v>45383</v>
          </cell>
          <cell r="J218">
            <v>130.32</v>
          </cell>
          <cell r="O218">
            <v>1.94</v>
          </cell>
        </row>
        <row r="219">
          <cell r="C219" t="str">
            <v>UPA CAXANGÁ - CG Nº 007/2022</v>
          </cell>
          <cell r="E219" t="str">
            <v>WELLINGTON PEREIRA ARCANJO</v>
          </cell>
          <cell r="F219" t="str">
            <v>2 - Outros Profissionais da Saúde</v>
          </cell>
          <cell r="G219">
            <v>322205</v>
          </cell>
          <cell r="H219">
            <v>45383</v>
          </cell>
          <cell r="J219">
            <v>192.11</v>
          </cell>
          <cell r="L219">
            <v>263.68889999999999</v>
          </cell>
          <cell r="M219">
            <v>7.06</v>
          </cell>
          <cell r="O219">
            <v>1.94</v>
          </cell>
        </row>
        <row r="220">
          <cell r="C220" t="str">
            <v>UPA CAXANGÁ - CG Nº 007/2022</v>
          </cell>
          <cell r="E220" t="str">
            <v>WELTON RAFAEL DE OLIVEIRA ANDRADE</v>
          </cell>
          <cell r="F220" t="str">
            <v>3 - Administrativo</v>
          </cell>
          <cell r="G220">
            <v>516345</v>
          </cell>
          <cell r="H220">
            <v>45383</v>
          </cell>
          <cell r="J220">
            <v>135.55000000000001</v>
          </cell>
          <cell r="L220">
            <v>263.68889999999999</v>
          </cell>
          <cell r="M220">
            <v>7.06</v>
          </cell>
          <cell r="O220">
            <v>1.94</v>
          </cell>
          <cell r="R220">
            <v>250.70429999999999</v>
          </cell>
          <cell r="S220">
            <v>84.72</v>
          </cell>
        </row>
        <row r="221">
          <cell r="C221" t="str">
            <v>UPA CAXANGÁ - CG Nº 007/2022</v>
          </cell>
          <cell r="E221" t="str">
            <v>WENDLEY FERNANDES FARIAS</v>
          </cell>
          <cell r="F221" t="str">
            <v>3 - Administrativo</v>
          </cell>
          <cell r="G221">
            <v>782320</v>
          </cell>
          <cell r="H221">
            <v>45383</v>
          </cell>
          <cell r="J221">
            <v>224.37</v>
          </cell>
          <cell r="L221">
            <v>263.68889999999999</v>
          </cell>
          <cell r="M221">
            <v>7.06</v>
          </cell>
          <cell r="O221">
            <v>1.94</v>
          </cell>
          <cell r="R221">
            <v>127.7043</v>
          </cell>
          <cell r="S221">
            <v>95.72</v>
          </cell>
          <cell r="Y221">
            <v>310.63</v>
          </cell>
        </row>
        <row r="222">
          <cell r="C222" t="str">
            <v>UPA CAXANGÁ - CG Nº 007/2022</v>
          </cell>
          <cell r="E222" t="str">
            <v xml:space="preserve">WILLIAN GABRIEL DA SILVA </v>
          </cell>
          <cell r="F222" t="str">
            <v>3 - Administrativo</v>
          </cell>
          <cell r="G222">
            <v>414105</v>
          </cell>
          <cell r="H222">
            <v>45383</v>
          </cell>
          <cell r="J222">
            <v>139.91999999999999</v>
          </cell>
          <cell r="L222">
            <v>263.68889999999999</v>
          </cell>
          <cell r="M222">
            <v>7.06</v>
          </cell>
          <cell r="O222">
            <v>1.94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0D806-B1DD-4047-88AF-02FEC1C3DDB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9767633000609</v>
      </c>
      <c r="B3" s="9" t="str">
        <f>'[1]TCE - ANEXO III - Preencher'!C12</f>
        <v>UPA CAXANGÁ - CG Nº 007/2022</v>
      </c>
      <c r="C3" s="10"/>
      <c r="D3" s="11" t="str">
        <f>'[1]TCE - ANEXO III - Preencher'!E12</f>
        <v>ADAIAS GOUVEIA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324115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324.45</v>
      </c>
      <c r="J3" s="14">
        <f>'[1]TCE - ANEXO III - Preencher'!K12</f>
        <v>0</v>
      </c>
      <c r="K3" s="15">
        <f>'[1]TCE - ANEXO III - Preencher'!L12</f>
        <v>263.68889999999999</v>
      </c>
      <c r="L3" s="15">
        <f>'[1]TCE - ANEXO III - Preencher'!M12</f>
        <v>7.06</v>
      </c>
      <c r="M3" s="15">
        <f>K3-L3</f>
        <v>256.62889999999999</v>
      </c>
      <c r="N3" s="15">
        <f>'[1]TCE - ANEXO III - Preencher'!O12</f>
        <v>1.94</v>
      </c>
      <c r="O3" s="15">
        <f>'[1]TCE - ANEXO III - Preencher'!P12</f>
        <v>0</v>
      </c>
      <c r="P3" s="16">
        <f>N3-O3</f>
        <v>1.94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583.01890000000003</v>
      </c>
    </row>
    <row r="4" spans="1:28" x14ac:dyDescent="0.2">
      <c r="A4" s="8">
        <f>IFERROR(VLOOKUP(B4,'[1]DADOS (OCULTAR)'!$Q$3:$S$136,3,0),"")</f>
        <v>9767633000609</v>
      </c>
      <c r="B4" s="9" t="str">
        <f>'[1]TCE - ANEXO III - Preencher'!C13</f>
        <v>UPA CAXANGÁ - CG Nº 007/2022</v>
      </c>
      <c r="C4" s="10"/>
      <c r="D4" s="11" t="str">
        <f>'[1]TCE - ANEXO III - Preencher'!E13</f>
        <v>ADEMARIO CORDEIRO DE MELO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154.21</v>
      </c>
      <c r="J4" s="14">
        <f>'[1]TCE - ANEXO III - Preencher'!K13</f>
        <v>0</v>
      </c>
      <c r="K4" s="15">
        <f>'[1]TCE - ANEXO III - Preencher'!L13</f>
        <v>263.68889999999999</v>
      </c>
      <c r="L4" s="15">
        <f>'[1]TCE - ANEXO III - Preencher'!M13</f>
        <v>7.06</v>
      </c>
      <c r="M4" s="15">
        <f t="shared" ref="M4:M67" si="1">K4-L4</f>
        <v>256.62889999999999</v>
      </c>
      <c r="N4" s="15">
        <f>'[1]TCE - ANEXO III - Preencher'!O13</f>
        <v>1.94</v>
      </c>
      <c r="O4" s="15">
        <f>'[1]TCE - ANEXO III - Preencher'!P13</f>
        <v>0</v>
      </c>
      <c r="P4" s="16">
        <f t="shared" ref="P4:P67" si="2">N4-O4</f>
        <v>1.94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1781.52</v>
      </c>
      <c r="Y4" s="15">
        <f>'[1]TCE - ANEXO III - Preencher'!Z13</f>
        <v>0</v>
      </c>
      <c r="Z4" s="16">
        <f t="shared" ref="Z4:Z67" si="5">X4-Y4</f>
        <v>1781.52</v>
      </c>
      <c r="AA4" s="17" t="str">
        <f>IF('[1]TCE - ANEXO III - Preencher'!AB13="","",'[1]TCE - ANEXO III - Preencher'!AB13)</f>
        <v xml:space="preserve">ABONO ASSIS FIN COMPL </v>
      </c>
      <c r="AB4" s="15">
        <f t="shared" si="0"/>
        <v>2194.2988999999998</v>
      </c>
    </row>
    <row r="5" spans="1:28" x14ac:dyDescent="0.2">
      <c r="A5" s="8">
        <f>IFERROR(VLOOKUP(B5,'[1]DADOS (OCULTAR)'!$Q$3:$S$136,3,0),"")</f>
        <v>9767633000609</v>
      </c>
      <c r="B5" s="9" t="str">
        <f>'[1]TCE - ANEXO III - Preencher'!C14</f>
        <v>UPA CAXANGÁ - CG Nº 007/2022</v>
      </c>
      <c r="C5" s="10"/>
      <c r="D5" s="11" t="str">
        <f>'[1]TCE - ANEXO III - Preencher'!E14</f>
        <v>ADNA REJANE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322205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192.11</v>
      </c>
      <c r="J5" s="14">
        <f>'[1]TCE - ANEXO III - Preencher'!K14</f>
        <v>0</v>
      </c>
      <c r="K5" s="15">
        <f>'[1]TCE - ANEXO III - Preencher'!L14</f>
        <v>263.68889999999999</v>
      </c>
      <c r="L5" s="15">
        <f>'[1]TCE - ANEXO III - Preencher'!M14</f>
        <v>7.06</v>
      </c>
      <c r="M5" s="15">
        <f t="shared" si="1"/>
        <v>256.62889999999999</v>
      </c>
      <c r="N5" s="15">
        <f>'[1]TCE - ANEXO III - Preencher'!O14</f>
        <v>1.94</v>
      </c>
      <c r="O5" s="15">
        <f>'[1]TCE - ANEXO III - Preencher'!P14</f>
        <v>0</v>
      </c>
      <c r="P5" s="16">
        <f t="shared" si="2"/>
        <v>1.94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1708.02</v>
      </c>
      <c r="Y5" s="15">
        <f>'[1]TCE - ANEXO III - Preencher'!Z14</f>
        <v>0</v>
      </c>
      <c r="Z5" s="16">
        <f t="shared" si="5"/>
        <v>1708.02</v>
      </c>
      <c r="AA5" s="17" t="str">
        <f>IF('[1]TCE - ANEXO III - Preencher'!AB14="","",'[1]TCE - ANEXO III - Preencher'!AB14)</f>
        <v xml:space="preserve">ABONO ASSIS FIN COMPL </v>
      </c>
      <c r="AB5" s="15">
        <f t="shared" si="0"/>
        <v>2158.6988999999999</v>
      </c>
    </row>
    <row r="6" spans="1:28" x14ac:dyDescent="0.2">
      <c r="A6" s="8">
        <f>IFERROR(VLOOKUP(B6,'[1]DADOS (OCULTAR)'!$Q$3:$S$136,3,0),"")</f>
        <v>9767633000609</v>
      </c>
      <c r="B6" s="9" t="str">
        <f>'[1]TCE - ANEXO III - Preencher'!C15</f>
        <v>UPA CAXANGÁ - CG Nº 007/2022</v>
      </c>
      <c r="C6" s="10"/>
      <c r="D6" s="11" t="str">
        <f>'[1]TCE - ANEXO III - Preencher'!E15</f>
        <v xml:space="preserve">ADRIANA DE CASTRO ALVES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144.26</v>
      </c>
      <c r="J6" s="14">
        <f>'[1]TCE - ANEXO III - Preencher'!K15</f>
        <v>0</v>
      </c>
      <c r="K6" s="15">
        <f>'[1]TCE - ANEXO III - Preencher'!L15</f>
        <v>263.68889999999999</v>
      </c>
      <c r="L6" s="15">
        <f>'[1]TCE - ANEXO III - Preencher'!M15</f>
        <v>7.06</v>
      </c>
      <c r="M6" s="15">
        <f t="shared" si="1"/>
        <v>256.62889999999999</v>
      </c>
      <c r="N6" s="15">
        <f>'[1]TCE - ANEXO III - Preencher'!O15</f>
        <v>1.94</v>
      </c>
      <c r="O6" s="15">
        <f>'[1]TCE - ANEXO III - Preencher'!P15</f>
        <v>0</v>
      </c>
      <c r="P6" s="16">
        <f t="shared" si="2"/>
        <v>1.94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1855.02</v>
      </c>
      <c r="Y6" s="15">
        <f>'[1]TCE - ANEXO III - Preencher'!Z15</f>
        <v>0</v>
      </c>
      <c r="Z6" s="16">
        <f t="shared" si="5"/>
        <v>1855.02</v>
      </c>
      <c r="AA6" s="17" t="str">
        <f>IF('[1]TCE - ANEXO III - Preencher'!AB15="","",'[1]TCE - ANEXO III - Preencher'!AB15)</f>
        <v xml:space="preserve">ABONO ASSIS FIN COMPL </v>
      </c>
      <c r="AB6" s="15">
        <f t="shared" si="0"/>
        <v>2257.8489</v>
      </c>
    </row>
    <row r="7" spans="1:28" x14ac:dyDescent="0.2">
      <c r="A7" s="8">
        <f>IFERROR(VLOOKUP(B7,'[1]DADOS (OCULTAR)'!$Q$3:$S$136,3,0),"")</f>
        <v>9767633000609</v>
      </c>
      <c r="B7" s="9" t="str">
        <f>'[1]TCE - ANEXO III - Preencher'!C16</f>
        <v>UPA CAXANGÁ - CG Nº 007/2022</v>
      </c>
      <c r="C7" s="10"/>
      <c r="D7" s="11" t="str">
        <f>'[1]TCE - ANEXO III - Preencher'!E16</f>
        <v>ADRIANA DE SENA SALES DE MELO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303.68</v>
      </c>
      <c r="J7" s="14">
        <f>'[1]TCE - ANEXO III - Preencher'!K16</f>
        <v>0</v>
      </c>
      <c r="K7" s="15">
        <f>'[1]TCE - ANEXO III - Preencher'!L16</f>
        <v>263.68889999999999</v>
      </c>
      <c r="L7" s="15">
        <f>'[1]TCE - ANEXO III - Preencher'!M16</f>
        <v>3.59</v>
      </c>
      <c r="M7" s="15">
        <f t="shared" si="1"/>
        <v>260.09890000000001</v>
      </c>
      <c r="N7" s="15">
        <f>'[1]TCE - ANEXO III - Preencher'!O16</f>
        <v>3.32</v>
      </c>
      <c r="O7" s="15">
        <f>'[1]TCE - ANEXO III - Preencher'!P16</f>
        <v>0</v>
      </c>
      <c r="P7" s="16">
        <f t="shared" si="2"/>
        <v>3.32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120.26</v>
      </c>
      <c r="U7" s="15">
        <f>'[1]TCE - ANEXO III - Preencher'!V16</f>
        <v>0</v>
      </c>
      <c r="V7" s="16">
        <f t="shared" si="4"/>
        <v>120.26</v>
      </c>
      <c r="W7" s="17" t="str">
        <f>IF('[1]TCE - ANEXO III - Preencher'!X16="","",'[1]TCE - ANEXO III - Preencher'!X16)</f>
        <v xml:space="preserve">AUXILIO CRECHE </v>
      </c>
      <c r="X7" s="15">
        <f>'[1]TCE - ANEXO III - Preencher'!Y16</f>
        <v>1792.39</v>
      </c>
      <c r="Y7" s="15">
        <f>'[1]TCE - ANEXO III - Preencher'!Z16</f>
        <v>0</v>
      </c>
      <c r="Z7" s="16">
        <f t="shared" si="5"/>
        <v>1792.39</v>
      </c>
      <c r="AA7" s="17" t="str">
        <f>IF('[1]TCE - ANEXO III - Preencher'!AB16="","",'[1]TCE - ANEXO III - Preencher'!AB16)</f>
        <v xml:space="preserve">ABONO ASSIS FIN COMPL </v>
      </c>
      <c r="AB7" s="15">
        <f t="shared" si="0"/>
        <v>2479.7489</v>
      </c>
    </row>
    <row r="8" spans="1:28" x14ac:dyDescent="0.2">
      <c r="A8" s="8">
        <f>IFERROR(VLOOKUP(B8,'[1]DADOS (OCULTAR)'!$Q$3:$S$136,3,0),"")</f>
        <v>9767633000609</v>
      </c>
      <c r="B8" s="9" t="str">
        <f>'[1]TCE - ANEXO III - Preencher'!C17</f>
        <v>UPA CAXANGÁ - CG Nº 007/2022</v>
      </c>
      <c r="C8" s="10"/>
      <c r="D8" s="11" t="str">
        <f>'[1]TCE - ANEXO III - Preencher'!E17</f>
        <v>ADRIANA FREITAS DA COSTA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189.34</v>
      </c>
      <c r="J8" s="14">
        <f>'[1]TCE - ANEXO III - Preencher'!K17</f>
        <v>0</v>
      </c>
      <c r="K8" s="15">
        <f>'[1]TCE - ANEXO III - Preencher'!L17</f>
        <v>263.68889999999999</v>
      </c>
      <c r="L8" s="15">
        <f>'[1]TCE - ANEXO III - Preencher'!M17</f>
        <v>7.06</v>
      </c>
      <c r="M8" s="15">
        <f t="shared" si="1"/>
        <v>256.62889999999999</v>
      </c>
      <c r="N8" s="15">
        <f>'[1]TCE - ANEXO III - Preencher'!O17</f>
        <v>1.94</v>
      </c>
      <c r="O8" s="15">
        <f>'[1]TCE - ANEXO III - Preencher'!P17</f>
        <v>0</v>
      </c>
      <c r="P8" s="16">
        <f t="shared" si="2"/>
        <v>1.94</v>
      </c>
      <c r="Q8" s="15">
        <f>'[1]TCE - ANEXO III - Preencher'!R17</f>
        <v>250.70429999999999</v>
      </c>
      <c r="R8" s="15">
        <f>'[1]TCE - ANEXO III - Preencher'!S17</f>
        <v>84.72</v>
      </c>
      <c r="S8" s="16">
        <f t="shared" si="3"/>
        <v>165.98429999999999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1781.52</v>
      </c>
      <c r="Y8" s="15">
        <f>'[1]TCE - ANEXO III - Preencher'!Z17</f>
        <v>0</v>
      </c>
      <c r="Z8" s="16">
        <f t="shared" si="5"/>
        <v>1781.52</v>
      </c>
      <c r="AA8" s="17" t="str">
        <f>IF('[1]TCE - ANEXO III - Preencher'!AB17="","",'[1]TCE - ANEXO III - Preencher'!AB17)</f>
        <v xml:space="preserve">ABONO ASSIS FIN COMPL </v>
      </c>
      <c r="AB8" s="15">
        <f t="shared" si="0"/>
        <v>2395.4132</v>
      </c>
    </row>
    <row r="9" spans="1:28" x14ac:dyDescent="0.2">
      <c r="A9" s="8">
        <f>IFERROR(VLOOKUP(B9,'[1]DADOS (OCULTAR)'!$Q$3:$S$136,3,0),"")</f>
        <v>9767633000609</v>
      </c>
      <c r="B9" s="9" t="str">
        <f>'[1]TCE - ANEXO III - Preencher'!C18</f>
        <v>UPA CAXANGÁ - CG Nº 007/2022</v>
      </c>
      <c r="C9" s="10"/>
      <c r="D9" s="11" t="str">
        <f>'[1]TCE - ANEXO III - Preencher'!E18</f>
        <v>ADRIANA GOMES FARIAS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197.37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1.94</v>
      </c>
      <c r="O9" s="15">
        <f>'[1]TCE - ANEXO III - Preencher'!P18</f>
        <v>0</v>
      </c>
      <c r="P9" s="16">
        <f t="shared" si="2"/>
        <v>1.94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199.31</v>
      </c>
    </row>
    <row r="10" spans="1:28" x14ac:dyDescent="0.2">
      <c r="A10" s="8">
        <f>IFERROR(VLOOKUP(B10,'[1]DADOS (OCULTAR)'!$Q$3:$S$136,3,0),"")</f>
        <v>9767633000609</v>
      </c>
      <c r="B10" s="9" t="str">
        <f>'[1]TCE - ANEXO III - Preencher'!C19</f>
        <v>UPA CAXANGÁ - CG Nº 007/2022</v>
      </c>
      <c r="C10" s="10"/>
      <c r="D10" s="11" t="str">
        <f>'[1]TCE - ANEXO III - Preencher'!E19</f>
        <v>ADRIANO BARBOSA BATISTA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324115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341.42</v>
      </c>
      <c r="J10" s="14">
        <f>'[1]TCE - ANEXO III - Preencher'!K19</f>
        <v>0</v>
      </c>
      <c r="K10" s="15">
        <f>'[1]TCE - ANEXO III - Preencher'!L19</f>
        <v>263.68889999999999</v>
      </c>
      <c r="L10" s="15">
        <f>'[1]TCE - ANEXO III - Preencher'!M19</f>
        <v>7.06</v>
      </c>
      <c r="M10" s="15">
        <f t="shared" si="1"/>
        <v>256.62889999999999</v>
      </c>
      <c r="N10" s="15">
        <f>'[1]TCE - ANEXO III - Preencher'!O19</f>
        <v>1.94</v>
      </c>
      <c r="O10" s="15">
        <f>'[1]TCE - ANEXO III - Preencher'!P19</f>
        <v>0</v>
      </c>
      <c r="P10" s="16">
        <f t="shared" si="2"/>
        <v>1.94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599.98890000000006</v>
      </c>
    </row>
    <row r="11" spans="1:28" x14ac:dyDescent="0.2">
      <c r="A11" s="8">
        <f>IFERROR(VLOOKUP(B11,'[1]DADOS (OCULTAR)'!$Q$3:$S$136,3,0),"")</f>
        <v>9767633000609</v>
      </c>
      <c r="B11" s="9" t="str">
        <f>'[1]TCE - ANEXO III - Preencher'!C20</f>
        <v>UPA CAXANGÁ - CG Nº 007/2022</v>
      </c>
      <c r="C11" s="10"/>
      <c r="D11" s="11" t="str">
        <f>'[1]TCE - ANEXO III - Preencher'!E20</f>
        <v>ADRIANO GUEDES DE ARAUJO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186.86</v>
      </c>
      <c r="J11" s="14">
        <f>'[1]TCE - ANEXO III - Preencher'!K20</f>
        <v>0</v>
      </c>
      <c r="K11" s="15">
        <f>'[1]TCE - ANEXO III - Preencher'!L20</f>
        <v>263.68889999999999</v>
      </c>
      <c r="L11" s="15">
        <f>'[1]TCE - ANEXO III - Preencher'!M20</f>
        <v>7.06</v>
      </c>
      <c r="M11" s="15">
        <f t="shared" si="1"/>
        <v>256.62889999999999</v>
      </c>
      <c r="N11" s="15">
        <f>'[1]TCE - ANEXO III - Preencher'!O20</f>
        <v>1.94</v>
      </c>
      <c r="O11" s="15">
        <f>'[1]TCE - ANEXO III - Preencher'!P20</f>
        <v>0</v>
      </c>
      <c r="P11" s="16">
        <f t="shared" si="2"/>
        <v>1.94</v>
      </c>
      <c r="Q11" s="15">
        <f>'[1]TCE - ANEXO III - Preencher'!R20</f>
        <v>250.70429999999999</v>
      </c>
      <c r="R11" s="15">
        <f>'[1]TCE - ANEXO III - Preencher'!S20</f>
        <v>74.89</v>
      </c>
      <c r="S11" s="16">
        <f t="shared" si="3"/>
        <v>175.8143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1781.52</v>
      </c>
      <c r="Y11" s="15">
        <f>'[1]TCE - ANEXO III - Preencher'!Z20</f>
        <v>0</v>
      </c>
      <c r="Z11" s="16">
        <f t="shared" si="5"/>
        <v>1781.52</v>
      </c>
      <c r="AA11" s="17" t="str">
        <f>IF('[1]TCE - ANEXO III - Preencher'!AB20="","",'[1]TCE - ANEXO III - Preencher'!AB20)</f>
        <v xml:space="preserve">ABONO ASSIS FIN COMPL </v>
      </c>
      <c r="AB11" s="15">
        <f t="shared" si="0"/>
        <v>2402.7631999999999</v>
      </c>
    </row>
    <row r="12" spans="1:28" x14ac:dyDescent="0.2">
      <c r="A12" s="8">
        <f>IFERROR(VLOOKUP(B12,'[1]DADOS (OCULTAR)'!$Q$3:$S$136,3,0),"")</f>
        <v>9767633000609</v>
      </c>
      <c r="B12" s="9" t="str">
        <f>'[1]TCE - ANEXO III - Preencher'!C21</f>
        <v>UPA CAXANGÁ - CG Nº 007/2022</v>
      </c>
      <c r="C12" s="10"/>
      <c r="D12" s="11" t="str">
        <f>'[1]TCE - ANEXO III - Preencher'!E21</f>
        <v>ALBERIA FERNANDA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185.05</v>
      </c>
      <c r="J12" s="14">
        <f>'[1]TCE - ANEXO III - Preencher'!K21</f>
        <v>0</v>
      </c>
      <c r="K12" s="15">
        <f>'[1]TCE - ANEXO III - Preencher'!L21</f>
        <v>263.68889999999999</v>
      </c>
      <c r="L12" s="15">
        <f>'[1]TCE - ANEXO III - Preencher'!M21</f>
        <v>4.3600000000000003</v>
      </c>
      <c r="M12" s="15">
        <f t="shared" si="1"/>
        <v>259.32889999999998</v>
      </c>
      <c r="N12" s="15">
        <f>'[1]TCE - ANEXO III - Preencher'!O21</f>
        <v>1.94</v>
      </c>
      <c r="O12" s="15">
        <f>'[1]TCE - ANEXO III - Preencher'!P21</f>
        <v>0</v>
      </c>
      <c r="P12" s="16">
        <f t="shared" si="2"/>
        <v>1.94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986.5</v>
      </c>
      <c r="Y12" s="15">
        <f>'[1]TCE - ANEXO III - Preencher'!Z21</f>
        <v>0</v>
      </c>
      <c r="Z12" s="16">
        <f t="shared" si="5"/>
        <v>986.5</v>
      </c>
      <c r="AA12" s="17" t="str">
        <f>IF('[1]TCE - ANEXO III - Preencher'!AB21="","",'[1]TCE - ANEXO III - Preencher'!AB21)</f>
        <v xml:space="preserve">ABONO ASSIS FIN COMPL </v>
      </c>
      <c r="AB12" s="15">
        <f t="shared" si="0"/>
        <v>1432.8189</v>
      </c>
    </row>
    <row r="13" spans="1:28" x14ac:dyDescent="0.2">
      <c r="A13" s="8">
        <f>IFERROR(VLOOKUP(B13,'[1]DADOS (OCULTAR)'!$Q$3:$S$136,3,0),"")</f>
        <v>9767633000609</v>
      </c>
      <c r="B13" s="9" t="str">
        <f>'[1]TCE - ANEXO III - Preencher'!C22</f>
        <v>UPA CAXANGÁ - CG Nº 007/2022</v>
      </c>
      <c r="C13" s="10"/>
      <c r="D13" s="11" t="str">
        <f>'[1]TCE - ANEXO III - Preencher'!E22</f>
        <v>ALESSANDRO AGOSTINHO PEREIRA DE LUCENA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329.92</v>
      </c>
      <c r="J13" s="14">
        <f>'[1]TCE - ANEXO III - Preencher'!K22</f>
        <v>0</v>
      </c>
      <c r="K13" s="15">
        <f>'[1]TCE - ANEXO III - Preencher'!L22</f>
        <v>263.68889999999999</v>
      </c>
      <c r="L13" s="15">
        <f>'[1]TCE - ANEXO III - Preencher'!M22</f>
        <v>7.06</v>
      </c>
      <c r="M13" s="15">
        <f t="shared" si="1"/>
        <v>256.62889999999999</v>
      </c>
      <c r="N13" s="15">
        <f>'[1]TCE - ANEXO III - Preencher'!O22</f>
        <v>3.32</v>
      </c>
      <c r="O13" s="15">
        <f>'[1]TCE - ANEXO III - Preencher'!P22</f>
        <v>0</v>
      </c>
      <c r="P13" s="16">
        <f t="shared" si="2"/>
        <v>3.32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589.86890000000005</v>
      </c>
    </row>
    <row r="14" spans="1:28" x14ac:dyDescent="0.2">
      <c r="A14" s="8">
        <f>IFERROR(VLOOKUP(B14,'[1]DADOS (OCULTAR)'!$Q$3:$S$136,3,0),"")</f>
        <v>9767633000609</v>
      </c>
      <c r="B14" s="9" t="str">
        <f>'[1]TCE - ANEXO III - Preencher'!C23</f>
        <v>UPA CAXANGÁ - CG Nº 007/2022</v>
      </c>
      <c r="C14" s="10"/>
      <c r="D14" s="11" t="str">
        <f>'[1]TCE - ANEXO III - Preencher'!E23</f>
        <v>ALEX MIQUÉIAS BARBOSA DE SOUZA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313220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212.68</v>
      </c>
      <c r="J14" s="14">
        <f>'[1]TCE - ANEXO III - Preencher'!K23</f>
        <v>0</v>
      </c>
      <c r="K14" s="15">
        <f>'[1]TCE - ANEXO III - Preencher'!L23</f>
        <v>263.68889999999999</v>
      </c>
      <c r="L14" s="15">
        <f>'[1]TCE - ANEXO III - Preencher'!M23</f>
        <v>7.06</v>
      </c>
      <c r="M14" s="15">
        <f t="shared" si="1"/>
        <v>256.62889999999999</v>
      </c>
      <c r="N14" s="15">
        <f>'[1]TCE - ANEXO III - Preencher'!O23</f>
        <v>1.94</v>
      </c>
      <c r="O14" s="15">
        <f>'[1]TCE - ANEXO III - Preencher'!P23</f>
        <v>0</v>
      </c>
      <c r="P14" s="16">
        <f t="shared" si="2"/>
        <v>1.94</v>
      </c>
      <c r="Q14" s="15">
        <f>'[1]TCE - ANEXO III - Preencher'!R23</f>
        <v>127.7043</v>
      </c>
      <c r="R14" s="15">
        <f>'[1]TCE - ANEXO III - Preencher'!S23</f>
        <v>123</v>
      </c>
      <c r="S14" s="16">
        <f t="shared" si="3"/>
        <v>4.7043000000000035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1672.68</v>
      </c>
      <c r="Y14" s="15">
        <f>'[1]TCE - ANEXO III - Preencher'!Z23</f>
        <v>0</v>
      </c>
      <c r="Z14" s="16">
        <f t="shared" si="5"/>
        <v>1672.68</v>
      </c>
      <c r="AA14" s="17" t="str">
        <f>IF('[1]TCE - ANEXO III - Preencher'!AB23="","",'[1]TCE - ANEXO III - Preencher'!AB23)</f>
        <v xml:space="preserve">ABONO ASSIS FIN COMPL </v>
      </c>
      <c r="AB14" s="15">
        <f t="shared" si="0"/>
        <v>2148.6332000000002</v>
      </c>
    </row>
    <row r="15" spans="1:28" x14ac:dyDescent="0.2">
      <c r="A15" s="8">
        <f>IFERROR(VLOOKUP(B15,'[1]DADOS (OCULTAR)'!$Q$3:$S$136,3,0),"")</f>
        <v>9767633000609</v>
      </c>
      <c r="B15" s="9" t="str">
        <f>'[1]TCE - ANEXO III - Preencher'!C24</f>
        <v>UPA CAXANGÁ - CG Nº 007/2022</v>
      </c>
      <c r="C15" s="10"/>
      <c r="D15" s="11" t="str">
        <f>'[1]TCE - ANEXO III - Preencher'!E24</f>
        <v>ALYSSON CARLOS FEITOSA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410105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354.97</v>
      </c>
      <c r="J15" s="14">
        <f>'[1]TCE - ANEXO III - Preencher'!K24</f>
        <v>0</v>
      </c>
      <c r="K15" s="15">
        <f>'[1]TCE - ANEXO III - Preencher'!L24</f>
        <v>263.68889999999999</v>
      </c>
      <c r="L15" s="15">
        <f>'[1]TCE - ANEXO III - Preencher'!M24</f>
        <v>7.06</v>
      </c>
      <c r="M15" s="15">
        <f t="shared" si="1"/>
        <v>256.62889999999999</v>
      </c>
      <c r="N15" s="15">
        <f>'[1]TCE - ANEXO III - Preencher'!O24</f>
        <v>1.94</v>
      </c>
      <c r="O15" s="15">
        <f>'[1]TCE - ANEXO III - Preencher'!P24</f>
        <v>0</v>
      </c>
      <c r="P15" s="16">
        <f t="shared" si="2"/>
        <v>1.94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1708.02</v>
      </c>
      <c r="Y15" s="15">
        <f>'[1]TCE - ANEXO III - Preencher'!Z24</f>
        <v>0</v>
      </c>
      <c r="Z15" s="16">
        <f t="shared" si="5"/>
        <v>1708.02</v>
      </c>
      <c r="AA15" s="17" t="str">
        <f>IF('[1]TCE - ANEXO III - Preencher'!AB24="","",'[1]TCE - ANEXO III - Preencher'!AB24)</f>
        <v>ABONO ASSIS FIN COMPL</v>
      </c>
      <c r="AB15" s="15">
        <f t="shared" si="0"/>
        <v>2321.5589</v>
      </c>
    </row>
    <row r="16" spans="1:28" x14ac:dyDescent="0.2">
      <c r="A16" s="8">
        <f>IFERROR(VLOOKUP(B16,'[1]DADOS (OCULTAR)'!$Q$3:$S$136,3,0),"")</f>
        <v>9767633000609</v>
      </c>
      <c r="B16" s="9" t="str">
        <f>'[1]TCE - ANEXO III - Preencher'!C25</f>
        <v>UPA CAXANGÁ - CG Nº 007/2022</v>
      </c>
      <c r="C16" s="10"/>
      <c r="D16" s="11" t="str">
        <f>'[1]TCE - ANEXO III - Preencher'!E25</f>
        <v>AMANDA EVELYN VALENCA DE MELO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599.08000000000004</v>
      </c>
      <c r="J16" s="14">
        <f>'[1]TCE - ANEXO III - Preencher'!K25</f>
        <v>0</v>
      </c>
      <c r="K16" s="15">
        <f>'[1]TCE - ANEXO III - Preencher'!L25</f>
        <v>263.68889999999999</v>
      </c>
      <c r="L16" s="15">
        <f>'[1]TCE - ANEXO III - Preencher'!M25</f>
        <v>7.06</v>
      </c>
      <c r="M16" s="15">
        <f t="shared" si="1"/>
        <v>256.62889999999999</v>
      </c>
      <c r="N16" s="15">
        <f>'[1]TCE - ANEXO III - Preencher'!O25</f>
        <v>11.53</v>
      </c>
      <c r="O16" s="15">
        <f>'[1]TCE - ANEXO III - Preencher'!P25</f>
        <v>0</v>
      </c>
      <c r="P16" s="16">
        <f t="shared" si="2"/>
        <v>11.53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1708.02</v>
      </c>
      <c r="Y16" s="15">
        <f>'[1]TCE - ANEXO III - Preencher'!Z25</f>
        <v>0</v>
      </c>
      <c r="Z16" s="16">
        <f t="shared" si="5"/>
        <v>1708.02</v>
      </c>
      <c r="AA16" s="17" t="str">
        <f>IF('[1]TCE - ANEXO III - Preencher'!AB25="","",'[1]TCE - ANEXO III - Preencher'!AB25)</f>
        <v xml:space="preserve">ABONO ASSIS FIN COMPL </v>
      </c>
      <c r="AB16" s="15">
        <f t="shared" si="0"/>
        <v>2575.2588999999998</v>
      </c>
    </row>
    <row r="17" spans="1:28" x14ac:dyDescent="0.2">
      <c r="A17" s="8">
        <f>IFERROR(VLOOKUP(B17,'[1]DADOS (OCULTAR)'!$Q$3:$S$136,3,0),"")</f>
        <v>9767633000609</v>
      </c>
      <c r="B17" s="9" t="str">
        <f>'[1]TCE - ANEXO III - Preencher'!C26</f>
        <v>UPA CAXANGÁ - CG Nº 007/2022</v>
      </c>
      <c r="C17" s="10"/>
      <c r="D17" s="11" t="str">
        <f>'[1]TCE - ANEXO III - Preencher'!E26</f>
        <v>AMANDA MARIA DE LIMA PEREGRINO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411005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186.56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1.94</v>
      </c>
      <c r="O17" s="15">
        <f>'[1]TCE - ANEXO III - Preencher'!P26</f>
        <v>0</v>
      </c>
      <c r="P17" s="16">
        <f t="shared" si="2"/>
        <v>1.94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1792.39</v>
      </c>
      <c r="Y17" s="15">
        <f>'[1]TCE - ANEXO III - Preencher'!Z26</f>
        <v>0</v>
      </c>
      <c r="Z17" s="16">
        <f t="shared" si="5"/>
        <v>1792.39</v>
      </c>
      <c r="AA17" s="17" t="str">
        <f>IF('[1]TCE - ANEXO III - Preencher'!AB26="","",'[1]TCE - ANEXO III - Preencher'!AB26)</f>
        <v xml:space="preserve">ABONO ASSIS FIN COMPL </v>
      </c>
      <c r="AB17" s="15">
        <f t="shared" si="0"/>
        <v>1980.89</v>
      </c>
    </row>
    <row r="18" spans="1:28" x14ac:dyDescent="0.2">
      <c r="A18" s="8">
        <f>IFERROR(VLOOKUP(B18,'[1]DADOS (OCULTAR)'!$Q$3:$S$136,3,0),"")</f>
        <v>9767633000609</v>
      </c>
      <c r="B18" s="9" t="str">
        <f>'[1]TCE - ANEXO III - Preencher'!C27</f>
        <v>UPA CAXANGÁ - CG Nº 007/2022</v>
      </c>
      <c r="C18" s="10"/>
      <c r="D18" s="11" t="str">
        <f>'[1]TCE - ANEXO III - Preencher'!E27</f>
        <v xml:space="preserve">AMANDA RAYANE DA SILVA GOMES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223405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310.86</v>
      </c>
      <c r="J18" s="14">
        <f>'[1]TCE - ANEXO III - Preencher'!K27</f>
        <v>0</v>
      </c>
      <c r="K18" s="15">
        <f>'[1]TCE - ANEXO III - Preencher'!L27</f>
        <v>263.68889999999999</v>
      </c>
      <c r="L18" s="15">
        <f>'[1]TCE - ANEXO III - Preencher'!M27</f>
        <v>7.06</v>
      </c>
      <c r="M18" s="15">
        <f t="shared" si="1"/>
        <v>256.62889999999999</v>
      </c>
      <c r="N18" s="15">
        <f>'[1]TCE - ANEXO III - Preencher'!O27</f>
        <v>1.94</v>
      </c>
      <c r="O18" s="15">
        <f>'[1]TCE - ANEXO III - Preencher'!P27</f>
        <v>0</v>
      </c>
      <c r="P18" s="16">
        <f t="shared" si="2"/>
        <v>1.94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569.42890000000011</v>
      </c>
    </row>
    <row r="19" spans="1:28" x14ac:dyDescent="0.2">
      <c r="A19" s="8">
        <f>IFERROR(VLOOKUP(B19,'[1]DADOS (OCULTAR)'!$Q$3:$S$136,3,0),"")</f>
        <v>9767633000609</v>
      </c>
      <c r="B19" s="9" t="str">
        <f>'[1]TCE - ANEXO III - Preencher'!C28</f>
        <v>UPA CAXANGÁ - CG Nº 007/2022</v>
      </c>
      <c r="C19" s="10"/>
      <c r="D19" s="11" t="str">
        <f>'[1]TCE - ANEXO III - Preencher'!E28</f>
        <v>AMANDHA ARAUJO CRUZ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1039.76</v>
      </c>
      <c r="J19" s="14">
        <f>'[1]TCE - ANEXO III - Preencher'!K28</f>
        <v>0</v>
      </c>
      <c r="K19" s="15">
        <f>'[1]TCE - ANEXO III - Preencher'!L28</f>
        <v>263.68889999999999</v>
      </c>
      <c r="L19" s="15">
        <f>'[1]TCE - ANEXO III - Preencher'!M28</f>
        <v>7.06</v>
      </c>
      <c r="M19" s="15">
        <f t="shared" si="1"/>
        <v>256.62889999999999</v>
      </c>
      <c r="N19" s="15">
        <f>'[1]TCE - ANEXO III - Preencher'!O28</f>
        <v>14.28</v>
      </c>
      <c r="O19" s="15">
        <f>'[1]TCE - ANEXO III - Preencher'!P28</f>
        <v>0</v>
      </c>
      <c r="P19" s="16">
        <f t="shared" si="2"/>
        <v>14.28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80.95</v>
      </c>
      <c r="U19" s="15">
        <f>'[1]TCE - ANEXO III - Preencher'!V28</f>
        <v>0</v>
      </c>
      <c r="V19" s="16">
        <f t="shared" si="4"/>
        <v>80.95</v>
      </c>
      <c r="W19" s="17" t="str">
        <f>IF('[1]TCE - ANEXO III - Preencher'!X28="","",'[1]TCE - ANEXO III - Preencher'!X28)</f>
        <v xml:space="preserve">AUXILIO CRECHE 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1391.6188999999999</v>
      </c>
    </row>
    <row r="20" spans="1:28" x14ac:dyDescent="0.2">
      <c r="A20" s="8">
        <f>IFERROR(VLOOKUP(B20,'[1]DADOS (OCULTAR)'!$Q$3:$S$136,3,0),"")</f>
        <v>9767633000609</v>
      </c>
      <c r="B20" s="9" t="str">
        <f>'[1]TCE - ANEXO III - Preencher'!C29</f>
        <v>UPA CAXANGÁ - CG Nº 007/2022</v>
      </c>
      <c r="C20" s="10"/>
      <c r="D20" s="11" t="str">
        <f>'[1]TCE - ANEXO III - Preencher'!E29</f>
        <v>ANA CAROLINA AMORIM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223505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259.02999999999997</v>
      </c>
      <c r="J20" s="14">
        <f>'[1]TCE - ANEXO III - Preencher'!K29</f>
        <v>0</v>
      </c>
      <c r="K20" s="15">
        <f>'[1]TCE - ANEXO III - Preencher'!L29</f>
        <v>263.68889999999999</v>
      </c>
      <c r="L20" s="15">
        <f>'[1]TCE - ANEXO III - Preencher'!M29</f>
        <v>3.59</v>
      </c>
      <c r="M20" s="15">
        <f t="shared" si="1"/>
        <v>260.09890000000001</v>
      </c>
      <c r="N20" s="15">
        <f>'[1]TCE - ANEXO III - Preencher'!O29</f>
        <v>3.32</v>
      </c>
      <c r="O20" s="15">
        <f>'[1]TCE - ANEXO III - Preencher'!P29</f>
        <v>0</v>
      </c>
      <c r="P20" s="16">
        <f t="shared" si="2"/>
        <v>3.32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1708.02</v>
      </c>
      <c r="Y20" s="15">
        <f>'[1]TCE - ANEXO III - Preencher'!Z29</f>
        <v>0</v>
      </c>
      <c r="Z20" s="16">
        <f t="shared" si="5"/>
        <v>1708.02</v>
      </c>
      <c r="AA20" s="17" t="str">
        <f>IF('[1]TCE - ANEXO III - Preencher'!AB29="","",'[1]TCE - ANEXO III - Preencher'!AB29)</f>
        <v xml:space="preserve">ABONO ASSIS FIN COMPL </v>
      </c>
      <c r="AB20" s="15">
        <f t="shared" si="0"/>
        <v>2230.4688999999998</v>
      </c>
    </row>
    <row r="21" spans="1:28" x14ac:dyDescent="0.2">
      <c r="A21" s="8">
        <f>IFERROR(VLOOKUP(B21,'[1]DADOS (OCULTAR)'!$Q$3:$S$136,3,0),"")</f>
        <v>9767633000609</v>
      </c>
      <c r="B21" s="9" t="str">
        <f>'[1]TCE - ANEXO III - Preencher'!C30</f>
        <v>UPA CAXANGÁ - CG Nº 007/2022</v>
      </c>
      <c r="C21" s="10"/>
      <c r="D21" s="11" t="str">
        <f>'[1]TCE - ANEXO III - Preencher'!E30</f>
        <v>ANA CLAUDIA DOS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192.11</v>
      </c>
      <c r="J21" s="14">
        <f>'[1]TCE - ANEXO III - Preencher'!K30</f>
        <v>0</v>
      </c>
      <c r="K21" s="15">
        <f>'[1]TCE - ANEXO III - Preencher'!L30</f>
        <v>263.68889999999999</v>
      </c>
      <c r="L21" s="15">
        <f>'[1]TCE - ANEXO III - Preencher'!M30</f>
        <v>7.06</v>
      </c>
      <c r="M21" s="15">
        <f t="shared" si="1"/>
        <v>256.62889999999999</v>
      </c>
      <c r="N21" s="15">
        <f>'[1]TCE - ANEXO III - Preencher'!O30</f>
        <v>1.94</v>
      </c>
      <c r="O21" s="15">
        <f>'[1]TCE - ANEXO III - Preencher'!P30</f>
        <v>0</v>
      </c>
      <c r="P21" s="16">
        <f t="shared" si="2"/>
        <v>1.94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1708.02</v>
      </c>
      <c r="Y21" s="15">
        <f>'[1]TCE - ANEXO III - Preencher'!Z30</f>
        <v>0</v>
      </c>
      <c r="Z21" s="16">
        <f t="shared" si="5"/>
        <v>1708.02</v>
      </c>
      <c r="AA21" s="17" t="str">
        <f>IF('[1]TCE - ANEXO III - Preencher'!AB30="","",'[1]TCE - ANEXO III - Preencher'!AB30)</f>
        <v xml:space="preserve">ABONO ASSIS FIN COMPL </v>
      </c>
      <c r="AB21" s="15">
        <f t="shared" si="0"/>
        <v>2158.6988999999999</v>
      </c>
    </row>
    <row r="22" spans="1:28" x14ac:dyDescent="0.2">
      <c r="A22" s="8">
        <f>IFERROR(VLOOKUP(B22,'[1]DADOS (OCULTAR)'!$Q$3:$S$136,3,0),"")</f>
        <v>9767633000609</v>
      </c>
      <c r="B22" s="9" t="str">
        <f>'[1]TCE - ANEXO III - Preencher'!C31</f>
        <v>UPA CAXANGÁ - CG Nº 007/2022</v>
      </c>
      <c r="C22" s="10"/>
      <c r="D22" s="11" t="str">
        <f>'[1]TCE - ANEXO III - Preencher'!E31</f>
        <v>ANA FLAVIA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160.09</v>
      </c>
      <c r="J22" s="14">
        <f>'[1]TCE - ANEXO III - Preencher'!K31</f>
        <v>0</v>
      </c>
      <c r="K22" s="15">
        <f>'[1]TCE - ANEXO III - Preencher'!L31</f>
        <v>263.68889999999999</v>
      </c>
      <c r="L22" s="15">
        <f>'[1]TCE - ANEXO III - Preencher'!M31</f>
        <v>7.06</v>
      </c>
      <c r="M22" s="15">
        <f t="shared" si="1"/>
        <v>256.62889999999999</v>
      </c>
      <c r="N22" s="15">
        <f>'[1]TCE - ANEXO III - Preencher'!O31</f>
        <v>1.94</v>
      </c>
      <c r="O22" s="15">
        <f>'[1]TCE - ANEXO III - Preencher'!P31</f>
        <v>0</v>
      </c>
      <c r="P22" s="16">
        <f t="shared" si="2"/>
        <v>1.94</v>
      </c>
      <c r="Q22" s="15">
        <f>'[1]TCE - ANEXO III - Preencher'!R31</f>
        <v>119.5043</v>
      </c>
      <c r="R22" s="15">
        <f>'[1]TCE - ANEXO III - Preencher'!S31</f>
        <v>88.2</v>
      </c>
      <c r="S22" s="16">
        <f t="shared" si="3"/>
        <v>31.304299999999998</v>
      </c>
      <c r="T22" s="15">
        <f>'[1]TCE - ANEXO III - Preencher'!U31</f>
        <v>77.55</v>
      </c>
      <c r="U22" s="15">
        <f>'[1]TCE - ANEXO III - Preencher'!V31</f>
        <v>0</v>
      </c>
      <c r="V22" s="16">
        <f t="shared" si="4"/>
        <v>77.55</v>
      </c>
      <c r="W22" s="17" t="str">
        <f>IF('[1]TCE - ANEXO III - Preencher'!X31="","",'[1]TCE - ANEXO III - Preencher'!X31)</f>
        <v xml:space="preserve">AUXILIO CRECHE </v>
      </c>
      <c r="X22" s="15">
        <f>'[1]TCE - ANEXO III - Preencher'!Y31</f>
        <v>1634.52</v>
      </c>
      <c r="Y22" s="15">
        <f>'[1]TCE - ANEXO III - Preencher'!Z31</f>
        <v>0</v>
      </c>
      <c r="Z22" s="16">
        <f t="shared" si="5"/>
        <v>1634.52</v>
      </c>
      <c r="AA22" s="17" t="str">
        <f>IF('[1]TCE - ANEXO III - Preencher'!AB31="","",'[1]TCE - ANEXO III - Preencher'!AB31)</f>
        <v xml:space="preserve">ABONO ASSIS FIN COMPL </v>
      </c>
      <c r="AB22" s="15">
        <f t="shared" si="0"/>
        <v>2162.0331999999999</v>
      </c>
    </row>
    <row r="23" spans="1:28" x14ac:dyDescent="0.2">
      <c r="A23" s="8">
        <f>IFERROR(VLOOKUP(B23,'[1]DADOS (OCULTAR)'!$Q$3:$S$136,3,0),"")</f>
        <v>9767633000609</v>
      </c>
      <c r="B23" s="9" t="str">
        <f>'[1]TCE - ANEXO III - Preencher'!C32</f>
        <v>UPA CAXANGÁ - CG Nº 007/2022</v>
      </c>
      <c r="C23" s="10"/>
      <c r="D23" s="11" t="str">
        <f>'[1]TCE - ANEXO III - Preencher'!E32</f>
        <v>ANA KEILA SANTANA FERNANDES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321.58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3.32</v>
      </c>
      <c r="O23" s="15">
        <f>'[1]TCE - ANEXO III - Preencher'!P32</f>
        <v>0</v>
      </c>
      <c r="P23" s="16">
        <f t="shared" si="2"/>
        <v>3.32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1781.52</v>
      </c>
      <c r="Y23" s="15">
        <f>'[1]TCE - ANEXO III - Preencher'!Z32</f>
        <v>0</v>
      </c>
      <c r="Z23" s="16">
        <f t="shared" si="5"/>
        <v>1781.52</v>
      </c>
      <c r="AA23" s="17" t="str">
        <f>IF('[1]TCE - ANEXO III - Preencher'!AB32="","",'[1]TCE - ANEXO III - Preencher'!AB32)</f>
        <v xml:space="preserve">ABONO ASSIS FIN COMPL </v>
      </c>
      <c r="AB23" s="15">
        <f t="shared" si="0"/>
        <v>2106.42</v>
      </c>
    </row>
    <row r="24" spans="1:28" x14ac:dyDescent="0.2">
      <c r="A24" s="8">
        <f>IFERROR(VLOOKUP(B24,'[1]DADOS (OCULTAR)'!$Q$3:$S$136,3,0),"")</f>
        <v>9767633000609</v>
      </c>
      <c r="B24" s="9" t="str">
        <f>'[1]TCE - ANEXO III - Preencher'!C33</f>
        <v>UPA CAXANGÁ - CG Nº 007/2022</v>
      </c>
      <c r="C24" s="10"/>
      <c r="D24" s="11" t="str">
        <f>'[1]TCE - ANEXO III - Preencher'!E33</f>
        <v>ANA PAULA JOSE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223505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324.04000000000002</v>
      </c>
      <c r="J24" s="14">
        <f>'[1]TCE - ANEXO III - Preencher'!K33</f>
        <v>0</v>
      </c>
      <c r="K24" s="15">
        <f>'[1]TCE - ANEXO III - Preencher'!L33</f>
        <v>263.68889999999999</v>
      </c>
      <c r="L24" s="15">
        <f>'[1]TCE - ANEXO III - Preencher'!M33</f>
        <v>3.59</v>
      </c>
      <c r="M24" s="15">
        <f t="shared" si="1"/>
        <v>260.09890000000001</v>
      </c>
      <c r="N24" s="15">
        <f>'[1]TCE - ANEXO III - Preencher'!O33</f>
        <v>3.32</v>
      </c>
      <c r="O24" s="15">
        <f>'[1]TCE - ANEXO III - Preencher'!P33</f>
        <v>0</v>
      </c>
      <c r="P24" s="16">
        <f t="shared" si="2"/>
        <v>3.32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120.26</v>
      </c>
      <c r="U24" s="15">
        <f>'[1]TCE - ANEXO III - Preencher'!V33</f>
        <v>0</v>
      </c>
      <c r="V24" s="16">
        <f t="shared" si="4"/>
        <v>120.26</v>
      </c>
      <c r="W24" s="17" t="str">
        <f>IF('[1]TCE - ANEXO III - Preencher'!X33="","",'[1]TCE - ANEXO III - Preencher'!X33)</f>
        <v xml:space="preserve">AUXILIO CRECHE 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707.71890000000008</v>
      </c>
    </row>
    <row r="25" spans="1:28" x14ac:dyDescent="0.2">
      <c r="A25" s="8">
        <f>IFERROR(VLOOKUP(B25,'[1]DADOS (OCULTAR)'!$Q$3:$S$136,3,0),"")</f>
        <v>9767633000609</v>
      </c>
      <c r="B25" s="9" t="str">
        <f>'[1]TCE - ANEXO III - Preencher'!C34</f>
        <v>UPA CAXANGÁ - CG Nº 007/2022</v>
      </c>
      <c r="C25" s="10"/>
      <c r="D25" s="11" t="str">
        <f>'[1]TCE - ANEXO III - Preencher'!E34</f>
        <v>ANDERSON DE OLIVEIRA BARBOSA ROCHA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521130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156.38</v>
      </c>
      <c r="J25" s="14">
        <f>'[1]TCE - ANEXO III - Preencher'!K34</f>
        <v>0</v>
      </c>
      <c r="K25" s="15">
        <f>'[1]TCE - ANEXO III - Preencher'!L34</f>
        <v>263.68889999999999</v>
      </c>
      <c r="L25" s="15">
        <f>'[1]TCE - ANEXO III - Preencher'!M34</f>
        <v>7.06</v>
      </c>
      <c r="M25" s="15">
        <f t="shared" si="1"/>
        <v>256.62889999999999</v>
      </c>
      <c r="N25" s="15">
        <f>'[1]TCE - ANEXO III - Preencher'!O34</f>
        <v>1.94</v>
      </c>
      <c r="O25" s="15">
        <f>'[1]TCE - ANEXO III - Preencher'!P34</f>
        <v>0</v>
      </c>
      <c r="P25" s="16">
        <f t="shared" si="2"/>
        <v>1.94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1855.02</v>
      </c>
      <c r="Y25" s="15">
        <f>'[1]TCE - ANEXO III - Preencher'!Z34</f>
        <v>0</v>
      </c>
      <c r="Z25" s="16">
        <f t="shared" si="5"/>
        <v>1855.02</v>
      </c>
      <c r="AA25" s="17" t="str">
        <f>IF('[1]TCE - ANEXO III - Preencher'!AB34="","",'[1]TCE - ANEXO III - Preencher'!AB34)</f>
        <v xml:space="preserve">ABONO ASSIS FIN COMPL </v>
      </c>
      <c r="AB25" s="15">
        <f t="shared" si="0"/>
        <v>2269.9688999999998</v>
      </c>
    </row>
    <row r="26" spans="1:28" x14ac:dyDescent="0.2">
      <c r="A26" s="8">
        <f>IFERROR(VLOOKUP(B26,'[1]DADOS (OCULTAR)'!$Q$3:$S$136,3,0),"")</f>
        <v>9767633000609</v>
      </c>
      <c r="B26" s="9" t="str">
        <f>'[1]TCE - ANEXO III - Preencher'!C35</f>
        <v>UPA CAXANGÁ - CG Nº 007/2022</v>
      </c>
      <c r="C26" s="10"/>
      <c r="D26" s="11" t="str">
        <f>'[1]TCE - ANEXO III - Preencher'!E35</f>
        <v>ANDERSON ROBERTO MARQUES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422110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203.98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185.10429999999999</v>
      </c>
      <c r="R26" s="15">
        <f>'[1]TCE - ANEXO III - Preencher'!S35</f>
        <v>0</v>
      </c>
      <c r="S26" s="16">
        <f t="shared" si="3"/>
        <v>185.10429999999999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1708.02</v>
      </c>
      <c r="Y26" s="15">
        <f>'[1]TCE - ANEXO III - Preencher'!Z35</f>
        <v>0</v>
      </c>
      <c r="Z26" s="16">
        <f t="shared" si="5"/>
        <v>1708.02</v>
      </c>
      <c r="AA26" s="17" t="str">
        <f>IF('[1]TCE - ANEXO III - Preencher'!AB35="","",'[1]TCE - ANEXO III - Preencher'!AB35)</f>
        <v xml:space="preserve">ABONO ASSIS FIN COMPL </v>
      </c>
      <c r="AB26" s="15">
        <f t="shared" si="0"/>
        <v>2097.1043</v>
      </c>
    </row>
    <row r="27" spans="1:28" x14ac:dyDescent="0.2">
      <c r="A27" s="8">
        <f>IFERROR(VLOOKUP(B27,'[1]DADOS (OCULTAR)'!$Q$3:$S$136,3,0),"")</f>
        <v>9767633000609</v>
      </c>
      <c r="B27" s="9" t="str">
        <f>'[1]TCE - ANEXO III - Preencher'!C36</f>
        <v>UPA CAXANGÁ - CG Nº 007/2022</v>
      </c>
      <c r="C27" s="10"/>
      <c r="D27" s="11" t="str">
        <f>'[1]TCE - ANEXO III - Preencher'!E36</f>
        <v xml:space="preserve">ANDRE EVANDRO BATISTA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514310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200.08</v>
      </c>
      <c r="J27" s="14">
        <f>'[1]TCE - ANEXO III - Preencher'!K36</f>
        <v>0</v>
      </c>
      <c r="K27" s="15">
        <f>'[1]TCE - ANEXO III - Preencher'!L36</f>
        <v>263.68889999999999</v>
      </c>
      <c r="L27" s="15">
        <f>'[1]TCE - ANEXO III - Preencher'!M36</f>
        <v>7.06</v>
      </c>
      <c r="M27" s="15">
        <f t="shared" si="1"/>
        <v>256.62889999999999</v>
      </c>
      <c r="N27" s="15">
        <f>'[1]TCE - ANEXO III - Preencher'!O36</f>
        <v>1.94</v>
      </c>
      <c r="O27" s="15">
        <f>'[1]TCE - ANEXO III - Preencher'!P36</f>
        <v>0</v>
      </c>
      <c r="P27" s="16">
        <f t="shared" si="2"/>
        <v>1.94</v>
      </c>
      <c r="Q27" s="15">
        <f>'[1]TCE - ANEXO III - Preencher'!R36</f>
        <v>250.70429999999999</v>
      </c>
      <c r="R27" s="15">
        <f>'[1]TCE - ANEXO III - Preencher'!S36</f>
        <v>96.2</v>
      </c>
      <c r="S27" s="16">
        <f t="shared" si="3"/>
        <v>154.5043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1672.68</v>
      </c>
      <c r="Y27" s="15">
        <f>'[1]TCE - ANEXO III - Preencher'!Z36</f>
        <v>0</v>
      </c>
      <c r="Z27" s="16">
        <f t="shared" si="5"/>
        <v>1672.68</v>
      </c>
      <c r="AA27" s="17" t="str">
        <f>IF('[1]TCE - ANEXO III - Preencher'!AB36="","",'[1]TCE - ANEXO III - Preencher'!AB36)</f>
        <v xml:space="preserve">ABONO ASSIS FIN COMPL </v>
      </c>
      <c r="AB27" s="15">
        <f t="shared" si="0"/>
        <v>2285.8332</v>
      </c>
    </row>
    <row r="28" spans="1:28" x14ac:dyDescent="0.2">
      <c r="A28" s="8">
        <f>IFERROR(VLOOKUP(B28,'[1]DADOS (OCULTAR)'!$Q$3:$S$136,3,0),"")</f>
        <v>9767633000609</v>
      </c>
      <c r="B28" s="9" t="str">
        <f>'[1]TCE - ANEXO III - Preencher'!C37</f>
        <v>UPA CAXANGÁ - CG Nº 007/2022</v>
      </c>
      <c r="C28" s="10"/>
      <c r="D28" s="11" t="str">
        <f>'[1]TCE - ANEXO III - Preencher'!E37</f>
        <v>ANDRE LUIS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1.94</v>
      </c>
      <c r="O28" s="15">
        <f>'[1]TCE - ANEXO III - Preencher'!P37</f>
        <v>0</v>
      </c>
      <c r="P28" s="16">
        <f t="shared" si="2"/>
        <v>1.94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1118.18</v>
      </c>
      <c r="Y28" s="15">
        <f>'[1]TCE - ANEXO III - Preencher'!Z37</f>
        <v>0</v>
      </c>
      <c r="Z28" s="16">
        <f t="shared" si="5"/>
        <v>1118.18</v>
      </c>
      <c r="AA28" s="17" t="str">
        <f>IF('[1]TCE - ANEXO III - Preencher'!AB37="","",'[1]TCE - ANEXO III - Preencher'!AB37)</f>
        <v xml:space="preserve">ABONO ASSIS FIN COMPL </v>
      </c>
      <c r="AB28" s="15">
        <f t="shared" si="0"/>
        <v>1120.1200000000001</v>
      </c>
    </row>
    <row r="29" spans="1:28" x14ac:dyDescent="0.2">
      <c r="A29" s="8">
        <f>IFERROR(VLOOKUP(B29,'[1]DADOS (OCULTAR)'!$Q$3:$S$136,3,0),"")</f>
        <v>9767633000609</v>
      </c>
      <c r="B29" s="9" t="str">
        <f>'[1]TCE - ANEXO III - Preencher'!C38</f>
        <v>UPA CAXANGÁ - CG Nº 007/2022</v>
      </c>
      <c r="C29" s="10"/>
      <c r="D29" s="11" t="str">
        <f>'[1]TCE - ANEXO III - Preencher'!E38</f>
        <v>ANDRE LUIS RODRIGUES SANTOS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192.11</v>
      </c>
      <c r="J29" s="14">
        <f>'[1]TCE - ANEXO III - Preencher'!K38</f>
        <v>0</v>
      </c>
      <c r="K29" s="15">
        <f>'[1]TCE - ANEXO III - Preencher'!L38</f>
        <v>263.68889999999999</v>
      </c>
      <c r="L29" s="15">
        <f>'[1]TCE - ANEXO III - Preencher'!M38</f>
        <v>7.06</v>
      </c>
      <c r="M29" s="15">
        <f t="shared" si="1"/>
        <v>256.62889999999999</v>
      </c>
      <c r="N29" s="15">
        <f>'[1]TCE - ANEXO III - Preencher'!O38</f>
        <v>1.94</v>
      </c>
      <c r="O29" s="15">
        <f>'[1]TCE - ANEXO III - Preencher'!P38</f>
        <v>0</v>
      </c>
      <c r="P29" s="16">
        <f t="shared" si="2"/>
        <v>1.94</v>
      </c>
      <c r="Q29" s="15">
        <f>'[1]TCE - ANEXO III - Preencher'!R38</f>
        <v>234.30429999999998</v>
      </c>
      <c r="R29" s="15">
        <f>'[1]TCE - ANEXO III - Preencher'!S38</f>
        <v>88.2</v>
      </c>
      <c r="S29" s="16">
        <f t="shared" si="3"/>
        <v>146.10429999999997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1708.02</v>
      </c>
      <c r="Y29" s="15">
        <f>'[1]TCE - ANEXO III - Preencher'!Z38</f>
        <v>0</v>
      </c>
      <c r="Z29" s="16">
        <f t="shared" si="5"/>
        <v>1708.02</v>
      </c>
      <c r="AA29" s="17" t="str">
        <f>IF('[1]TCE - ANEXO III - Preencher'!AB38="","",'[1]TCE - ANEXO III - Preencher'!AB38)</f>
        <v xml:space="preserve">ABONO ASSIS FIN COMPL </v>
      </c>
      <c r="AB29" s="15">
        <f t="shared" si="0"/>
        <v>2304.8031999999998</v>
      </c>
    </row>
    <row r="30" spans="1:28" x14ac:dyDescent="0.2">
      <c r="A30" s="8">
        <f>IFERROR(VLOOKUP(B30,'[1]DADOS (OCULTAR)'!$Q$3:$S$136,3,0),"")</f>
        <v>9767633000609</v>
      </c>
      <c r="B30" s="9" t="str">
        <f>'[1]TCE - ANEXO III - Preencher'!C39</f>
        <v>UPA CAXANGÁ - CG Nº 007/2022</v>
      </c>
      <c r="C30" s="10"/>
      <c r="D30" s="11" t="str">
        <f>'[1]TCE - ANEXO III - Preencher'!E39</f>
        <v>ANDREA PEREIRA PAZ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322205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199.16</v>
      </c>
      <c r="J30" s="14">
        <f>'[1]TCE - ANEXO III - Preencher'!K39</f>
        <v>0</v>
      </c>
      <c r="K30" s="15">
        <f>'[1]TCE - ANEXO III - Preencher'!L39</f>
        <v>263.68889999999999</v>
      </c>
      <c r="L30" s="15">
        <f>'[1]TCE - ANEXO III - Preencher'!M39</f>
        <v>7.06</v>
      </c>
      <c r="M30" s="15">
        <f t="shared" si="1"/>
        <v>256.62889999999999</v>
      </c>
      <c r="N30" s="15">
        <f>'[1]TCE - ANEXO III - Preencher'!O39</f>
        <v>1.94</v>
      </c>
      <c r="O30" s="15">
        <f>'[1]TCE - ANEXO III - Preencher'!P39</f>
        <v>0</v>
      </c>
      <c r="P30" s="16">
        <f t="shared" si="2"/>
        <v>1.94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457.72890000000001</v>
      </c>
    </row>
    <row r="31" spans="1:28" x14ac:dyDescent="0.2">
      <c r="A31" s="8">
        <f>IFERROR(VLOOKUP(B31,'[1]DADOS (OCULTAR)'!$Q$3:$S$136,3,0),"")</f>
        <v>9767633000609</v>
      </c>
      <c r="B31" s="9" t="str">
        <f>'[1]TCE - ANEXO III - Preencher'!C40</f>
        <v>UPA CAXANGÁ - CG Nº 007/2022</v>
      </c>
      <c r="C31" s="10"/>
      <c r="D31" s="11" t="str">
        <f>'[1]TCE - ANEXO III - Preencher'!E40</f>
        <v>ANDREIA CRISTINA SOUZA MOURA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410105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1039.23</v>
      </c>
      <c r="J31" s="14">
        <f>'[1]TCE - ANEXO III - Preencher'!K40</f>
        <v>0</v>
      </c>
      <c r="K31" s="15">
        <f>'[1]TCE - ANEXO III - Preencher'!L40</f>
        <v>263.68889999999999</v>
      </c>
      <c r="L31" s="15">
        <f>'[1]TCE - ANEXO III - Preencher'!M40</f>
        <v>7.06</v>
      </c>
      <c r="M31" s="15">
        <f t="shared" si="1"/>
        <v>256.62889999999999</v>
      </c>
      <c r="N31" s="15">
        <f>'[1]TCE - ANEXO III - Preencher'!O40</f>
        <v>14.28</v>
      </c>
      <c r="O31" s="15">
        <f>'[1]TCE - ANEXO III - Preencher'!P40</f>
        <v>0</v>
      </c>
      <c r="P31" s="16">
        <f t="shared" si="2"/>
        <v>14.28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1310.1388999999999</v>
      </c>
    </row>
    <row r="32" spans="1:28" x14ac:dyDescent="0.2">
      <c r="A32" s="8">
        <f>IFERROR(VLOOKUP(B32,'[1]DADOS (OCULTAR)'!$Q$3:$S$136,3,0),"")</f>
        <v>9767633000609</v>
      </c>
      <c r="B32" s="9" t="str">
        <f>'[1]TCE - ANEXO III - Preencher'!C41</f>
        <v>UPA CAXANGÁ - CG Nº 007/2022</v>
      </c>
      <c r="C32" s="10"/>
      <c r="D32" s="11" t="str">
        <f>'[1]TCE - ANEXO III - Preencher'!E41</f>
        <v>AURIVAN BARROS DE MELO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225270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843.46</v>
      </c>
      <c r="J32" s="14">
        <f>'[1]TCE - ANEXO III - Preencher'!K41</f>
        <v>0</v>
      </c>
      <c r="K32" s="15">
        <f>'[1]TCE - ANEXO III - Preencher'!L41</f>
        <v>263.68889999999999</v>
      </c>
      <c r="L32" s="15">
        <f>'[1]TCE - ANEXO III - Preencher'!M41</f>
        <v>7.06</v>
      </c>
      <c r="M32" s="15">
        <f t="shared" si="1"/>
        <v>256.62889999999999</v>
      </c>
      <c r="N32" s="15">
        <f>'[1]TCE - ANEXO III - Preencher'!O41</f>
        <v>11.53</v>
      </c>
      <c r="O32" s="15">
        <f>'[1]TCE - ANEXO III - Preencher'!P41</f>
        <v>0</v>
      </c>
      <c r="P32" s="16">
        <f t="shared" si="2"/>
        <v>11.53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1111.6188999999999</v>
      </c>
    </row>
    <row r="33" spans="1:28" x14ac:dyDescent="0.2">
      <c r="A33" s="8">
        <f>IFERROR(VLOOKUP(B33,'[1]DADOS (OCULTAR)'!$Q$3:$S$136,3,0),"")</f>
        <v>9767633000609</v>
      </c>
      <c r="B33" s="9" t="str">
        <f>'[1]TCE - ANEXO III - Preencher'!C42</f>
        <v>UPA CAXANGÁ - CG Nº 007/2022</v>
      </c>
      <c r="C33" s="10"/>
      <c r="D33" s="11" t="str">
        <f>'[1]TCE - ANEXO III - Preencher'!E42</f>
        <v>AVRAHAM MACHADO COSTA FERREIRA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225270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344.73</v>
      </c>
      <c r="J33" s="14">
        <f>'[1]TCE - ANEXO III - Preencher'!K42</f>
        <v>0</v>
      </c>
      <c r="K33" s="15">
        <f>'[1]TCE - ANEXO III - Preencher'!L42</f>
        <v>263.68889999999999</v>
      </c>
      <c r="L33" s="15">
        <f>'[1]TCE - ANEXO III - Preencher'!M42</f>
        <v>7.06</v>
      </c>
      <c r="M33" s="15">
        <f t="shared" si="1"/>
        <v>256.62889999999999</v>
      </c>
      <c r="N33" s="15">
        <f>'[1]TCE - ANEXO III - Preencher'!O42</f>
        <v>11.53</v>
      </c>
      <c r="O33" s="15">
        <f>'[1]TCE - ANEXO III - Preencher'!P42</f>
        <v>0</v>
      </c>
      <c r="P33" s="16">
        <f t="shared" si="2"/>
        <v>11.53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1708.02</v>
      </c>
      <c r="Y33" s="15">
        <f>'[1]TCE - ANEXO III - Preencher'!Z42</f>
        <v>0</v>
      </c>
      <c r="Z33" s="16">
        <f t="shared" si="5"/>
        <v>1708.02</v>
      </c>
      <c r="AA33" s="17" t="str">
        <f>IF('[1]TCE - ANEXO III - Preencher'!AB42="","",'[1]TCE - ANEXO III - Preencher'!AB42)</f>
        <v>ABONO ASSIS FIN COMPL</v>
      </c>
      <c r="AB33" s="15">
        <f t="shared" si="0"/>
        <v>2320.9088999999999</v>
      </c>
    </row>
    <row r="34" spans="1:28" x14ac:dyDescent="0.2">
      <c r="A34" s="8">
        <f>IFERROR(VLOOKUP(B34,'[1]DADOS (OCULTAR)'!$Q$3:$S$136,3,0),"")</f>
        <v>9767633000609</v>
      </c>
      <c r="B34" s="9" t="str">
        <f>'[1]TCE - ANEXO III - Preencher'!C43</f>
        <v>UPA CAXANGÁ - CG Nº 007/2022</v>
      </c>
      <c r="C34" s="10"/>
      <c r="D34" s="11" t="str">
        <f>'[1]TCE - ANEXO III - Preencher'!E43</f>
        <v>AYLA KARLA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185.05</v>
      </c>
      <c r="J34" s="14">
        <f>'[1]TCE - ANEXO III - Preencher'!K43</f>
        <v>0</v>
      </c>
      <c r="K34" s="15">
        <f>'[1]TCE - ANEXO III - Preencher'!L43</f>
        <v>263.68889999999999</v>
      </c>
      <c r="L34" s="15">
        <f>'[1]TCE - ANEXO III - Preencher'!M43</f>
        <v>7.06</v>
      </c>
      <c r="M34" s="15">
        <f t="shared" si="1"/>
        <v>256.62889999999999</v>
      </c>
      <c r="N34" s="15">
        <f>'[1]TCE - ANEXO III - Preencher'!O43</f>
        <v>1.94</v>
      </c>
      <c r="O34" s="15">
        <f>'[1]TCE - ANEXO III - Preencher'!P43</f>
        <v>0</v>
      </c>
      <c r="P34" s="16">
        <f t="shared" si="2"/>
        <v>1.94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443.6189</v>
      </c>
    </row>
    <row r="35" spans="1:28" x14ac:dyDescent="0.2">
      <c r="A35" s="8">
        <f>IFERROR(VLOOKUP(B35,'[1]DADOS (OCULTAR)'!$Q$3:$S$136,3,0),"")</f>
        <v>9767633000609</v>
      </c>
      <c r="B35" s="9" t="str">
        <f>'[1]TCE - ANEXO III - Preencher'!C44</f>
        <v>UPA CAXANGÁ - CG Nº 007/2022</v>
      </c>
      <c r="C35" s="10"/>
      <c r="D35" s="11" t="str">
        <f>'[1]TCE - ANEXO III - Preencher'!E44</f>
        <v>BARBARA DE VASCONCELOS CALHEIROS CORREIA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225124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803.33</v>
      </c>
      <c r="J35" s="14">
        <f>'[1]TCE - ANEXO III - Preencher'!K44</f>
        <v>0</v>
      </c>
      <c r="K35" s="15">
        <f>'[1]TCE - ANEXO III - Preencher'!L44</f>
        <v>263.68889999999999</v>
      </c>
      <c r="L35" s="15">
        <f>'[1]TCE - ANEXO III - Preencher'!M44</f>
        <v>7.06</v>
      </c>
      <c r="M35" s="15">
        <f t="shared" si="1"/>
        <v>256.62889999999999</v>
      </c>
      <c r="N35" s="15">
        <f>'[1]TCE - ANEXO III - Preencher'!O44</f>
        <v>11.53</v>
      </c>
      <c r="O35" s="15">
        <f>'[1]TCE - ANEXO III - Preencher'!P44</f>
        <v>0</v>
      </c>
      <c r="P35" s="16">
        <f t="shared" si="2"/>
        <v>11.53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1443.31</v>
      </c>
      <c r="Y35" s="15">
        <f>'[1]TCE - ANEXO III - Preencher'!Z44</f>
        <v>0</v>
      </c>
      <c r="Z35" s="16">
        <f t="shared" si="5"/>
        <v>1443.31</v>
      </c>
      <c r="AA35" s="17" t="str">
        <f>IF('[1]TCE - ANEXO III - Preencher'!AB44="","",'[1]TCE - ANEXO III - Preencher'!AB44)</f>
        <v xml:space="preserve">ABONO ASSIS FIN COMPL </v>
      </c>
      <c r="AB35" s="15">
        <f t="shared" si="0"/>
        <v>2514.7988999999998</v>
      </c>
    </row>
    <row r="36" spans="1:28" x14ac:dyDescent="0.2">
      <c r="A36" s="8">
        <f>IFERROR(VLOOKUP(B36,'[1]DADOS (OCULTAR)'!$Q$3:$S$136,3,0),"")</f>
        <v>9767633000609</v>
      </c>
      <c r="B36" s="9" t="str">
        <f>'[1]TCE - ANEXO III - Preencher'!C45</f>
        <v>UPA CAXANGÁ - CG Nº 007/2022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242.53</v>
      </c>
      <c r="J36" s="14">
        <f>'[1]TCE - ANEXO III - Preencher'!K45</f>
        <v>0</v>
      </c>
      <c r="K36" s="15">
        <f>'[1]TCE - ANEXO III - Preencher'!L45</f>
        <v>263.68889999999999</v>
      </c>
      <c r="L36" s="15">
        <f>'[1]TCE - ANEXO III - Preencher'!M45</f>
        <v>7.06</v>
      </c>
      <c r="M36" s="15">
        <f t="shared" si="1"/>
        <v>256.62889999999999</v>
      </c>
      <c r="N36" s="15">
        <f>'[1]TCE - ANEXO III - Preencher'!O45</f>
        <v>1.94</v>
      </c>
      <c r="O36" s="15">
        <f>'[1]TCE - ANEXO III - Preencher'!P45</f>
        <v>0</v>
      </c>
      <c r="P36" s="16">
        <f t="shared" si="2"/>
        <v>1.94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501.09890000000001</v>
      </c>
    </row>
    <row r="37" spans="1:28" x14ac:dyDescent="0.2">
      <c r="A37" s="8">
        <f>IFERROR(VLOOKUP(B37,'[1]DADOS (OCULTAR)'!$Q$3:$S$136,3,0),"")</f>
        <v>9767633000609</v>
      </c>
      <c r="B37" s="9" t="str">
        <f>'[1]TCE - ANEXO III - Preencher'!C46</f>
        <v>UPA CAXANGÁ - CG Nº 007/2022</v>
      </c>
      <c r="C37" s="10"/>
      <c r="D37" s="11" t="str">
        <f>'[1]TCE - ANEXO III - Preencher'!E46</f>
        <v>CAIO CESAR DE LIMA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87.96</v>
      </c>
      <c r="J37" s="14">
        <f>'[1]TCE - ANEXO III - Preencher'!K46</f>
        <v>0</v>
      </c>
      <c r="K37" s="15">
        <f>'[1]TCE - ANEXO III - Preencher'!L46</f>
        <v>263.68889999999999</v>
      </c>
      <c r="L37" s="15">
        <f>'[1]TCE - ANEXO III - Preencher'!M46</f>
        <v>7.06</v>
      </c>
      <c r="M37" s="15">
        <f t="shared" si="1"/>
        <v>256.62889999999999</v>
      </c>
      <c r="N37" s="15">
        <f>'[1]TCE - ANEXO III - Preencher'!O46</f>
        <v>11.53</v>
      </c>
      <c r="O37" s="15">
        <f>'[1]TCE - ANEXO III - Preencher'!P46</f>
        <v>0</v>
      </c>
      <c r="P37" s="16">
        <f t="shared" si="2"/>
        <v>11.53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1708.02</v>
      </c>
      <c r="Y37" s="15">
        <f>'[1]TCE - ANEXO III - Preencher'!Z46</f>
        <v>0</v>
      </c>
      <c r="Z37" s="16">
        <f t="shared" si="5"/>
        <v>1708.02</v>
      </c>
      <c r="AA37" s="17" t="str">
        <f>IF('[1]TCE - ANEXO III - Preencher'!AB46="","",'[1]TCE - ANEXO III - Preencher'!AB46)</f>
        <v xml:space="preserve">ABONO ASSIS FIN COMPL </v>
      </c>
      <c r="AB37" s="15">
        <f t="shared" si="0"/>
        <v>2064.1388999999999</v>
      </c>
    </row>
    <row r="38" spans="1:28" x14ac:dyDescent="0.2">
      <c r="A38" s="8">
        <f>IFERROR(VLOOKUP(B38,'[1]DADOS (OCULTAR)'!$Q$3:$S$136,3,0),"")</f>
        <v>9767633000609</v>
      </c>
      <c r="B38" s="9" t="str">
        <f>'[1]TCE - ANEXO III - Preencher'!C47</f>
        <v>UPA CAXANGÁ - CG Nº 007/2022</v>
      </c>
      <c r="C38" s="10"/>
      <c r="D38" s="11" t="str">
        <f>'[1]TCE - ANEXO III - Preencher'!E47</f>
        <v xml:space="preserve">CAMILLY FERNANDES DE MESSIAS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411005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13.26</v>
      </c>
      <c r="J38" s="14">
        <f>'[1]TCE - ANEXO III - Preencher'!K47</f>
        <v>0</v>
      </c>
      <c r="K38" s="15">
        <f>'[1]TCE - ANEXO III - Preencher'!L47</f>
        <v>263.68889999999999</v>
      </c>
      <c r="L38" s="15">
        <f>'[1]TCE - ANEXO III - Preencher'!M47</f>
        <v>7.06</v>
      </c>
      <c r="M38" s="15">
        <f t="shared" si="1"/>
        <v>256.62889999999999</v>
      </c>
      <c r="N38" s="15">
        <f>'[1]TCE - ANEXO III - Preencher'!O47</f>
        <v>1.94</v>
      </c>
      <c r="O38" s="15">
        <f>'[1]TCE - ANEXO III - Preencher'!P47</f>
        <v>0</v>
      </c>
      <c r="P38" s="16">
        <f t="shared" si="2"/>
        <v>1.94</v>
      </c>
      <c r="Q38" s="15">
        <f>'[1]TCE - ANEXO III - Preencher'!R47</f>
        <v>365.5043</v>
      </c>
      <c r="R38" s="15">
        <f>'[1]TCE - ANEXO III - Preencher'!S47</f>
        <v>39.799999999999997</v>
      </c>
      <c r="S38" s="16">
        <f t="shared" si="3"/>
        <v>325.70429999999999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986.5</v>
      </c>
      <c r="Y38" s="15">
        <f>'[1]TCE - ANEXO III - Preencher'!Z47</f>
        <v>0</v>
      </c>
      <c r="Z38" s="16">
        <f t="shared" si="5"/>
        <v>986.5</v>
      </c>
      <c r="AA38" s="17" t="str">
        <f>IF('[1]TCE - ANEXO III - Preencher'!AB47="","",'[1]TCE - ANEXO III - Preencher'!AB47)</f>
        <v xml:space="preserve">ABONO ASSIS FIN COMPL </v>
      </c>
      <c r="AB38" s="15">
        <f t="shared" si="0"/>
        <v>1584.0331999999999</v>
      </c>
    </row>
    <row r="39" spans="1:28" x14ac:dyDescent="0.2">
      <c r="A39" s="8">
        <f>IFERROR(VLOOKUP(B39,'[1]DADOS (OCULTAR)'!$Q$3:$S$136,3,0),"")</f>
        <v>9767633000609</v>
      </c>
      <c r="B39" s="9" t="str">
        <f>'[1]TCE - ANEXO III - Preencher'!C48</f>
        <v>UPA CAXANGÁ - CG Nº 007/2022</v>
      </c>
      <c r="C39" s="10"/>
      <c r="D39" s="11" t="str">
        <f>'[1]TCE - ANEXO III - Preencher'!E48</f>
        <v>CARLOS ALBERTO DA SILVA BARBOSA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322205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1.94</v>
      </c>
      <c r="O39" s="15">
        <f>'[1]TCE - ANEXO III - Preencher'!P48</f>
        <v>0</v>
      </c>
      <c r="P39" s="16">
        <f t="shared" si="2"/>
        <v>1.94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1855.02</v>
      </c>
      <c r="Y39" s="15">
        <f>'[1]TCE - ANEXO III - Preencher'!Z48</f>
        <v>0</v>
      </c>
      <c r="Z39" s="16">
        <f t="shared" si="5"/>
        <v>1855.02</v>
      </c>
      <c r="AA39" s="17" t="str">
        <f>IF('[1]TCE - ANEXO III - Preencher'!AB48="","",'[1]TCE - ANEXO III - Preencher'!AB48)</f>
        <v xml:space="preserve">ABONO ASSIS FIN COMPL </v>
      </c>
      <c r="AB39" s="15">
        <f t="shared" si="0"/>
        <v>1856.96</v>
      </c>
    </row>
    <row r="40" spans="1:28" x14ac:dyDescent="0.2">
      <c r="A40" s="8">
        <f>IFERROR(VLOOKUP(B40,'[1]DADOS (OCULTAR)'!$Q$3:$S$136,3,0),"")</f>
        <v>9767633000609</v>
      </c>
      <c r="B40" s="9" t="str">
        <f>'[1]TCE - ANEXO III - Preencher'!C49</f>
        <v>UPA CAXANGÁ - CG Nº 007/2022</v>
      </c>
      <c r="C40" s="10"/>
      <c r="D40" s="11" t="str">
        <f>'[1]TCE - ANEXO III - Preencher'!E49</f>
        <v>CARLOS ALBERTO SANTOS DA ROCHA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163.08000000000001</v>
      </c>
      <c r="J40" s="14">
        <f>'[1]TCE - ANEXO III - Preencher'!K49</f>
        <v>0</v>
      </c>
      <c r="K40" s="15">
        <f>'[1]TCE - ANEXO III - Preencher'!L49</f>
        <v>263.68889999999999</v>
      </c>
      <c r="L40" s="15">
        <f>'[1]TCE - ANEXO III - Preencher'!M49</f>
        <v>7.06</v>
      </c>
      <c r="M40" s="15">
        <f t="shared" si="1"/>
        <v>256.62889999999999</v>
      </c>
      <c r="N40" s="15">
        <f>'[1]TCE - ANEXO III - Preencher'!O49</f>
        <v>1.94</v>
      </c>
      <c r="O40" s="15">
        <f>'[1]TCE - ANEXO III - Preencher'!P49</f>
        <v>0</v>
      </c>
      <c r="P40" s="16">
        <f t="shared" si="2"/>
        <v>1.94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1708.02</v>
      </c>
      <c r="Y40" s="15">
        <f>'[1]TCE - ANEXO III - Preencher'!Z49</f>
        <v>0</v>
      </c>
      <c r="Z40" s="16">
        <f t="shared" si="5"/>
        <v>1708.02</v>
      </c>
      <c r="AA40" s="17" t="str">
        <f>IF('[1]TCE - ANEXO III - Preencher'!AB49="","",'[1]TCE - ANEXO III - Preencher'!AB49)</f>
        <v xml:space="preserve">ABONO ASSIS FIN COMPL </v>
      </c>
      <c r="AB40" s="15">
        <f t="shared" si="0"/>
        <v>2129.6689000000001</v>
      </c>
    </row>
    <row r="41" spans="1:28" x14ac:dyDescent="0.2">
      <c r="A41" s="8">
        <f>IFERROR(VLOOKUP(B41,'[1]DADOS (OCULTAR)'!$Q$3:$S$136,3,0),"")</f>
        <v>9767633000609</v>
      </c>
      <c r="B41" s="9" t="str">
        <f>'[1]TCE - ANEXO III - Preencher'!C50</f>
        <v>UPA CAXANGÁ - CG Nº 007/2022</v>
      </c>
      <c r="C41" s="10"/>
      <c r="D41" s="11" t="str">
        <f>'[1]TCE - ANEXO III - Preencher'!E50</f>
        <v>CARLOS ALBERTO VIEIRA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189.24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1.94</v>
      </c>
      <c r="O41" s="15">
        <f>'[1]TCE - ANEXO III - Preencher'!P50</f>
        <v>0</v>
      </c>
      <c r="P41" s="16">
        <f t="shared" si="2"/>
        <v>1.94</v>
      </c>
      <c r="Q41" s="15">
        <f>'[1]TCE - ANEXO III - Preencher'!R50</f>
        <v>21.104299999999999</v>
      </c>
      <c r="R41" s="15">
        <f>'[1]TCE - ANEXO III - Preencher'!S50</f>
        <v>2.94</v>
      </c>
      <c r="S41" s="16">
        <f t="shared" si="3"/>
        <v>18.164299999999997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1491.34</v>
      </c>
      <c r="Y41" s="15">
        <f>'[1]TCE - ANEXO III - Preencher'!Z50</f>
        <v>0</v>
      </c>
      <c r="Z41" s="16">
        <f t="shared" si="5"/>
        <v>1491.34</v>
      </c>
      <c r="AA41" s="17" t="str">
        <f>IF('[1]TCE - ANEXO III - Preencher'!AB50="","",'[1]TCE - ANEXO III - Preencher'!AB50)</f>
        <v xml:space="preserve">ABONO ASSIS FIN COMPL </v>
      </c>
      <c r="AB41" s="15">
        <f t="shared" si="0"/>
        <v>1700.6842999999999</v>
      </c>
    </row>
    <row r="42" spans="1:28" x14ac:dyDescent="0.2">
      <c r="A42" s="8">
        <f>IFERROR(VLOOKUP(B42,'[1]DADOS (OCULTAR)'!$Q$3:$S$136,3,0),"")</f>
        <v>9767633000609</v>
      </c>
      <c r="B42" s="9" t="str">
        <f>'[1]TCE - ANEXO III - Preencher'!C51</f>
        <v>UPA CAXANGÁ - CG Nº 007/2022</v>
      </c>
      <c r="C42" s="10"/>
      <c r="D42" s="11" t="str">
        <f>'[1]TCE - ANEXO III - Preencher'!E51</f>
        <v>CARLOS DOUGLAS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160.09</v>
      </c>
      <c r="J42" s="14">
        <f>'[1]TCE - ANEXO III - Preencher'!K51</f>
        <v>0</v>
      </c>
      <c r="K42" s="15">
        <f>'[1]TCE - ANEXO III - Preencher'!L51</f>
        <v>263.68889999999999</v>
      </c>
      <c r="L42" s="15">
        <f>'[1]TCE - ANEXO III - Preencher'!M51</f>
        <v>7.06</v>
      </c>
      <c r="M42" s="15">
        <f t="shared" si="1"/>
        <v>256.62889999999999</v>
      </c>
      <c r="N42" s="15">
        <f>'[1]TCE - ANEXO III - Preencher'!O51</f>
        <v>1.94</v>
      </c>
      <c r="O42" s="15">
        <f>'[1]TCE - ANEXO III - Preencher'!P51</f>
        <v>0</v>
      </c>
      <c r="P42" s="16">
        <f t="shared" si="2"/>
        <v>1.94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1781.52</v>
      </c>
      <c r="Y42" s="15">
        <f>'[1]TCE - ANEXO III - Preencher'!Z51</f>
        <v>0</v>
      </c>
      <c r="Z42" s="16">
        <f t="shared" si="5"/>
        <v>1781.52</v>
      </c>
      <c r="AA42" s="17" t="str">
        <f>IF('[1]TCE - ANEXO III - Preencher'!AB51="","",'[1]TCE - ANEXO III - Preencher'!AB51)</f>
        <v xml:space="preserve">ABONO ASSIS FIN COMPL </v>
      </c>
      <c r="AB42" s="15">
        <f t="shared" si="0"/>
        <v>2200.1788999999999</v>
      </c>
    </row>
    <row r="43" spans="1:28" x14ac:dyDescent="0.2">
      <c r="A43" s="8">
        <f>IFERROR(VLOOKUP(B43,'[1]DADOS (OCULTAR)'!$Q$3:$S$136,3,0),"")</f>
        <v>9767633000609</v>
      </c>
      <c r="B43" s="9" t="str">
        <f>'[1]TCE - ANEXO III - Preencher'!C52</f>
        <v>UPA CAXANGÁ - CG Nº 007/2022</v>
      </c>
      <c r="C43" s="10"/>
      <c r="D43" s="11" t="str">
        <f>'[1]TCE - ANEXO III - Preencher'!E52</f>
        <v xml:space="preserve">CARLOS GOMES NUNES DOS SANTOS 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223710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323.20999999999998</v>
      </c>
      <c r="J43" s="14">
        <f>'[1]TCE - ANEXO III - Preencher'!K52</f>
        <v>0</v>
      </c>
      <c r="K43" s="15">
        <f>'[1]TCE - ANEXO III - Preencher'!L52</f>
        <v>263.68889999999999</v>
      </c>
      <c r="L43" s="15">
        <f>'[1]TCE - ANEXO III - Preencher'!M52</f>
        <v>7.06</v>
      </c>
      <c r="M43" s="15">
        <f t="shared" si="1"/>
        <v>256.62889999999999</v>
      </c>
      <c r="N43" s="15">
        <f>'[1]TCE - ANEXO III - Preencher'!O52</f>
        <v>1.94</v>
      </c>
      <c r="O43" s="15">
        <f>'[1]TCE - ANEXO III - Preencher'!P52</f>
        <v>0</v>
      </c>
      <c r="P43" s="16">
        <f t="shared" si="2"/>
        <v>1.94</v>
      </c>
      <c r="Q43" s="15">
        <f>'[1]TCE - ANEXO III - Preencher'!R52</f>
        <v>127.7043</v>
      </c>
      <c r="R43" s="15">
        <f>'[1]TCE - ANEXO III - Preencher'!S52</f>
        <v>123</v>
      </c>
      <c r="S43" s="16">
        <f t="shared" si="3"/>
        <v>4.7043000000000035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586.48320000000001</v>
      </c>
    </row>
    <row r="44" spans="1:28" x14ac:dyDescent="0.2">
      <c r="A44" s="8">
        <f>IFERROR(VLOOKUP(B44,'[1]DADOS (OCULTAR)'!$Q$3:$S$136,3,0),"")</f>
        <v>9767633000609</v>
      </c>
      <c r="B44" s="9" t="str">
        <f>'[1]TCE - ANEXO III - Preencher'!C53</f>
        <v>UPA CAXANGÁ - CG Nº 007/2022</v>
      </c>
      <c r="C44" s="10"/>
      <c r="D44" s="11" t="str">
        <f>'[1]TCE - ANEXO III - Preencher'!E53</f>
        <v>CHRISTIANE LUIZA DE FREITAS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3.32</v>
      </c>
      <c r="O44" s="15">
        <f>'[1]TCE - ANEXO III - Preencher'!P53</f>
        <v>0</v>
      </c>
      <c r="P44" s="16">
        <f t="shared" si="2"/>
        <v>3.32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120.26</v>
      </c>
      <c r="U44" s="15">
        <f>'[1]TCE - ANEXO III - Preencher'!V53</f>
        <v>0</v>
      </c>
      <c r="V44" s="16">
        <f t="shared" si="4"/>
        <v>120.26</v>
      </c>
      <c r="W44" s="17" t="str">
        <f>IF('[1]TCE - ANEXO III - Preencher'!X53="","",'[1]TCE - ANEXO III - Preencher'!X53)</f>
        <v xml:space="preserve">AUXILIO CRECHE 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123.58</v>
      </c>
    </row>
    <row r="45" spans="1:28" x14ac:dyDescent="0.2">
      <c r="A45" s="8">
        <f>IFERROR(VLOOKUP(B45,'[1]DADOS (OCULTAR)'!$Q$3:$S$136,3,0),"")</f>
        <v>9767633000609</v>
      </c>
      <c r="B45" s="9" t="str">
        <f>'[1]TCE - ANEXO III - Preencher'!C54</f>
        <v>UPA CAXANGÁ - CG Nº 007/2022</v>
      </c>
      <c r="C45" s="10"/>
      <c r="D45" s="11" t="str">
        <f>'[1]TCE - ANEXO III - Preencher'!E54</f>
        <v>CINIA CARLA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252105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273.02999999999997</v>
      </c>
      <c r="J45" s="14">
        <f>'[1]TCE - ANEXO III - Preencher'!K54</f>
        <v>0</v>
      </c>
      <c r="K45" s="15">
        <f>'[1]TCE - ANEXO III - Preencher'!L54</f>
        <v>263.68889999999999</v>
      </c>
      <c r="L45" s="15">
        <f>'[1]TCE - ANEXO III - Preencher'!M54</f>
        <v>7.06</v>
      </c>
      <c r="M45" s="15">
        <f t="shared" si="1"/>
        <v>256.62889999999999</v>
      </c>
      <c r="N45" s="15">
        <f>'[1]TCE - ANEXO III - Preencher'!O54</f>
        <v>1.94</v>
      </c>
      <c r="O45" s="15">
        <f>'[1]TCE - ANEXO III - Preencher'!P54</f>
        <v>0</v>
      </c>
      <c r="P45" s="16">
        <f t="shared" si="2"/>
        <v>1.94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1855.02</v>
      </c>
      <c r="Y45" s="15">
        <f>'[1]TCE - ANEXO III - Preencher'!Z54</f>
        <v>0</v>
      </c>
      <c r="Z45" s="16">
        <f t="shared" si="5"/>
        <v>1855.02</v>
      </c>
      <c r="AA45" s="17" t="str">
        <f>IF('[1]TCE - ANEXO III - Preencher'!AB54="","",'[1]TCE - ANEXO III - Preencher'!AB54)</f>
        <v>ABONO ASSIS FIN COMPL</v>
      </c>
      <c r="AB45" s="15">
        <f t="shared" si="0"/>
        <v>2386.6188999999999</v>
      </c>
    </row>
    <row r="46" spans="1:28" x14ac:dyDescent="0.2">
      <c r="A46" s="8">
        <f>IFERROR(VLOOKUP(B46,'[1]DADOS (OCULTAR)'!$Q$3:$S$136,3,0),"")</f>
        <v>9767633000609</v>
      </c>
      <c r="B46" s="9" t="str">
        <f>'[1]TCE - ANEXO III - Preencher'!C55</f>
        <v>UPA CAXANGÁ - CG Nº 007/2022</v>
      </c>
      <c r="C46" s="10"/>
      <c r="D46" s="11" t="str">
        <f>'[1]TCE - ANEXO III - Preencher'!E55</f>
        <v>CINTIA CAVALCANTI FERNANDES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340.47</v>
      </c>
      <c r="J46" s="14">
        <f>'[1]TCE - ANEXO III - Preencher'!K55</f>
        <v>0</v>
      </c>
      <c r="K46" s="15">
        <f>'[1]TCE - ANEXO III - Preencher'!L55</f>
        <v>263.68889999999999</v>
      </c>
      <c r="L46" s="15">
        <f>'[1]TCE - ANEXO III - Preencher'!M55</f>
        <v>3.78</v>
      </c>
      <c r="M46" s="15">
        <f t="shared" si="1"/>
        <v>259.90890000000002</v>
      </c>
      <c r="N46" s="15">
        <f>'[1]TCE - ANEXO III - Preencher'!O55</f>
        <v>3.32</v>
      </c>
      <c r="O46" s="15">
        <f>'[1]TCE - ANEXO III - Preencher'!P55</f>
        <v>0</v>
      </c>
      <c r="P46" s="16">
        <f t="shared" si="2"/>
        <v>3.32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120.26</v>
      </c>
      <c r="U46" s="15">
        <f>'[1]TCE - ANEXO III - Preencher'!V55</f>
        <v>0</v>
      </c>
      <c r="V46" s="16">
        <f t="shared" si="4"/>
        <v>120.26</v>
      </c>
      <c r="W46" s="17" t="str">
        <f>IF('[1]TCE - ANEXO III - Preencher'!X55="","",'[1]TCE - ANEXO III - Preencher'!X55)</f>
        <v xml:space="preserve">AUXILIO CRECHE </v>
      </c>
      <c r="X46" s="15">
        <f>'[1]TCE - ANEXO III - Preencher'!Y55</f>
        <v>1708.02</v>
      </c>
      <c r="Y46" s="15">
        <f>'[1]TCE - ANEXO III - Preencher'!Z55</f>
        <v>0</v>
      </c>
      <c r="Z46" s="16">
        <f t="shared" si="5"/>
        <v>1708.02</v>
      </c>
      <c r="AA46" s="17" t="str">
        <f>IF('[1]TCE - ANEXO III - Preencher'!AB55="","",'[1]TCE - ANEXO III - Preencher'!AB55)</f>
        <v>ABONO ASSIS FIN COMPL</v>
      </c>
      <c r="AB46" s="15">
        <f t="shared" si="0"/>
        <v>2431.9789000000001</v>
      </c>
    </row>
    <row r="47" spans="1:28" x14ac:dyDescent="0.2">
      <c r="A47" s="8">
        <f>IFERROR(VLOOKUP(B47,'[1]DADOS (OCULTAR)'!$Q$3:$S$136,3,0),"")</f>
        <v>9767633000609</v>
      </c>
      <c r="B47" s="9" t="str">
        <f>'[1]TCE - ANEXO III - Preencher'!C56</f>
        <v>UPA CAXANGÁ - CG Nº 007/2022</v>
      </c>
      <c r="C47" s="10"/>
      <c r="D47" s="11" t="str">
        <f>'[1]TCE - ANEXO III - Preencher'!E56</f>
        <v>CLAUDIA SIMONE BARBOSA AVELINO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192.11</v>
      </c>
      <c r="J47" s="14">
        <f>'[1]TCE - ANEXO III - Preencher'!K56</f>
        <v>0</v>
      </c>
      <c r="K47" s="15">
        <f>'[1]TCE - ANEXO III - Preencher'!L56</f>
        <v>263.68889999999999</v>
      </c>
      <c r="L47" s="15">
        <f>'[1]TCE - ANEXO III - Preencher'!M56</f>
        <v>7.06</v>
      </c>
      <c r="M47" s="15">
        <f t="shared" si="1"/>
        <v>256.62889999999999</v>
      </c>
      <c r="N47" s="15">
        <f>'[1]TCE - ANEXO III - Preencher'!O56</f>
        <v>1.94</v>
      </c>
      <c r="O47" s="15">
        <f>'[1]TCE - ANEXO III - Preencher'!P56</f>
        <v>0</v>
      </c>
      <c r="P47" s="16">
        <f t="shared" si="2"/>
        <v>1.94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1855.02</v>
      </c>
      <c r="Y47" s="15">
        <f>'[1]TCE - ANEXO III - Preencher'!Z56</f>
        <v>0</v>
      </c>
      <c r="Z47" s="16">
        <f t="shared" si="5"/>
        <v>1855.02</v>
      </c>
      <c r="AA47" s="17" t="str">
        <f>IF('[1]TCE - ANEXO III - Preencher'!AB56="","",'[1]TCE - ANEXO III - Preencher'!AB56)</f>
        <v>ABONO ASSIS FIN COMPL</v>
      </c>
      <c r="AB47" s="15">
        <f t="shared" si="0"/>
        <v>2305.6988999999999</v>
      </c>
    </row>
    <row r="48" spans="1:28" x14ac:dyDescent="0.2">
      <c r="A48" s="8">
        <f>IFERROR(VLOOKUP(B48,'[1]DADOS (OCULTAR)'!$Q$3:$S$136,3,0),"")</f>
        <v>9767633000609</v>
      </c>
      <c r="B48" s="9" t="str">
        <f>'[1]TCE - ANEXO III - Preencher'!C57</f>
        <v>UPA CAXANGÁ - CG Nº 007/2022</v>
      </c>
      <c r="C48" s="10"/>
      <c r="D48" s="11" t="str">
        <f>'[1]TCE - ANEXO III - Preencher'!E57</f>
        <v>CLAYDSON SANTOS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266.31</v>
      </c>
      <c r="J48" s="14">
        <f>'[1]TCE - ANEXO III - Preencher'!K57</f>
        <v>0</v>
      </c>
      <c r="K48" s="15">
        <f>'[1]TCE - ANEXO III - Preencher'!L57</f>
        <v>263.68889999999999</v>
      </c>
      <c r="L48" s="15">
        <f>'[1]TCE - ANEXO III - Preencher'!M57</f>
        <v>7.06</v>
      </c>
      <c r="M48" s="15">
        <f t="shared" si="1"/>
        <v>256.62889999999999</v>
      </c>
      <c r="N48" s="15">
        <f>'[1]TCE - ANEXO III - Preencher'!O57</f>
        <v>1.94</v>
      </c>
      <c r="O48" s="15">
        <f>'[1]TCE - ANEXO III - Preencher'!P57</f>
        <v>0</v>
      </c>
      <c r="P48" s="16">
        <f t="shared" si="2"/>
        <v>1.94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1005.89</v>
      </c>
      <c r="Y48" s="15">
        <f>'[1]TCE - ANEXO III - Preencher'!Z57</f>
        <v>0</v>
      </c>
      <c r="Z48" s="16">
        <f t="shared" si="5"/>
        <v>1005.89</v>
      </c>
      <c r="AA48" s="17" t="str">
        <f>IF('[1]TCE - ANEXO III - Preencher'!AB57="","",'[1]TCE - ANEXO III - Preencher'!AB57)</f>
        <v>ABONO ASSIS FIN COMPL</v>
      </c>
      <c r="AB48" s="15">
        <f t="shared" si="0"/>
        <v>1530.7689</v>
      </c>
    </row>
    <row r="49" spans="1:28" x14ac:dyDescent="0.2">
      <c r="A49" s="8">
        <f>IFERROR(VLOOKUP(B49,'[1]DADOS (OCULTAR)'!$Q$3:$S$136,3,0),"")</f>
        <v>9767633000609</v>
      </c>
      <c r="B49" s="9" t="str">
        <f>'[1]TCE - ANEXO III - Preencher'!C58</f>
        <v>UPA CAXANGÁ - CG Nº 007/2022</v>
      </c>
      <c r="C49" s="10"/>
      <c r="D49" s="11" t="str">
        <f>'[1]TCE - ANEXO III - Preencher'!E58</f>
        <v>CLECIA MARIA FIGUEIROA MELO</v>
      </c>
      <c r="E49" s="9" t="str">
        <f>IF('[1]TCE - ANEXO III - Preencher'!F58="4 - Assistência Odontológica","2 - Outros Profissionais da Saúde",'[1]TCE - ANEXO III - Preencher'!F58)</f>
        <v>1 - Médico</v>
      </c>
      <c r="F49" s="12">
        <f>'[1]TCE - ANEXO III - Preencher'!G58</f>
        <v>225124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338.82</v>
      </c>
      <c r="J49" s="14">
        <f>'[1]TCE - ANEXO III - Preencher'!K58</f>
        <v>0</v>
      </c>
      <c r="K49" s="15">
        <f>'[1]TCE - ANEXO III - Preencher'!L58</f>
        <v>263.68889999999999</v>
      </c>
      <c r="L49" s="15">
        <f>'[1]TCE - ANEXO III - Preencher'!M58</f>
        <v>7.06</v>
      </c>
      <c r="M49" s="15">
        <f t="shared" si="1"/>
        <v>256.62889999999999</v>
      </c>
      <c r="N49" s="15">
        <f>'[1]TCE - ANEXO III - Preencher'!O58</f>
        <v>11.53</v>
      </c>
      <c r="O49" s="15">
        <f>'[1]TCE - ANEXO III - Preencher'!P58</f>
        <v>0</v>
      </c>
      <c r="P49" s="16">
        <f t="shared" si="2"/>
        <v>11.53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1855.02</v>
      </c>
      <c r="Y49" s="15">
        <f>'[1]TCE - ANEXO III - Preencher'!Z58</f>
        <v>0</v>
      </c>
      <c r="Z49" s="16">
        <f t="shared" si="5"/>
        <v>1855.02</v>
      </c>
      <c r="AA49" s="17" t="str">
        <f>IF('[1]TCE - ANEXO III - Preencher'!AB58="","",'[1]TCE - ANEXO III - Preencher'!AB58)</f>
        <v>ABONO ASSIS FIN COMPL</v>
      </c>
      <c r="AB49" s="15">
        <f t="shared" si="0"/>
        <v>2461.9989</v>
      </c>
    </row>
    <row r="50" spans="1:28" x14ac:dyDescent="0.2">
      <c r="A50" s="8">
        <f>IFERROR(VLOOKUP(B50,'[1]DADOS (OCULTAR)'!$Q$3:$S$136,3,0),"")</f>
        <v>9767633000609</v>
      </c>
      <c r="B50" s="9" t="str">
        <f>'[1]TCE - ANEXO III - Preencher'!C59</f>
        <v>UPA CAXANGÁ - CG Nº 007/2022</v>
      </c>
      <c r="C50" s="10"/>
      <c r="D50" s="11" t="str">
        <f>'[1]TCE - ANEXO III - Preencher'!E59</f>
        <v xml:space="preserve">CLEIDSON CHARLES BARBOSA DOS SANTOS 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280.3</v>
      </c>
      <c r="J50" s="14">
        <f>'[1]TCE - ANEXO III - Preencher'!K59</f>
        <v>0</v>
      </c>
      <c r="K50" s="15">
        <f>'[1]TCE - ANEXO III - Preencher'!L59</f>
        <v>263.68889999999999</v>
      </c>
      <c r="L50" s="15">
        <f>'[1]TCE - ANEXO III - Preencher'!M59</f>
        <v>7.06</v>
      </c>
      <c r="M50" s="15">
        <f t="shared" si="1"/>
        <v>256.62889999999999</v>
      </c>
      <c r="N50" s="15">
        <f>'[1]TCE - ANEXO III - Preencher'!O59</f>
        <v>1.94</v>
      </c>
      <c r="O50" s="15">
        <f>'[1]TCE - ANEXO III - Preencher'!P59</f>
        <v>0</v>
      </c>
      <c r="P50" s="16">
        <f t="shared" si="2"/>
        <v>1.94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2069.11</v>
      </c>
      <c r="Y50" s="15">
        <f>'[1]TCE - ANEXO III - Preencher'!Z59</f>
        <v>0</v>
      </c>
      <c r="Z50" s="16">
        <f t="shared" si="5"/>
        <v>2069.11</v>
      </c>
      <c r="AA50" s="17" t="str">
        <f>IF('[1]TCE - ANEXO III - Preencher'!AB59="","",'[1]TCE - ANEXO III - Preencher'!AB59)</f>
        <v>ABONO ASSIS FIN COMPL</v>
      </c>
      <c r="AB50" s="15">
        <f t="shared" si="0"/>
        <v>2607.9789000000001</v>
      </c>
    </row>
    <row r="51" spans="1:28" x14ac:dyDescent="0.2">
      <c r="A51" s="8">
        <f>IFERROR(VLOOKUP(B51,'[1]DADOS (OCULTAR)'!$Q$3:$S$136,3,0),"")</f>
        <v>9767633000609</v>
      </c>
      <c r="B51" s="9" t="str">
        <f>'[1]TCE - ANEXO III - Preencher'!C60</f>
        <v>UPA CAXANGÁ - CG Nº 007/2022</v>
      </c>
      <c r="C51" s="10"/>
      <c r="D51" s="11" t="str">
        <f>'[1]TCE - ANEXO III - Preencher'!E60</f>
        <v>CLEITON FABIO SANTANA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515110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173.5</v>
      </c>
      <c r="J51" s="14">
        <f>'[1]TCE - ANEXO III - Preencher'!K60</f>
        <v>0</v>
      </c>
      <c r="K51" s="15">
        <f>'[1]TCE - ANEXO III - Preencher'!L60</f>
        <v>263.68889999999999</v>
      </c>
      <c r="L51" s="15">
        <f>'[1]TCE - ANEXO III - Preencher'!M60</f>
        <v>7.06</v>
      </c>
      <c r="M51" s="15">
        <f t="shared" si="1"/>
        <v>256.62889999999999</v>
      </c>
      <c r="N51" s="15">
        <f>'[1]TCE - ANEXO III - Preencher'!O60</f>
        <v>1.94</v>
      </c>
      <c r="O51" s="15">
        <f>'[1]TCE - ANEXO III - Preencher'!P60</f>
        <v>0</v>
      </c>
      <c r="P51" s="16">
        <f t="shared" si="2"/>
        <v>1.94</v>
      </c>
      <c r="Q51" s="15">
        <f>'[1]TCE - ANEXO III - Preencher'!R60</f>
        <v>127.7043</v>
      </c>
      <c r="R51" s="15">
        <f>'[1]TCE - ANEXO III - Preencher'!S60</f>
        <v>84.72</v>
      </c>
      <c r="S51" s="16">
        <f t="shared" si="3"/>
        <v>42.984300000000005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1781.52</v>
      </c>
      <c r="Y51" s="15">
        <f>'[1]TCE - ANEXO III - Preencher'!Z60</f>
        <v>0</v>
      </c>
      <c r="Z51" s="16">
        <f t="shared" si="5"/>
        <v>1781.52</v>
      </c>
      <c r="AA51" s="17" t="str">
        <f>IF('[1]TCE - ANEXO III - Preencher'!AB60="","",'[1]TCE - ANEXO III - Preencher'!AB60)</f>
        <v>ABONO ASSIS FIN COMPL</v>
      </c>
      <c r="AB51" s="15">
        <f t="shared" si="0"/>
        <v>2256.5731999999998</v>
      </c>
    </row>
    <row r="52" spans="1:28" x14ac:dyDescent="0.2">
      <c r="A52" s="8">
        <f>IFERROR(VLOOKUP(B52,'[1]DADOS (OCULTAR)'!$Q$3:$S$136,3,0),"")</f>
        <v>9767633000609</v>
      </c>
      <c r="B52" s="9" t="str">
        <f>'[1]TCE - ANEXO III - Preencher'!C61</f>
        <v>UPA CAXANGÁ - CG Nº 007/2022</v>
      </c>
      <c r="C52" s="10"/>
      <c r="D52" s="11" t="str">
        <f>'[1]TCE - ANEXO III - Preencher'!E61</f>
        <v>COSMO ALVES SOBRAL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322605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181.46</v>
      </c>
      <c r="J52" s="14">
        <f>'[1]TCE - ANEXO III - Preencher'!K61</f>
        <v>0</v>
      </c>
      <c r="K52" s="15">
        <f>'[1]TCE - ANEXO III - Preencher'!L61</f>
        <v>263.68889999999999</v>
      </c>
      <c r="L52" s="15">
        <f>'[1]TCE - ANEXO III - Preencher'!M61</f>
        <v>7.06</v>
      </c>
      <c r="M52" s="15">
        <f t="shared" si="1"/>
        <v>256.62889999999999</v>
      </c>
      <c r="N52" s="15">
        <f>'[1]TCE - ANEXO III - Preencher'!O61</f>
        <v>1.94</v>
      </c>
      <c r="O52" s="15">
        <f>'[1]TCE - ANEXO III - Preencher'!P61</f>
        <v>0</v>
      </c>
      <c r="P52" s="16">
        <f t="shared" si="2"/>
        <v>1.94</v>
      </c>
      <c r="Q52" s="15">
        <f>'[1]TCE - ANEXO III - Preencher'!R61</f>
        <v>250.70429999999999</v>
      </c>
      <c r="R52" s="15">
        <f>'[1]TCE - ANEXO III - Preencher'!S61</f>
        <v>93.61</v>
      </c>
      <c r="S52" s="16">
        <f t="shared" si="3"/>
        <v>157.09429999999998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1855.02</v>
      </c>
      <c r="Y52" s="15">
        <f>'[1]TCE - ANEXO III - Preencher'!Z61</f>
        <v>0</v>
      </c>
      <c r="Z52" s="16">
        <f t="shared" si="5"/>
        <v>1855.02</v>
      </c>
      <c r="AA52" s="17" t="str">
        <f>IF('[1]TCE - ANEXO III - Preencher'!AB61="","",'[1]TCE - ANEXO III - Preencher'!AB61)</f>
        <v>ABONO ASSIS FIN COMPL</v>
      </c>
      <c r="AB52" s="15">
        <f t="shared" si="0"/>
        <v>2452.1432</v>
      </c>
    </row>
    <row r="53" spans="1:28" x14ac:dyDescent="0.2">
      <c r="A53" s="8">
        <f>IFERROR(VLOOKUP(B53,'[1]DADOS (OCULTAR)'!$Q$3:$S$136,3,0),"")</f>
        <v>9767633000609</v>
      </c>
      <c r="B53" s="9" t="str">
        <f>'[1]TCE - ANEXO III - Preencher'!C62</f>
        <v>UPA CAXANGÁ - CG Nº 007/2022</v>
      </c>
      <c r="C53" s="10"/>
      <c r="D53" s="11" t="str">
        <f>'[1]TCE - ANEXO III - Preencher'!E62</f>
        <v>CRISTIANA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192.11</v>
      </c>
      <c r="J53" s="14">
        <f>'[1]TCE - ANEXO III - Preencher'!K62</f>
        <v>0</v>
      </c>
      <c r="K53" s="15">
        <f>'[1]TCE - ANEXO III - Preencher'!L62</f>
        <v>263.68889999999999</v>
      </c>
      <c r="L53" s="15">
        <f>'[1]TCE - ANEXO III - Preencher'!M62</f>
        <v>7.06</v>
      </c>
      <c r="M53" s="15">
        <f t="shared" si="1"/>
        <v>256.62889999999999</v>
      </c>
      <c r="N53" s="15">
        <f>'[1]TCE - ANEXO III - Preencher'!O62</f>
        <v>1.94</v>
      </c>
      <c r="O53" s="15">
        <f>'[1]TCE - ANEXO III - Preencher'!P62</f>
        <v>0</v>
      </c>
      <c r="P53" s="16">
        <f t="shared" si="2"/>
        <v>1.94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1708.02</v>
      </c>
      <c r="Y53" s="15">
        <f>'[1]TCE - ANEXO III - Preencher'!Z62</f>
        <v>0</v>
      </c>
      <c r="Z53" s="16">
        <f t="shared" si="5"/>
        <v>1708.02</v>
      </c>
      <c r="AA53" s="17" t="str">
        <f>IF('[1]TCE - ANEXO III - Preencher'!AB62="","",'[1]TCE - ANEXO III - Preencher'!AB62)</f>
        <v>ABONO ASSIS FIN COMPL</v>
      </c>
      <c r="AB53" s="15">
        <f t="shared" si="0"/>
        <v>2158.6988999999999</v>
      </c>
    </row>
    <row r="54" spans="1:28" x14ac:dyDescent="0.2">
      <c r="A54" s="8">
        <f>IFERROR(VLOOKUP(B54,'[1]DADOS (OCULTAR)'!$Q$3:$S$136,3,0),"")</f>
        <v>9767633000609</v>
      </c>
      <c r="B54" s="9" t="str">
        <f>'[1]TCE - ANEXO III - Preencher'!C63</f>
        <v>UPA CAXANGÁ - CG Nº 007/2022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303.02</v>
      </c>
      <c r="J54" s="14">
        <f>'[1]TCE - ANEXO III - Preencher'!K63</f>
        <v>0</v>
      </c>
      <c r="K54" s="15">
        <f>'[1]TCE - ANEXO III - Preencher'!L63</f>
        <v>263.68889999999999</v>
      </c>
      <c r="L54" s="15">
        <f>'[1]TCE - ANEXO III - Preencher'!M63</f>
        <v>7.06</v>
      </c>
      <c r="M54" s="15">
        <f t="shared" si="1"/>
        <v>256.62889999999999</v>
      </c>
      <c r="N54" s="15">
        <f>'[1]TCE - ANEXO III - Preencher'!O63</f>
        <v>1.94</v>
      </c>
      <c r="O54" s="15">
        <f>'[1]TCE - ANEXO III - Preencher'!P63</f>
        <v>0</v>
      </c>
      <c r="P54" s="16">
        <f t="shared" si="2"/>
        <v>1.94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1804.36</v>
      </c>
      <c r="Y54" s="15">
        <f>'[1]TCE - ANEXO III - Preencher'!Z63</f>
        <v>0</v>
      </c>
      <c r="Z54" s="16">
        <f t="shared" si="5"/>
        <v>1804.36</v>
      </c>
      <c r="AA54" s="17" t="str">
        <f>IF('[1]TCE - ANEXO III - Preencher'!AB63="","",'[1]TCE - ANEXO III - Preencher'!AB63)</f>
        <v>ABONO ASSIS FIN COMPL</v>
      </c>
      <c r="AB54" s="15">
        <f t="shared" si="0"/>
        <v>2365.9488999999999</v>
      </c>
    </row>
    <row r="55" spans="1:28" x14ac:dyDescent="0.2">
      <c r="A55" s="8">
        <f>IFERROR(VLOOKUP(B55,'[1]DADOS (OCULTAR)'!$Q$3:$S$136,3,0),"")</f>
        <v>9767633000609</v>
      </c>
      <c r="B55" s="9" t="str">
        <f>'[1]TCE - ANEXO III - Preencher'!C64</f>
        <v>UPA CAXANGÁ - CG Nº 007/2022</v>
      </c>
      <c r="C55" s="10"/>
      <c r="D55" s="11" t="str">
        <f>'[1]TCE - ANEXO III - Preencher'!E64</f>
        <v>CYNTHIA MEDEIROS ZEFERINO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293.38</v>
      </c>
      <c r="J55" s="14">
        <f>'[1]TCE - ANEXO III - Preencher'!K64</f>
        <v>0</v>
      </c>
      <c r="K55" s="15">
        <f>'[1]TCE - ANEXO III - Preencher'!L64</f>
        <v>263.68889999999999</v>
      </c>
      <c r="L55" s="15">
        <f>'[1]TCE - ANEXO III - Preencher'!M64</f>
        <v>3.59</v>
      </c>
      <c r="M55" s="15">
        <f t="shared" si="1"/>
        <v>260.09890000000001</v>
      </c>
      <c r="N55" s="15">
        <f>'[1]TCE - ANEXO III - Preencher'!O64</f>
        <v>3.32</v>
      </c>
      <c r="O55" s="15">
        <f>'[1]TCE - ANEXO III - Preencher'!P64</f>
        <v>0</v>
      </c>
      <c r="P55" s="16">
        <f t="shared" si="2"/>
        <v>3.32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556.79890000000012</v>
      </c>
    </row>
    <row r="56" spans="1:28" x14ac:dyDescent="0.2">
      <c r="A56" s="8">
        <f>IFERROR(VLOOKUP(B56,'[1]DADOS (OCULTAR)'!$Q$3:$S$136,3,0),"")</f>
        <v>9767633000609</v>
      </c>
      <c r="B56" s="9" t="str">
        <f>'[1]TCE - ANEXO III - Preencher'!C65</f>
        <v>UPA CAXANGÁ - CG Nº 007/2022</v>
      </c>
      <c r="C56" s="10"/>
      <c r="D56" s="11" t="str">
        <f>'[1]TCE - ANEXO III - Preencher'!E65</f>
        <v>DALVANI MARIA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1.94</v>
      </c>
      <c r="O56" s="15">
        <f>'[1]TCE - ANEXO III - Preencher'!P65</f>
        <v>0</v>
      </c>
      <c r="P56" s="16">
        <f t="shared" si="2"/>
        <v>1.94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2282.8200000000002</v>
      </c>
      <c r="Y56" s="15">
        <f>'[1]TCE - ANEXO III - Preencher'!Z65</f>
        <v>0</v>
      </c>
      <c r="Z56" s="16">
        <f t="shared" si="5"/>
        <v>2282.8200000000002</v>
      </c>
      <c r="AA56" s="17" t="str">
        <f>IF('[1]TCE - ANEXO III - Preencher'!AB65="","",'[1]TCE - ANEXO III - Preencher'!AB65)</f>
        <v>ABONO ASSIS FIN COMPL</v>
      </c>
      <c r="AB56" s="15">
        <f t="shared" si="0"/>
        <v>2284.7600000000002</v>
      </c>
    </row>
    <row r="57" spans="1:28" x14ac:dyDescent="0.2">
      <c r="A57" s="8">
        <f>IFERROR(VLOOKUP(B57,'[1]DADOS (OCULTAR)'!$Q$3:$S$136,3,0),"")</f>
        <v>9767633000609</v>
      </c>
      <c r="B57" s="9" t="str">
        <f>'[1]TCE - ANEXO III - Preencher'!C66</f>
        <v>UPA CAXANGÁ - CG Nº 007/2022</v>
      </c>
      <c r="C57" s="10"/>
      <c r="D57" s="11" t="str">
        <f>'[1]TCE - ANEXO III - Preencher'!E66</f>
        <v>DANIELA CALIXTO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513430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162.66</v>
      </c>
      <c r="J57" s="14">
        <f>'[1]TCE - ANEXO III - Preencher'!K66</f>
        <v>0</v>
      </c>
      <c r="K57" s="15">
        <f>'[1]TCE - ANEXO III - Preencher'!L66</f>
        <v>263.68889999999999</v>
      </c>
      <c r="L57" s="15">
        <f>'[1]TCE - ANEXO III - Preencher'!M66</f>
        <v>7.06</v>
      </c>
      <c r="M57" s="15">
        <f t="shared" si="1"/>
        <v>256.62889999999999</v>
      </c>
      <c r="N57" s="15">
        <f>'[1]TCE - ANEXO III - Preencher'!O66</f>
        <v>1.94</v>
      </c>
      <c r="O57" s="15">
        <f>'[1]TCE - ANEXO III - Preencher'!P66</f>
        <v>0</v>
      </c>
      <c r="P57" s="16">
        <f t="shared" si="2"/>
        <v>1.94</v>
      </c>
      <c r="Q57" s="15">
        <f>'[1]TCE - ANEXO III - Preencher'!R66</f>
        <v>127.7043</v>
      </c>
      <c r="R57" s="15">
        <f>'[1]TCE - ANEXO III - Preencher'!S66</f>
        <v>84.72</v>
      </c>
      <c r="S57" s="16">
        <f t="shared" si="3"/>
        <v>42.984300000000005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464.21320000000003</v>
      </c>
    </row>
    <row r="58" spans="1:28" x14ac:dyDescent="0.2">
      <c r="A58" s="8">
        <f>IFERROR(VLOOKUP(B58,'[1]DADOS (OCULTAR)'!$Q$3:$S$136,3,0),"")</f>
        <v>9767633000609</v>
      </c>
      <c r="B58" s="9" t="str">
        <f>'[1]TCE - ANEXO III - Preencher'!C67</f>
        <v>UPA CAXANGÁ - CG Nº 007/2022</v>
      </c>
      <c r="C58" s="10"/>
      <c r="D58" s="11" t="str">
        <f>'[1]TCE - ANEXO III - Preencher'!E67</f>
        <v>DANIELLE LOPES DE VASCONCELOS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192.11</v>
      </c>
      <c r="J58" s="14">
        <f>'[1]TCE - ANEXO III - Preencher'!K67</f>
        <v>0</v>
      </c>
      <c r="K58" s="15">
        <f>'[1]TCE - ANEXO III - Preencher'!L67</f>
        <v>263.68889999999999</v>
      </c>
      <c r="L58" s="15">
        <f>'[1]TCE - ANEXO III - Preencher'!M67</f>
        <v>7.06</v>
      </c>
      <c r="M58" s="15">
        <f t="shared" si="1"/>
        <v>256.62889999999999</v>
      </c>
      <c r="N58" s="15">
        <f>'[1]TCE - ANEXO III - Preencher'!O67</f>
        <v>1.94</v>
      </c>
      <c r="O58" s="15">
        <f>'[1]TCE - ANEXO III - Preencher'!P67</f>
        <v>0</v>
      </c>
      <c r="P58" s="16">
        <f t="shared" si="2"/>
        <v>1.94</v>
      </c>
      <c r="Q58" s="15">
        <f>'[1]TCE - ANEXO III - Preencher'!R67</f>
        <v>234.30429999999998</v>
      </c>
      <c r="R58" s="15">
        <f>'[1]TCE - ANEXO III - Preencher'!S67</f>
        <v>88.2</v>
      </c>
      <c r="S58" s="16">
        <f t="shared" si="3"/>
        <v>146.10429999999997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596.78319999999997</v>
      </c>
    </row>
    <row r="59" spans="1:28" x14ac:dyDescent="0.2">
      <c r="A59" s="8">
        <f>IFERROR(VLOOKUP(B59,'[1]DADOS (OCULTAR)'!$Q$3:$S$136,3,0),"")</f>
        <v>9767633000609</v>
      </c>
      <c r="B59" s="9" t="str">
        <f>'[1]TCE - ANEXO III - Preencher'!C68</f>
        <v>UPA CAXANGÁ - CG Nº 007/2022</v>
      </c>
      <c r="C59" s="10"/>
      <c r="D59" s="11" t="str">
        <f>'[1]TCE - ANEXO III - Preencher'!E68</f>
        <v>DANIELLY MARTINS BARBOSA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131205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1399.21</v>
      </c>
      <c r="J59" s="14">
        <f>'[1]TCE - ANEXO III - Preencher'!K68</f>
        <v>0</v>
      </c>
      <c r="K59" s="15">
        <f>'[1]TCE - ANEXO III - Preencher'!L68</f>
        <v>263.68889999999999</v>
      </c>
      <c r="L59" s="15">
        <f>'[1]TCE - ANEXO III - Preencher'!M68</f>
        <v>7.06</v>
      </c>
      <c r="M59" s="15">
        <f t="shared" si="1"/>
        <v>256.62889999999999</v>
      </c>
      <c r="N59" s="15">
        <f>'[1]TCE - ANEXO III - Preencher'!O68</f>
        <v>14.28</v>
      </c>
      <c r="O59" s="15">
        <f>'[1]TCE - ANEXO III - Preencher'!P68</f>
        <v>0</v>
      </c>
      <c r="P59" s="16">
        <f t="shared" si="2"/>
        <v>14.28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1670.1188999999999</v>
      </c>
    </row>
    <row r="60" spans="1:28" x14ac:dyDescent="0.2">
      <c r="A60" s="8">
        <f>IFERROR(VLOOKUP(B60,'[1]DADOS (OCULTAR)'!$Q$3:$S$136,3,0),"")</f>
        <v>9767633000609</v>
      </c>
      <c r="B60" s="9" t="str">
        <f>'[1]TCE - ANEXO III - Preencher'!C69</f>
        <v>UPA CAXANGÁ - CG Nº 007/2022</v>
      </c>
      <c r="C60" s="10"/>
      <c r="D60" s="11" t="str">
        <f>'[1]TCE - ANEXO III - Preencher'!E69</f>
        <v>DANUTTA BRISSANTT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359.13</v>
      </c>
      <c r="J60" s="14">
        <f>'[1]TCE - ANEXO III - Preencher'!K69</f>
        <v>0</v>
      </c>
      <c r="K60" s="15">
        <f>'[1]TCE - ANEXO III - Preencher'!L69</f>
        <v>263.68889999999999</v>
      </c>
      <c r="L60" s="15">
        <f>'[1]TCE - ANEXO III - Preencher'!M69</f>
        <v>4.3600000000000003</v>
      </c>
      <c r="M60" s="15">
        <f t="shared" si="1"/>
        <v>259.32889999999998</v>
      </c>
      <c r="N60" s="15">
        <f>'[1]TCE - ANEXO III - Preencher'!O69</f>
        <v>3.32</v>
      </c>
      <c r="O60" s="15">
        <f>'[1]TCE - ANEXO III - Preencher'!P69</f>
        <v>0</v>
      </c>
      <c r="P60" s="16">
        <f t="shared" si="2"/>
        <v>3.32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1855.02</v>
      </c>
      <c r="Y60" s="15">
        <f>'[1]TCE - ANEXO III - Preencher'!Z69</f>
        <v>0</v>
      </c>
      <c r="Z60" s="16">
        <f t="shared" si="5"/>
        <v>1855.02</v>
      </c>
      <c r="AA60" s="17" t="str">
        <f>IF('[1]TCE - ANEXO III - Preencher'!AB69="","",'[1]TCE - ANEXO III - Preencher'!AB69)</f>
        <v xml:space="preserve">ABONO ASSIS FIN COMPL </v>
      </c>
      <c r="AB60" s="15">
        <f t="shared" si="0"/>
        <v>2476.7988999999998</v>
      </c>
    </row>
    <row r="61" spans="1:28" x14ac:dyDescent="0.2">
      <c r="A61" s="8">
        <f>IFERROR(VLOOKUP(B61,'[1]DADOS (OCULTAR)'!$Q$3:$S$136,3,0),"")</f>
        <v>9767633000609</v>
      </c>
      <c r="B61" s="9" t="str">
        <f>'[1]TCE - ANEXO III - Preencher'!C70</f>
        <v>UPA CAXANGÁ - CG Nº 007/2022</v>
      </c>
      <c r="C61" s="10"/>
      <c r="D61" s="11" t="str">
        <f>'[1]TCE - ANEXO III - Preencher'!E70</f>
        <v>DAYANNE ADRYELLE SALES DE MENDONÇA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148.33000000000001</v>
      </c>
      <c r="J61" s="14">
        <f>'[1]TCE - ANEXO III - Preencher'!K70</f>
        <v>0</v>
      </c>
      <c r="K61" s="15">
        <f>'[1]TCE - ANEXO III - Preencher'!L70</f>
        <v>263.68889999999999</v>
      </c>
      <c r="L61" s="15">
        <f>'[1]TCE - ANEXO III - Preencher'!M70</f>
        <v>7.06</v>
      </c>
      <c r="M61" s="15">
        <f t="shared" si="1"/>
        <v>256.62889999999999</v>
      </c>
      <c r="N61" s="15">
        <f>'[1]TCE - ANEXO III - Preencher'!O70</f>
        <v>1.94</v>
      </c>
      <c r="O61" s="15">
        <f>'[1]TCE - ANEXO III - Preencher'!P70</f>
        <v>0</v>
      </c>
      <c r="P61" s="16">
        <f t="shared" si="2"/>
        <v>1.94</v>
      </c>
      <c r="Q61" s="15">
        <f>'[1]TCE - ANEXO III - Preencher'!R70</f>
        <v>119.5043</v>
      </c>
      <c r="R61" s="15">
        <f>'[1]TCE - ANEXO III - Preencher'!S70</f>
        <v>88.2</v>
      </c>
      <c r="S61" s="16">
        <f t="shared" si="3"/>
        <v>31.304299999999998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438.20319999999998</v>
      </c>
    </row>
    <row r="62" spans="1:28" x14ac:dyDescent="0.2">
      <c r="A62" s="8">
        <f>IFERROR(VLOOKUP(B62,'[1]DADOS (OCULTAR)'!$Q$3:$S$136,3,0),"")</f>
        <v>9767633000609</v>
      </c>
      <c r="B62" s="9" t="str">
        <f>'[1]TCE - ANEXO III - Preencher'!C71</f>
        <v>UPA CAXANGÁ - CG Nº 007/2022</v>
      </c>
      <c r="C62" s="10"/>
      <c r="D62" s="11" t="str">
        <f>'[1]TCE - ANEXO III - Preencher'!E71</f>
        <v>DEBORA MIRELLA CARNEIRO DOS SANTOS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422110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157.78</v>
      </c>
      <c r="J62" s="14">
        <f>'[1]TCE - ANEXO III - Preencher'!K71</f>
        <v>0</v>
      </c>
      <c r="K62" s="15">
        <f>'[1]TCE - ANEXO III - Preencher'!L71</f>
        <v>263.68889999999999</v>
      </c>
      <c r="L62" s="15">
        <f>'[1]TCE - ANEXO III - Preencher'!M71</f>
        <v>7.06</v>
      </c>
      <c r="M62" s="15">
        <f t="shared" si="1"/>
        <v>256.62889999999999</v>
      </c>
      <c r="N62" s="15">
        <f>'[1]TCE - ANEXO III - Preencher'!O71</f>
        <v>1.94</v>
      </c>
      <c r="O62" s="15">
        <f>'[1]TCE - ANEXO III - Preencher'!P71</f>
        <v>0</v>
      </c>
      <c r="P62" s="16">
        <f t="shared" si="2"/>
        <v>1.94</v>
      </c>
      <c r="Q62" s="15">
        <f>'[1]TCE - ANEXO III - Preencher'!R71</f>
        <v>250.70429999999999</v>
      </c>
      <c r="R62" s="15">
        <f>'[1]TCE - ANEXO III - Preencher'!S71</f>
        <v>84.72</v>
      </c>
      <c r="S62" s="16">
        <f t="shared" si="3"/>
        <v>165.98429999999999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582.33320000000003</v>
      </c>
    </row>
    <row r="63" spans="1:28" x14ac:dyDescent="0.2">
      <c r="A63" s="8">
        <f>IFERROR(VLOOKUP(B63,'[1]DADOS (OCULTAR)'!$Q$3:$S$136,3,0),"")</f>
        <v>9767633000609</v>
      </c>
      <c r="B63" s="9" t="str">
        <f>'[1]TCE - ANEXO III - Preencher'!C72</f>
        <v>UPA CAXANGÁ - CG Nº 007/2022</v>
      </c>
      <c r="C63" s="10"/>
      <c r="D63" s="11" t="str">
        <f>'[1]TCE - ANEXO III - Preencher'!E72</f>
        <v>DENISE DIAS LEAO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192.11</v>
      </c>
      <c r="J63" s="14">
        <f>'[1]TCE - ANEXO III - Preencher'!K72</f>
        <v>0</v>
      </c>
      <c r="K63" s="15">
        <f>'[1]TCE - ANEXO III - Preencher'!L72</f>
        <v>263.68889999999999</v>
      </c>
      <c r="L63" s="15">
        <f>'[1]TCE - ANEXO III - Preencher'!M72</f>
        <v>7.06</v>
      </c>
      <c r="M63" s="15">
        <f t="shared" si="1"/>
        <v>256.62889999999999</v>
      </c>
      <c r="N63" s="15">
        <f>'[1]TCE - ANEXO III - Preencher'!O72</f>
        <v>1.94</v>
      </c>
      <c r="O63" s="15">
        <f>'[1]TCE - ANEXO III - Preencher'!P72</f>
        <v>0</v>
      </c>
      <c r="P63" s="16">
        <f t="shared" si="2"/>
        <v>1.94</v>
      </c>
      <c r="Q63" s="15">
        <f>'[1]TCE - ANEXO III - Preencher'!R72</f>
        <v>234.30429999999998</v>
      </c>
      <c r="R63" s="15">
        <f>'[1]TCE - ANEXO III - Preencher'!S72</f>
        <v>88.2</v>
      </c>
      <c r="S63" s="16">
        <f t="shared" si="3"/>
        <v>146.10429999999997</v>
      </c>
      <c r="T63" s="15">
        <f>'[1]TCE - ANEXO III - Preencher'!U72</f>
        <v>77.55</v>
      </c>
      <c r="U63" s="15">
        <f>'[1]TCE - ANEXO III - Preencher'!V72</f>
        <v>0</v>
      </c>
      <c r="V63" s="16">
        <f t="shared" si="4"/>
        <v>77.55</v>
      </c>
      <c r="W63" s="17" t="str">
        <f>IF('[1]TCE - ANEXO III - Preencher'!X72="","",'[1]TCE - ANEXO III - Preencher'!X72)</f>
        <v xml:space="preserve">AUXILIO CRECHE </v>
      </c>
      <c r="X63" s="15">
        <f>'[1]TCE - ANEXO III - Preencher'!Y72</f>
        <v>1708.02</v>
      </c>
      <c r="Y63" s="15">
        <f>'[1]TCE - ANEXO III - Preencher'!Z72</f>
        <v>0</v>
      </c>
      <c r="Z63" s="16">
        <f t="shared" si="5"/>
        <v>1708.02</v>
      </c>
      <c r="AA63" s="17" t="str">
        <f>IF('[1]TCE - ANEXO III - Preencher'!AB72="","",'[1]TCE - ANEXO III - Preencher'!AB72)</f>
        <v>ABONO ASSIS FIN COMPL</v>
      </c>
      <c r="AB63" s="15">
        <f t="shared" si="0"/>
        <v>2382.3532</v>
      </c>
    </row>
    <row r="64" spans="1:28" x14ac:dyDescent="0.2">
      <c r="A64" s="8">
        <f>IFERROR(VLOOKUP(B64,'[1]DADOS (OCULTAR)'!$Q$3:$S$136,3,0),"")</f>
        <v>9767633000609</v>
      </c>
      <c r="B64" s="9" t="str">
        <f>'[1]TCE - ANEXO III - Preencher'!C73</f>
        <v>UPA CAXANGÁ - CG Nº 007/2022</v>
      </c>
      <c r="C64" s="10"/>
      <c r="D64" s="11" t="str">
        <f>'[1]TCE - ANEXO III - Preencher'!E73</f>
        <v>DIANA DUARTE COSTA E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331.23</v>
      </c>
      <c r="J64" s="14">
        <f>'[1]TCE - ANEXO III - Preencher'!K73</f>
        <v>0</v>
      </c>
      <c r="K64" s="15">
        <f>'[1]TCE - ANEXO III - Preencher'!L73</f>
        <v>263.68889999999999</v>
      </c>
      <c r="L64" s="15">
        <f>'[1]TCE - ANEXO III - Preencher'!M73</f>
        <v>3.85</v>
      </c>
      <c r="M64" s="15">
        <f t="shared" si="1"/>
        <v>259.83889999999997</v>
      </c>
      <c r="N64" s="15">
        <f>'[1]TCE - ANEXO III - Preencher'!O73</f>
        <v>3.32</v>
      </c>
      <c r="O64" s="15">
        <f>'[1]TCE - ANEXO III - Preencher'!P73</f>
        <v>0</v>
      </c>
      <c r="P64" s="16">
        <f t="shared" si="2"/>
        <v>3.32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1118.18</v>
      </c>
      <c r="Y64" s="15">
        <f>'[1]TCE - ANEXO III - Preencher'!Z73</f>
        <v>0</v>
      </c>
      <c r="Z64" s="16">
        <f t="shared" si="5"/>
        <v>1118.18</v>
      </c>
      <c r="AA64" s="17" t="str">
        <f>IF('[1]TCE - ANEXO III - Preencher'!AB73="","",'[1]TCE - ANEXO III - Preencher'!AB73)</f>
        <v>ABONO ASSIS FIN COMPL</v>
      </c>
      <c r="AB64" s="15">
        <f t="shared" si="0"/>
        <v>1712.5689000000002</v>
      </c>
    </row>
    <row r="65" spans="1:28" x14ac:dyDescent="0.2">
      <c r="A65" s="8">
        <f>IFERROR(VLOOKUP(B65,'[1]DADOS (OCULTAR)'!$Q$3:$S$136,3,0),"")</f>
        <v>9767633000609</v>
      </c>
      <c r="B65" s="9" t="str">
        <f>'[1]TCE - ANEXO III - Preencher'!C74</f>
        <v>UPA CAXANGÁ - CG Nº 007/2022</v>
      </c>
      <c r="C65" s="10"/>
      <c r="D65" s="11" t="str">
        <f>'[1]TCE - ANEXO III - Preencher'!E74</f>
        <v>DIEGO RAFAEL TEIXEIRA CARDOSO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422110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185.91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1.94</v>
      </c>
      <c r="O65" s="15">
        <f>'[1]TCE - ANEXO III - Preencher'!P74</f>
        <v>0</v>
      </c>
      <c r="P65" s="16">
        <f t="shared" si="2"/>
        <v>1.94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1552.98</v>
      </c>
      <c r="Y65" s="15">
        <f>'[1]TCE - ANEXO III - Preencher'!Z74</f>
        <v>0</v>
      </c>
      <c r="Z65" s="16">
        <f t="shared" si="5"/>
        <v>1552.98</v>
      </c>
      <c r="AA65" s="17" t="str">
        <f>IF('[1]TCE - ANEXO III - Preencher'!AB74="","",'[1]TCE - ANEXO III - Preencher'!AB74)</f>
        <v>ABONO ASSIS FIN COMPL</v>
      </c>
      <c r="AB65" s="15">
        <f t="shared" si="0"/>
        <v>1740.83</v>
      </c>
    </row>
    <row r="66" spans="1:28" x14ac:dyDescent="0.2">
      <c r="A66" s="8">
        <f>IFERROR(VLOOKUP(B66,'[1]DADOS (OCULTAR)'!$Q$3:$S$136,3,0),"")</f>
        <v>9767633000609</v>
      </c>
      <c r="B66" s="9" t="str">
        <f>'[1]TCE - ANEXO III - Preencher'!C75</f>
        <v>UPA CAXANGÁ - CG Nº 007/2022</v>
      </c>
      <c r="C66" s="10"/>
      <c r="D66" s="11" t="str">
        <f>'[1]TCE - ANEXO III - Preencher'!E75</f>
        <v xml:space="preserve">DOUGLAS DE ARRUDA DIONISIO 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782320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174.24</v>
      </c>
      <c r="J66" s="14">
        <f>'[1]TCE - ANEXO III - Preencher'!K75</f>
        <v>0</v>
      </c>
      <c r="K66" s="15">
        <f>'[1]TCE - ANEXO III - Preencher'!L75</f>
        <v>263.68889999999999</v>
      </c>
      <c r="L66" s="15">
        <f>'[1]TCE - ANEXO III - Preencher'!M75</f>
        <v>7.06</v>
      </c>
      <c r="M66" s="15">
        <f t="shared" si="1"/>
        <v>256.62889999999999</v>
      </c>
      <c r="N66" s="15">
        <f>'[1]TCE - ANEXO III - Preencher'!O75</f>
        <v>1.94</v>
      </c>
      <c r="O66" s="15">
        <f>'[1]TCE - ANEXO III - Preencher'!P75</f>
        <v>0</v>
      </c>
      <c r="P66" s="16">
        <f t="shared" si="2"/>
        <v>1.94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1855.02</v>
      </c>
      <c r="Y66" s="15">
        <f>'[1]TCE - ANEXO III - Preencher'!Z75</f>
        <v>0</v>
      </c>
      <c r="Z66" s="16">
        <f t="shared" si="5"/>
        <v>1855.02</v>
      </c>
      <c r="AA66" s="17" t="str">
        <f>IF('[1]TCE - ANEXO III - Preencher'!AB75="","",'[1]TCE - ANEXO III - Preencher'!AB75)</f>
        <v>ABONO ASSIS FIN COMPL</v>
      </c>
      <c r="AB66" s="15">
        <f t="shared" si="0"/>
        <v>2287.8289</v>
      </c>
    </row>
    <row r="67" spans="1:28" x14ac:dyDescent="0.2">
      <c r="A67" s="8">
        <f>IFERROR(VLOOKUP(B67,'[1]DADOS (OCULTAR)'!$Q$3:$S$136,3,0),"")</f>
        <v>9767633000609</v>
      </c>
      <c r="B67" s="9" t="str">
        <f>'[1]TCE - ANEXO III - Preencher'!C76</f>
        <v>UPA CAXANGÁ - CG Nº 007/2022</v>
      </c>
      <c r="C67" s="10"/>
      <c r="D67" s="11" t="str">
        <f>'[1]TCE - ANEXO III - Preencher'!E76</f>
        <v>EDNA CLEIDE ALVES GOMES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1.94</v>
      </c>
      <c r="O67" s="15">
        <f>'[1]TCE - ANEXO III - Preencher'!P76</f>
        <v>0</v>
      </c>
      <c r="P67" s="16">
        <f t="shared" si="2"/>
        <v>1.94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2356.9</v>
      </c>
      <c r="Y67" s="15">
        <f>'[1]TCE - ANEXO III - Preencher'!Z76</f>
        <v>0</v>
      </c>
      <c r="Z67" s="16">
        <f t="shared" si="5"/>
        <v>2356.9</v>
      </c>
      <c r="AA67" s="17" t="str">
        <f>IF('[1]TCE - ANEXO III - Preencher'!AB76="","",'[1]TCE - ANEXO III - Preencher'!AB76)</f>
        <v>ABONO ASSIS FIN COMPL</v>
      </c>
      <c r="AB67" s="15">
        <f t="shared" ref="AB67:AB130" si="6">H67+I67+J67+M67+P67+S67+V67+Z67</f>
        <v>2358.84</v>
      </c>
    </row>
    <row r="68" spans="1:28" x14ac:dyDescent="0.2">
      <c r="A68" s="8">
        <f>IFERROR(VLOOKUP(B68,'[1]DADOS (OCULTAR)'!$Q$3:$S$136,3,0),"")</f>
        <v>9767633000609</v>
      </c>
      <c r="B68" s="9" t="str">
        <f>'[1]TCE - ANEXO III - Preencher'!C77</f>
        <v>UPA CAXANGÁ - CG Nº 007/2022</v>
      </c>
      <c r="C68" s="10"/>
      <c r="D68" s="11" t="str">
        <f>'[1]TCE - ANEXO III - Preencher'!E77</f>
        <v>EDNEIDE ALBUQUERQUE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515205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179.21</v>
      </c>
      <c r="J68" s="14">
        <f>'[1]TCE - ANEXO III - Preencher'!K77</f>
        <v>0</v>
      </c>
      <c r="K68" s="15">
        <f>'[1]TCE - ANEXO III - Preencher'!L77</f>
        <v>263.68889999999999</v>
      </c>
      <c r="L68" s="15">
        <f>'[1]TCE - ANEXO III - Preencher'!M77</f>
        <v>7.06</v>
      </c>
      <c r="M68" s="15">
        <f t="shared" ref="M68:M131" si="7">K68-L68</f>
        <v>256.62889999999999</v>
      </c>
      <c r="N68" s="15">
        <f>'[1]TCE - ANEXO III - Preencher'!O77</f>
        <v>1.94</v>
      </c>
      <c r="O68" s="15">
        <f>'[1]TCE - ANEXO III - Preencher'!P77</f>
        <v>0</v>
      </c>
      <c r="P68" s="16">
        <f t="shared" ref="P68:P131" si="8">N68-O68</f>
        <v>1.94</v>
      </c>
      <c r="Q68" s="15">
        <f>'[1]TCE - ANEXO III - Preencher'!R77</f>
        <v>189.20429999999999</v>
      </c>
      <c r="R68" s="15">
        <f>'[1]TCE - ANEXO III - Preencher'!S77</f>
        <v>84.72</v>
      </c>
      <c r="S68" s="16">
        <f t="shared" ref="S68:S131" si="9">Q68-R68</f>
        <v>104.48429999999999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542.26319999999998</v>
      </c>
    </row>
    <row r="69" spans="1:28" x14ac:dyDescent="0.2">
      <c r="A69" s="8">
        <f>IFERROR(VLOOKUP(B69,'[1]DADOS (OCULTAR)'!$Q$3:$S$136,3,0),"")</f>
        <v>9767633000609</v>
      </c>
      <c r="B69" s="9" t="str">
        <f>'[1]TCE - ANEXO III - Preencher'!C78</f>
        <v>UPA CAXANGÁ - CG Nº 007/2022</v>
      </c>
      <c r="C69" s="10"/>
      <c r="D69" s="11" t="str">
        <f>'[1]TCE - ANEXO III - Preencher'!E78</f>
        <v>EDVALDO FERREIRA DE AGUIAR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160.09</v>
      </c>
      <c r="J69" s="14">
        <f>'[1]TCE - ANEXO III - Preencher'!K78</f>
        <v>0</v>
      </c>
      <c r="K69" s="15">
        <f>'[1]TCE - ANEXO III - Preencher'!L78</f>
        <v>263.68889999999999</v>
      </c>
      <c r="L69" s="15">
        <f>'[1]TCE - ANEXO III - Preencher'!M78</f>
        <v>7.06</v>
      </c>
      <c r="M69" s="15">
        <f t="shared" si="7"/>
        <v>256.62889999999999</v>
      </c>
      <c r="N69" s="15">
        <f>'[1]TCE - ANEXO III - Preencher'!O78</f>
        <v>1.94</v>
      </c>
      <c r="O69" s="15">
        <f>'[1]TCE - ANEXO III - Preencher'!P78</f>
        <v>0</v>
      </c>
      <c r="P69" s="16">
        <f t="shared" si="8"/>
        <v>1.94</v>
      </c>
      <c r="Q69" s="15">
        <f>'[1]TCE - ANEXO III - Preencher'!R78</f>
        <v>250.70429999999999</v>
      </c>
      <c r="R69" s="15">
        <f>'[1]TCE - ANEXO III - Preencher'!S78</f>
        <v>88.2</v>
      </c>
      <c r="S69" s="16">
        <f t="shared" si="9"/>
        <v>162.5043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581.16319999999996</v>
      </c>
    </row>
    <row r="70" spans="1:28" x14ac:dyDescent="0.2">
      <c r="A70" s="8">
        <f>IFERROR(VLOOKUP(B70,'[1]DADOS (OCULTAR)'!$Q$3:$S$136,3,0),"")</f>
        <v>9767633000609</v>
      </c>
      <c r="B70" s="9" t="str">
        <f>'[1]TCE - ANEXO III - Preencher'!C79</f>
        <v>UPA CAXANGÁ - CG Nº 007/2022</v>
      </c>
      <c r="C70" s="10"/>
      <c r="D70" s="11" t="str">
        <f>'[1]TCE - ANEXO III - Preencher'!E79</f>
        <v>ELISA PERI AZEVEDO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428.78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11.53</v>
      </c>
      <c r="O70" s="15">
        <f>'[1]TCE - ANEXO III - Preencher'!P79</f>
        <v>0</v>
      </c>
      <c r="P70" s="16">
        <f t="shared" si="8"/>
        <v>11.53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440.30999999999995</v>
      </c>
    </row>
    <row r="71" spans="1:28" x14ac:dyDescent="0.2">
      <c r="A71" s="8">
        <f>IFERROR(VLOOKUP(B71,'[1]DADOS (OCULTAR)'!$Q$3:$S$136,3,0),"")</f>
        <v>9767633000609</v>
      </c>
      <c r="B71" s="9" t="str">
        <f>'[1]TCE - ANEXO III - Preencher'!C80</f>
        <v>UPA CAXANGÁ - CG Nº 007/2022</v>
      </c>
      <c r="C71" s="10"/>
      <c r="D71" s="11" t="str">
        <f>'[1]TCE - ANEXO III - Preencher'!E80</f>
        <v>ELISANGELA FERREIRA AGUIAR DE LIMA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148.19</v>
      </c>
      <c r="J71" s="14">
        <f>'[1]TCE - ANEXO III - Preencher'!K80</f>
        <v>0</v>
      </c>
      <c r="K71" s="15">
        <f>'[1]TCE - ANEXO III - Preencher'!L80</f>
        <v>263.68889999999999</v>
      </c>
      <c r="L71" s="15">
        <f>'[1]TCE - ANEXO III - Preencher'!M80</f>
        <v>7.06</v>
      </c>
      <c r="M71" s="15">
        <f t="shared" si="7"/>
        <v>256.62889999999999</v>
      </c>
      <c r="N71" s="15">
        <f>'[1]TCE - ANEXO III - Preencher'!O80</f>
        <v>1.94</v>
      </c>
      <c r="O71" s="15">
        <f>'[1]TCE - ANEXO III - Preencher'!P80</f>
        <v>0</v>
      </c>
      <c r="P71" s="16">
        <f t="shared" si="8"/>
        <v>1.94</v>
      </c>
      <c r="Q71" s="15">
        <f>'[1]TCE - ANEXO III - Preencher'!R80</f>
        <v>119.5043</v>
      </c>
      <c r="R71" s="15">
        <f>'[1]TCE - ANEXO III - Preencher'!S80</f>
        <v>88.2</v>
      </c>
      <c r="S71" s="16">
        <f t="shared" si="9"/>
        <v>31.304299999999998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1855.02</v>
      </c>
      <c r="Y71" s="15">
        <f>'[1]TCE - ANEXO III - Preencher'!Z80</f>
        <v>0</v>
      </c>
      <c r="Z71" s="16">
        <f t="shared" si="11"/>
        <v>1855.02</v>
      </c>
      <c r="AA71" s="17" t="str">
        <f>IF('[1]TCE - ANEXO III - Preencher'!AB80="","",'[1]TCE - ANEXO III - Preencher'!AB80)</f>
        <v xml:space="preserve">ABONO ASSIS FIN COMPL </v>
      </c>
      <c r="AB71" s="15">
        <f t="shared" si="6"/>
        <v>2293.0832</v>
      </c>
    </row>
    <row r="72" spans="1:28" x14ac:dyDescent="0.2">
      <c r="A72" s="8">
        <f>IFERROR(VLOOKUP(B72,'[1]DADOS (OCULTAR)'!$Q$3:$S$136,3,0),"")</f>
        <v>9767633000609</v>
      </c>
      <c r="B72" s="9" t="str">
        <f>'[1]TCE - ANEXO III - Preencher'!C81</f>
        <v>UPA CAXANGÁ - CG Nº 007/2022</v>
      </c>
      <c r="C72" s="10"/>
      <c r="D72" s="11" t="str">
        <f>'[1]TCE - ANEXO III - Preencher'!E81</f>
        <v>ELIZA DE SOUZA SIQUEIRA LEAL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160.09</v>
      </c>
      <c r="J72" s="14">
        <f>'[1]TCE - ANEXO III - Preencher'!K81</f>
        <v>0</v>
      </c>
      <c r="K72" s="15">
        <f>'[1]TCE - ANEXO III - Preencher'!L81</f>
        <v>263.68889999999999</v>
      </c>
      <c r="L72" s="15">
        <f>'[1]TCE - ANEXO III - Preencher'!M81</f>
        <v>7.06</v>
      </c>
      <c r="M72" s="15">
        <f t="shared" si="7"/>
        <v>256.62889999999999</v>
      </c>
      <c r="N72" s="15">
        <f>'[1]TCE - ANEXO III - Preencher'!O81</f>
        <v>1.94</v>
      </c>
      <c r="O72" s="15">
        <f>'[1]TCE - ANEXO III - Preencher'!P81</f>
        <v>0</v>
      </c>
      <c r="P72" s="16">
        <f t="shared" si="8"/>
        <v>1.94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1781.52</v>
      </c>
      <c r="Y72" s="15">
        <f>'[1]TCE - ANEXO III - Preencher'!Z81</f>
        <v>0</v>
      </c>
      <c r="Z72" s="16">
        <f t="shared" si="11"/>
        <v>1781.52</v>
      </c>
      <c r="AA72" s="17" t="str">
        <f>IF('[1]TCE - ANEXO III - Preencher'!AB81="","",'[1]TCE - ANEXO III - Preencher'!AB81)</f>
        <v>ABONO ASSIS FIN COMPL</v>
      </c>
      <c r="AB72" s="15">
        <f t="shared" si="6"/>
        <v>2200.1788999999999</v>
      </c>
    </row>
    <row r="73" spans="1:28" x14ac:dyDescent="0.2">
      <c r="A73" s="8">
        <f>IFERROR(VLOOKUP(B73,'[1]DADOS (OCULTAR)'!$Q$3:$S$136,3,0),"")</f>
        <v>9767633000609</v>
      </c>
      <c r="B73" s="9" t="str">
        <f>'[1]TCE - ANEXO III - Preencher'!C82</f>
        <v>UPA CAXANGÁ - CG Nº 007/2022</v>
      </c>
      <c r="C73" s="10"/>
      <c r="D73" s="11" t="str">
        <f>'[1]TCE - ANEXO III - Preencher'!E82</f>
        <v>ELIZANGELA MARTINS DE OLIVEIRA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148.33000000000001</v>
      </c>
      <c r="J73" s="14">
        <f>'[1]TCE - ANEXO III - Preencher'!K82</f>
        <v>0</v>
      </c>
      <c r="K73" s="15">
        <f>'[1]TCE - ANEXO III - Preencher'!L82</f>
        <v>263.68889999999999</v>
      </c>
      <c r="L73" s="15">
        <f>'[1]TCE - ANEXO III - Preencher'!M82</f>
        <v>7.06</v>
      </c>
      <c r="M73" s="15">
        <f t="shared" si="7"/>
        <v>256.62889999999999</v>
      </c>
      <c r="N73" s="15">
        <f>'[1]TCE - ANEXO III - Preencher'!O82</f>
        <v>1.94</v>
      </c>
      <c r="O73" s="15">
        <f>'[1]TCE - ANEXO III - Preencher'!P82</f>
        <v>0</v>
      </c>
      <c r="P73" s="16">
        <f t="shared" si="8"/>
        <v>1.94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406.89889999999997</v>
      </c>
    </row>
    <row r="74" spans="1:28" x14ac:dyDescent="0.2">
      <c r="A74" s="8">
        <f>IFERROR(VLOOKUP(B74,'[1]DADOS (OCULTAR)'!$Q$3:$S$136,3,0),"")</f>
        <v>9767633000609</v>
      </c>
      <c r="B74" s="9" t="str">
        <f>'[1]TCE - ANEXO III - Preencher'!C83</f>
        <v>UPA CAXANGÁ - CG Nº 007/2022</v>
      </c>
      <c r="C74" s="10"/>
      <c r="D74" s="11" t="str">
        <f>'[1]TCE - ANEXO III - Preencher'!E83</f>
        <v>ELIZANGELA MONTEIRO DA ROCHA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373.47</v>
      </c>
      <c r="J74" s="14">
        <f>'[1]TCE - ANEXO III - Preencher'!K83</f>
        <v>0</v>
      </c>
      <c r="K74" s="15">
        <f>'[1]TCE - ANEXO III - Preencher'!L83</f>
        <v>263.68889999999999</v>
      </c>
      <c r="L74" s="15">
        <f>'[1]TCE - ANEXO III - Preencher'!M83</f>
        <v>3.59</v>
      </c>
      <c r="M74" s="15">
        <f t="shared" si="7"/>
        <v>260.09890000000001</v>
      </c>
      <c r="N74" s="15">
        <f>'[1]TCE - ANEXO III - Preencher'!O83</f>
        <v>3.32</v>
      </c>
      <c r="O74" s="15">
        <f>'[1]TCE - ANEXO III - Preencher'!P83</f>
        <v>0</v>
      </c>
      <c r="P74" s="16">
        <f t="shared" si="8"/>
        <v>3.32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636.88890000000004</v>
      </c>
    </row>
    <row r="75" spans="1:28" x14ac:dyDescent="0.2">
      <c r="A75" s="8">
        <f>IFERROR(VLOOKUP(B75,'[1]DADOS (OCULTAR)'!$Q$3:$S$136,3,0),"")</f>
        <v>9767633000609</v>
      </c>
      <c r="B75" s="9" t="str">
        <f>'[1]TCE - ANEXO III - Preencher'!C84</f>
        <v>UPA CAXANGÁ - CG Nº 007/2022</v>
      </c>
      <c r="C75" s="10"/>
      <c r="D75" s="11" t="str">
        <f>'[1]TCE - ANEXO III - Preencher'!E84</f>
        <v>ELIZIA CORREIA DE AGUIAR NETA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148.33000000000001</v>
      </c>
      <c r="J75" s="14">
        <f>'[1]TCE - ANEXO III - Preencher'!K84</f>
        <v>0</v>
      </c>
      <c r="K75" s="15">
        <f>'[1]TCE - ANEXO III - Preencher'!L84</f>
        <v>263.68889999999999</v>
      </c>
      <c r="L75" s="15">
        <f>'[1]TCE - ANEXO III - Preencher'!M84</f>
        <v>7.06</v>
      </c>
      <c r="M75" s="15">
        <f t="shared" si="7"/>
        <v>256.62889999999999</v>
      </c>
      <c r="N75" s="15">
        <f>'[1]TCE - ANEXO III - Preencher'!O84</f>
        <v>1.94</v>
      </c>
      <c r="O75" s="15">
        <f>'[1]TCE - ANEXO III - Preencher'!P84</f>
        <v>0</v>
      </c>
      <c r="P75" s="16">
        <f t="shared" si="8"/>
        <v>1.94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406.89889999999997</v>
      </c>
    </row>
    <row r="76" spans="1:28" x14ac:dyDescent="0.2">
      <c r="A76" s="8">
        <f>IFERROR(VLOOKUP(B76,'[1]DADOS (OCULTAR)'!$Q$3:$S$136,3,0),"")</f>
        <v>9767633000609</v>
      </c>
      <c r="B76" s="9" t="str">
        <f>'[1]TCE - ANEXO III - Preencher'!C85</f>
        <v>UPA CAXANGÁ - CG Nº 007/2022</v>
      </c>
      <c r="C76" s="10"/>
      <c r="D76" s="11" t="str">
        <f>'[1]TCE - ANEXO III - Preencher'!E85</f>
        <v>EMANUEL FERREIRA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422110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146.49</v>
      </c>
      <c r="J76" s="14">
        <f>'[1]TCE - ANEXO III - Preencher'!K85</f>
        <v>0</v>
      </c>
      <c r="K76" s="15">
        <f>'[1]TCE - ANEXO III - Preencher'!L85</f>
        <v>263.68889999999999</v>
      </c>
      <c r="L76" s="15">
        <f>'[1]TCE - ANEXO III - Preencher'!M85</f>
        <v>7.06</v>
      </c>
      <c r="M76" s="15">
        <f t="shared" si="7"/>
        <v>256.62889999999999</v>
      </c>
      <c r="N76" s="15">
        <f>'[1]TCE - ANEXO III - Preencher'!O85</f>
        <v>1.94</v>
      </c>
      <c r="O76" s="15">
        <f>'[1]TCE - ANEXO III - Preencher'!P85</f>
        <v>0</v>
      </c>
      <c r="P76" s="16">
        <f t="shared" si="8"/>
        <v>1.94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1708.02</v>
      </c>
      <c r="Y76" s="15">
        <f>'[1]TCE - ANEXO III - Preencher'!Z85</f>
        <v>0</v>
      </c>
      <c r="Z76" s="16">
        <f t="shared" si="11"/>
        <v>1708.02</v>
      </c>
      <c r="AA76" s="17" t="str">
        <f>IF('[1]TCE - ANEXO III - Preencher'!AB85="","",'[1]TCE - ANEXO III - Preencher'!AB85)</f>
        <v xml:space="preserve">ABONO ASSIS FIN COMPL </v>
      </c>
      <c r="AB76" s="15">
        <f t="shared" si="6"/>
        <v>2113.0789</v>
      </c>
    </row>
    <row r="77" spans="1:28" x14ac:dyDescent="0.2">
      <c r="A77" s="8">
        <f>IFERROR(VLOOKUP(B77,'[1]DADOS (OCULTAR)'!$Q$3:$S$136,3,0),"")</f>
        <v>9767633000609</v>
      </c>
      <c r="B77" s="9" t="str">
        <f>'[1]TCE - ANEXO III - Preencher'!C86</f>
        <v>UPA CAXANGÁ - CG Nº 007/2022</v>
      </c>
      <c r="C77" s="10"/>
      <c r="D77" s="11" t="str">
        <f>'[1]TCE - ANEXO III - Preencher'!E86</f>
        <v>ENI ARAUJO GOMES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315.83</v>
      </c>
      <c r="J77" s="14">
        <f>'[1]TCE - ANEXO III - Preencher'!K86</f>
        <v>0</v>
      </c>
      <c r="K77" s="15">
        <f>'[1]TCE - ANEXO III - Preencher'!L86</f>
        <v>263.68889999999999</v>
      </c>
      <c r="L77" s="15">
        <f>'[1]TCE - ANEXO III - Preencher'!M86</f>
        <v>7.06</v>
      </c>
      <c r="M77" s="15">
        <f t="shared" si="7"/>
        <v>256.62889999999999</v>
      </c>
      <c r="N77" s="15">
        <f>'[1]TCE - ANEXO III - Preencher'!O86</f>
        <v>11.53</v>
      </c>
      <c r="O77" s="15">
        <f>'[1]TCE - ANEXO III - Preencher'!P86</f>
        <v>0</v>
      </c>
      <c r="P77" s="16">
        <f t="shared" si="8"/>
        <v>11.53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583.98889999999994</v>
      </c>
    </row>
    <row r="78" spans="1:28" x14ac:dyDescent="0.2">
      <c r="A78" s="8">
        <f>IFERROR(VLOOKUP(B78,'[1]DADOS (OCULTAR)'!$Q$3:$S$136,3,0),"")</f>
        <v>9767633000609</v>
      </c>
      <c r="B78" s="9" t="str">
        <f>'[1]TCE - ANEXO III - Preencher'!C87</f>
        <v>UPA CAXANGÁ - CG Nº 007/2022</v>
      </c>
      <c r="C78" s="10"/>
      <c r="D78" s="11" t="str">
        <f>'[1]TCE - ANEXO III - Preencher'!E87</f>
        <v>ERCILIO MARQUES BRANDAO NETO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217.54</v>
      </c>
      <c r="J78" s="14">
        <f>'[1]TCE - ANEXO III - Preencher'!K87</f>
        <v>0</v>
      </c>
      <c r="K78" s="15">
        <f>'[1]TCE - ANEXO III - Preencher'!L87</f>
        <v>263.68889999999999</v>
      </c>
      <c r="L78" s="15">
        <f>'[1]TCE - ANEXO III - Preencher'!M87</f>
        <v>3.33</v>
      </c>
      <c r="M78" s="15">
        <f t="shared" si="7"/>
        <v>260.35890000000001</v>
      </c>
      <c r="N78" s="15">
        <f>'[1]TCE - ANEXO III - Preencher'!O87</f>
        <v>3.32</v>
      </c>
      <c r="O78" s="15">
        <f>'[1]TCE - ANEXO III - Preencher'!P87</f>
        <v>0</v>
      </c>
      <c r="P78" s="16">
        <f t="shared" si="8"/>
        <v>3.32</v>
      </c>
      <c r="Q78" s="15">
        <f>'[1]TCE - ANEXO III - Preencher'!R87</f>
        <v>201.5043</v>
      </c>
      <c r="R78" s="15">
        <f>'[1]TCE - ANEXO III - Preencher'!S87</f>
        <v>133.31</v>
      </c>
      <c r="S78" s="16">
        <f t="shared" si="9"/>
        <v>68.194299999999998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1855.02</v>
      </c>
      <c r="Y78" s="15">
        <f>'[1]TCE - ANEXO III - Preencher'!Z87</f>
        <v>0</v>
      </c>
      <c r="Z78" s="16">
        <f t="shared" si="11"/>
        <v>1855.02</v>
      </c>
      <c r="AA78" s="17" t="str">
        <f>IF('[1]TCE - ANEXO III - Preencher'!AB87="","",'[1]TCE - ANEXO III - Preencher'!AB87)</f>
        <v xml:space="preserve">ABONO ASSIS FIN COMPL </v>
      </c>
      <c r="AB78" s="15">
        <f t="shared" si="6"/>
        <v>2404.4331999999999</v>
      </c>
    </row>
    <row r="79" spans="1:28" x14ac:dyDescent="0.2">
      <c r="A79" s="8">
        <f>IFERROR(VLOOKUP(B79,'[1]DADOS (OCULTAR)'!$Q$3:$S$136,3,0),"")</f>
        <v>9767633000609</v>
      </c>
      <c r="B79" s="9" t="str">
        <f>'[1]TCE - ANEXO III - Preencher'!C88</f>
        <v>UPA CAXANGÁ - CG Nº 007/2022</v>
      </c>
      <c r="C79" s="10"/>
      <c r="D79" s="11" t="str">
        <f>'[1]TCE - ANEXO III - Preencher'!E88</f>
        <v>ERIKA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177.81</v>
      </c>
      <c r="J79" s="14">
        <f>'[1]TCE - ANEXO III - Preencher'!K88</f>
        <v>0</v>
      </c>
      <c r="K79" s="15">
        <f>'[1]TCE - ANEXO III - Preencher'!L88</f>
        <v>263.68889999999999</v>
      </c>
      <c r="L79" s="15">
        <f>'[1]TCE - ANEXO III - Preencher'!M88</f>
        <v>7.06</v>
      </c>
      <c r="M79" s="15">
        <f t="shared" si="7"/>
        <v>256.62889999999999</v>
      </c>
      <c r="N79" s="15">
        <f>'[1]TCE - ANEXO III - Preencher'!O88</f>
        <v>1.94</v>
      </c>
      <c r="O79" s="15">
        <f>'[1]TCE - ANEXO III - Preencher'!P88</f>
        <v>0</v>
      </c>
      <c r="P79" s="16">
        <f t="shared" si="8"/>
        <v>1.94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1781.52</v>
      </c>
      <c r="Y79" s="15">
        <f>'[1]TCE - ANEXO III - Preencher'!Z88</f>
        <v>0</v>
      </c>
      <c r="Z79" s="16">
        <f t="shared" si="11"/>
        <v>1781.52</v>
      </c>
      <c r="AA79" s="17" t="str">
        <f>IF('[1]TCE - ANEXO III - Preencher'!AB88="","",'[1]TCE - ANEXO III - Preencher'!AB88)</f>
        <v xml:space="preserve">ABONO ASSIS FIN COMPL </v>
      </c>
      <c r="AB79" s="15">
        <f t="shared" si="6"/>
        <v>2217.8989000000001</v>
      </c>
    </row>
    <row r="80" spans="1:28" x14ac:dyDescent="0.2">
      <c r="A80" s="8">
        <f>IFERROR(VLOOKUP(B80,'[1]DADOS (OCULTAR)'!$Q$3:$S$136,3,0),"")</f>
        <v>9767633000609</v>
      </c>
      <c r="B80" s="9" t="str">
        <f>'[1]TCE - ANEXO III - Preencher'!C89</f>
        <v>UPA CAXANGÁ - CG Nº 007/2022</v>
      </c>
      <c r="C80" s="10"/>
      <c r="D80" s="11" t="str">
        <f>'[1]TCE - ANEXO III - Preencher'!E89</f>
        <v>ERNANDO AGEMIRO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178</v>
      </c>
      <c r="J80" s="14">
        <f>'[1]TCE - ANEXO III - Preencher'!K89</f>
        <v>0</v>
      </c>
      <c r="K80" s="15">
        <f>'[1]TCE - ANEXO III - Preencher'!L89</f>
        <v>263.68889999999999</v>
      </c>
      <c r="L80" s="15">
        <f>'[1]TCE - ANEXO III - Preencher'!M89</f>
        <v>7.06</v>
      </c>
      <c r="M80" s="15">
        <f t="shared" si="7"/>
        <v>256.62889999999999</v>
      </c>
      <c r="N80" s="15">
        <f>'[1]TCE - ANEXO III - Preencher'!O89</f>
        <v>1.94</v>
      </c>
      <c r="O80" s="15">
        <f>'[1]TCE - ANEXO III - Preencher'!P89</f>
        <v>0</v>
      </c>
      <c r="P80" s="16">
        <f t="shared" si="8"/>
        <v>1.94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1855.02</v>
      </c>
      <c r="Y80" s="15">
        <f>'[1]TCE - ANEXO III - Preencher'!Z89</f>
        <v>0</v>
      </c>
      <c r="Z80" s="16">
        <f t="shared" si="11"/>
        <v>1855.02</v>
      </c>
      <c r="AA80" s="17" t="str">
        <f>IF('[1]TCE - ANEXO III - Preencher'!AB89="","",'[1]TCE - ANEXO III - Preencher'!AB89)</f>
        <v xml:space="preserve">ABONO ASSIS FIN COMPL </v>
      </c>
      <c r="AB80" s="15">
        <f t="shared" si="6"/>
        <v>2291.5888999999997</v>
      </c>
    </row>
    <row r="81" spans="1:28" x14ac:dyDescent="0.2">
      <c r="A81" s="8">
        <f>IFERROR(VLOOKUP(B81,'[1]DADOS (OCULTAR)'!$Q$3:$S$136,3,0),"")</f>
        <v>9767633000609</v>
      </c>
      <c r="B81" s="9" t="str">
        <f>'[1]TCE - ANEXO III - Preencher'!C90</f>
        <v>UPA CAXANGÁ - CG Nº 007/2022</v>
      </c>
      <c r="C81" s="10"/>
      <c r="D81" s="11" t="str">
        <f>'[1]TCE - ANEXO III - Preencher'!E90</f>
        <v>ERONILDO MARTINS DA ROCHA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236.81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1.94</v>
      </c>
      <c r="O81" s="15">
        <f>'[1]TCE - ANEXO III - Preencher'!P90</f>
        <v>0</v>
      </c>
      <c r="P81" s="16">
        <f t="shared" si="8"/>
        <v>1.94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238.75</v>
      </c>
    </row>
    <row r="82" spans="1:28" x14ac:dyDescent="0.2">
      <c r="A82" s="8">
        <f>IFERROR(VLOOKUP(B82,'[1]DADOS (OCULTAR)'!$Q$3:$S$136,3,0),"")</f>
        <v>9767633000609</v>
      </c>
      <c r="B82" s="9" t="str">
        <f>'[1]TCE - ANEXO III - Preencher'!C91</f>
        <v>UPA CAXANGÁ - CG Nº 007/2022</v>
      </c>
      <c r="C82" s="10"/>
      <c r="D82" s="11" t="str">
        <f>'[1]TCE - ANEXO III - Preencher'!E91</f>
        <v>EVANDRA BATISTA SILVA PINHEIRO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284.27999999999997</v>
      </c>
      <c r="J82" s="14">
        <f>'[1]TCE - ANEXO III - Preencher'!K91</f>
        <v>0</v>
      </c>
      <c r="K82" s="15">
        <f>'[1]TCE - ANEXO III - Preencher'!L91</f>
        <v>263.68889999999999</v>
      </c>
      <c r="L82" s="15">
        <f>'[1]TCE - ANEXO III - Preencher'!M91</f>
        <v>3.59</v>
      </c>
      <c r="M82" s="15">
        <f t="shared" si="7"/>
        <v>260.09890000000001</v>
      </c>
      <c r="N82" s="15">
        <f>'[1]TCE - ANEXO III - Preencher'!O91</f>
        <v>3.32</v>
      </c>
      <c r="O82" s="15">
        <f>'[1]TCE - ANEXO III - Preencher'!P91</f>
        <v>0</v>
      </c>
      <c r="P82" s="16">
        <f t="shared" si="8"/>
        <v>3.32</v>
      </c>
      <c r="Q82" s="15">
        <f>'[1]TCE - ANEXO III - Preencher'!R91</f>
        <v>201.5043</v>
      </c>
      <c r="R82" s="15">
        <f>'[1]TCE - ANEXO III - Preencher'!S91</f>
        <v>143.65</v>
      </c>
      <c r="S82" s="16">
        <f t="shared" si="9"/>
        <v>57.854299999999995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1708.02</v>
      </c>
      <c r="Y82" s="15">
        <f>'[1]TCE - ANEXO III - Preencher'!Z91</f>
        <v>0</v>
      </c>
      <c r="Z82" s="16">
        <f t="shared" si="11"/>
        <v>1708.02</v>
      </c>
      <c r="AA82" s="17" t="str">
        <f>IF('[1]TCE - ANEXO III - Preencher'!AB91="","",'[1]TCE - ANEXO III - Preencher'!AB91)</f>
        <v xml:space="preserve">ABONO ASSIS FIN COMPL </v>
      </c>
      <c r="AB82" s="15">
        <f t="shared" si="6"/>
        <v>2313.5731999999998</v>
      </c>
    </row>
    <row r="83" spans="1:28" x14ac:dyDescent="0.2">
      <c r="A83" s="8">
        <f>IFERROR(VLOOKUP(B83,'[1]DADOS (OCULTAR)'!$Q$3:$S$136,3,0),"")</f>
        <v>9767633000609</v>
      </c>
      <c r="B83" s="9" t="str">
        <f>'[1]TCE - ANEXO III - Preencher'!C92</f>
        <v>UPA CAXANGÁ - CG Nº 007/2022</v>
      </c>
      <c r="C83" s="10"/>
      <c r="D83" s="11" t="str">
        <f>'[1]TCE - ANEXO III - Preencher'!E92</f>
        <v>EVELYNE ALVES DE SOUSA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223405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391.68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1.94</v>
      </c>
      <c r="O83" s="15">
        <f>'[1]TCE - ANEXO III - Preencher'!P92</f>
        <v>0</v>
      </c>
      <c r="P83" s="16">
        <f t="shared" si="8"/>
        <v>1.94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1708.02</v>
      </c>
      <c r="Y83" s="15">
        <f>'[1]TCE - ANEXO III - Preencher'!Z92</f>
        <v>0</v>
      </c>
      <c r="Z83" s="16">
        <f t="shared" si="11"/>
        <v>1708.02</v>
      </c>
      <c r="AA83" s="17" t="str">
        <f>IF('[1]TCE - ANEXO III - Preencher'!AB92="","",'[1]TCE - ANEXO III - Preencher'!AB92)</f>
        <v xml:space="preserve">ABONO ASSIS FIN COMPL </v>
      </c>
      <c r="AB83" s="15">
        <f t="shared" si="6"/>
        <v>2101.64</v>
      </c>
    </row>
    <row r="84" spans="1:28" x14ac:dyDescent="0.2">
      <c r="A84" s="8">
        <f>IFERROR(VLOOKUP(B84,'[1]DADOS (OCULTAR)'!$Q$3:$S$136,3,0),"")</f>
        <v>9767633000609</v>
      </c>
      <c r="B84" s="9" t="str">
        <f>'[1]TCE - ANEXO III - Preencher'!C93</f>
        <v>UPA CAXANGÁ - CG Nº 007/2022</v>
      </c>
      <c r="C84" s="10"/>
      <c r="D84" s="11" t="str">
        <f>'[1]TCE - ANEXO III - Preencher'!E93</f>
        <v>EVERTTON DA SILVA MARTINS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313220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201.23</v>
      </c>
      <c r="J84" s="14">
        <f>'[1]TCE - ANEXO III - Preencher'!K93</f>
        <v>0</v>
      </c>
      <c r="K84" s="15">
        <f>'[1]TCE - ANEXO III - Preencher'!L93</f>
        <v>263.68889999999999</v>
      </c>
      <c r="L84" s="15">
        <f>'[1]TCE - ANEXO III - Preencher'!M93</f>
        <v>7.06</v>
      </c>
      <c r="M84" s="15">
        <f t="shared" si="7"/>
        <v>256.62889999999999</v>
      </c>
      <c r="N84" s="15">
        <f>'[1]TCE - ANEXO III - Preencher'!O93</f>
        <v>1.94</v>
      </c>
      <c r="O84" s="15">
        <f>'[1]TCE - ANEXO III - Preencher'!P93</f>
        <v>0</v>
      </c>
      <c r="P84" s="16">
        <f t="shared" si="8"/>
        <v>1.94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459.79889999999995</v>
      </c>
    </row>
    <row r="85" spans="1:28" x14ac:dyDescent="0.2">
      <c r="A85" s="8">
        <f>IFERROR(VLOOKUP(B85,'[1]DADOS (OCULTAR)'!$Q$3:$S$136,3,0),"")</f>
        <v>9767633000609</v>
      </c>
      <c r="B85" s="9" t="str">
        <f>'[1]TCE - ANEXO III - Preencher'!C94</f>
        <v>UPA CAXANGÁ - CG Nº 007/2022</v>
      </c>
      <c r="C85" s="10"/>
      <c r="D85" s="11" t="str">
        <f>'[1]TCE - ANEXO III - Preencher'!E94</f>
        <v>FERNANDA CLARA DE PAIVA MELO ALBUQUERQUE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223505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201.42</v>
      </c>
      <c r="J85" s="14">
        <f>'[1]TCE - ANEXO III - Preencher'!K94</f>
        <v>0</v>
      </c>
      <c r="K85" s="15">
        <f>'[1]TCE - ANEXO III - Preencher'!L94</f>
        <v>263.68889999999999</v>
      </c>
      <c r="L85" s="15">
        <f>'[1]TCE - ANEXO III - Preencher'!M94</f>
        <v>3.05</v>
      </c>
      <c r="M85" s="15">
        <f t="shared" si="7"/>
        <v>260.63889999999998</v>
      </c>
      <c r="N85" s="15">
        <f>'[1]TCE - ANEXO III - Preencher'!O94</f>
        <v>3.32</v>
      </c>
      <c r="O85" s="15">
        <f>'[1]TCE - ANEXO III - Preencher'!P94</f>
        <v>0</v>
      </c>
      <c r="P85" s="16">
        <f t="shared" si="8"/>
        <v>3.32</v>
      </c>
      <c r="Q85" s="15">
        <f>'[1]TCE - ANEXO III - Preencher'!R94</f>
        <v>201.5043</v>
      </c>
      <c r="R85" s="15">
        <f>'[1]TCE - ANEXO III - Preencher'!S94</f>
        <v>122.12</v>
      </c>
      <c r="S85" s="16">
        <f t="shared" si="9"/>
        <v>79.384299999999996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544.76319999999998</v>
      </c>
    </row>
    <row r="86" spans="1:28" x14ac:dyDescent="0.2">
      <c r="A86" s="8">
        <f>IFERROR(VLOOKUP(B86,'[1]DADOS (OCULTAR)'!$Q$3:$S$136,3,0),"")</f>
        <v>9767633000609</v>
      </c>
      <c r="B86" s="9" t="str">
        <f>'[1]TCE - ANEXO III - Preencher'!C95</f>
        <v>UPA CAXANGÁ - CG Nº 007/2022</v>
      </c>
      <c r="C86" s="10"/>
      <c r="D86" s="11" t="str">
        <f>'[1]TCE - ANEXO III - Preencher'!E95</f>
        <v>FERNANDA TAMIRES MONTEIRO DOS SANTOS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223710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286.02999999999997</v>
      </c>
      <c r="J86" s="14">
        <f>'[1]TCE - ANEXO III - Preencher'!K95</f>
        <v>0</v>
      </c>
      <c r="K86" s="15">
        <f>'[1]TCE - ANEXO III - Preencher'!L95</f>
        <v>263.68889999999999</v>
      </c>
      <c r="L86" s="15">
        <f>'[1]TCE - ANEXO III - Preencher'!M95</f>
        <v>7.06</v>
      </c>
      <c r="M86" s="15">
        <f t="shared" si="7"/>
        <v>256.62889999999999</v>
      </c>
      <c r="N86" s="15">
        <f>'[1]TCE - ANEXO III - Preencher'!O95</f>
        <v>1.94</v>
      </c>
      <c r="O86" s="15">
        <f>'[1]TCE - ANEXO III - Preencher'!P95</f>
        <v>0</v>
      </c>
      <c r="P86" s="16">
        <f t="shared" si="8"/>
        <v>1.94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1708.02</v>
      </c>
      <c r="Y86" s="15">
        <f>'[1]TCE - ANEXO III - Preencher'!Z95</f>
        <v>0</v>
      </c>
      <c r="Z86" s="16">
        <f t="shared" si="11"/>
        <v>1708.02</v>
      </c>
      <c r="AA86" s="17" t="str">
        <f>IF('[1]TCE - ANEXO III - Preencher'!AB95="","",'[1]TCE - ANEXO III - Preencher'!AB95)</f>
        <v xml:space="preserve">ABONO ASSIS FIN COMPL </v>
      </c>
      <c r="AB86" s="15">
        <f t="shared" si="6"/>
        <v>2252.6188999999999</v>
      </c>
    </row>
    <row r="87" spans="1:28" x14ac:dyDescent="0.2">
      <c r="A87" s="8">
        <f>IFERROR(VLOOKUP(B87,'[1]DADOS (OCULTAR)'!$Q$3:$S$136,3,0),"")</f>
        <v>9767633000609</v>
      </c>
      <c r="B87" s="9" t="str">
        <f>'[1]TCE - ANEXO III - Preencher'!C96</f>
        <v>UPA CAXANGÁ - CG Nº 007/2022</v>
      </c>
      <c r="C87" s="10"/>
      <c r="D87" s="11" t="str">
        <f>'[1]TCE - ANEXO III - Preencher'!E96</f>
        <v>FERNANDO ANIBAL FIALHO CANTARELLI</v>
      </c>
      <c r="E87" s="9" t="str">
        <f>IF('[1]TCE - ANEXO III - Preencher'!F96="4 - Assistência Odontológica","2 - Outros Profissionais da Saúde",'[1]TCE - ANEXO III - Preencher'!F96)</f>
        <v>1 - Médico</v>
      </c>
      <c r="F87" s="12">
        <f>'[1]TCE - ANEXO III - Preencher'!G96</f>
        <v>225125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676.87</v>
      </c>
      <c r="J87" s="14">
        <f>'[1]TCE - ANEXO III - Preencher'!K96</f>
        <v>0</v>
      </c>
      <c r="K87" s="15">
        <f>'[1]TCE - ANEXO III - Preencher'!L96</f>
        <v>263.68889999999999</v>
      </c>
      <c r="L87" s="15">
        <f>'[1]TCE - ANEXO III - Preencher'!M96</f>
        <v>7.06</v>
      </c>
      <c r="M87" s="15">
        <f t="shared" si="7"/>
        <v>256.62889999999999</v>
      </c>
      <c r="N87" s="15">
        <f>'[1]TCE - ANEXO III - Preencher'!O96</f>
        <v>40</v>
      </c>
      <c r="O87" s="15">
        <f>'[1]TCE - ANEXO III - Preencher'!P96</f>
        <v>0</v>
      </c>
      <c r="P87" s="16">
        <f t="shared" si="8"/>
        <v>40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973.49890000000005</v>
      </c>
    </row>
    <row r="88" spans="1:28" x14ac:dyDescent="0.2">
      <c r="A88" s="8">
        <f>IFERROR(VLOOKUP(B88,'[1]DADOS (OCULTAR)'!$Q$3:$S$136,3,0),"")</f>
        <v>9767633000609</v>
      </c>
      <c r="B88" s="9" t="str">
        <f>'[1]TCE - ANEXO III - Preencher'!C97</f>
        <v>UPA CAXANGÁ - CG Nº 007/2022</v>
      </c>
      <c r="C88" s="10"/>
      <c r="D88" s="11" t="str">
        <f>'[1]TCE - ANEXO III - Preencher'!E97</f>
        <v>FILIPE JORGE CAVALCANTI DO REGO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312.49</v>
      </c>
      <c r="J88" s="14">
        <f>'[1]TCE - ANEXO III - Preencher'!K97</f>
        <v>0</v>
      </c>
      <c r="K88" s="15">
        <f>'[1]TCE - ANEXO III - Preencher'!L97</f>
        <v>263.68889999999999</v>
      </c>
      <c r="L88" s="15">
        <f>'[1]TCE - ANEXO III - Preencher'!M97</f>
        <v>7.06</v>
      </c>
      <c r="M88" s="15">
        <f t="shared" si="7"/>
        <v>256.62889999999999</v>
      </c>
      <c r="N88" s="15">
        <f>'[1]TCE - ANEXO III - Preencher'!O97</f>
        <v>1.94</v>
      </c>
      <c r="O88" s="15">
        <f>'[1]TCE - ANEXO III - Preencher'!P97</f>
        <v>0</v>
      </c>
      <c r="P88" s="16">
        <f t="shared" si="8"/>
        <v>1.94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571.05889999999999</v>
      </c>
    </row>
    <row r="89" spans="1:28" x14ac:dyDescent="0.2">
      <c r="A89" s="8">
        <f>IFERROR(VLOOKUP(B89,'[1]DADOS (OCULTAR)'!$Q$3:$S$136,3,0),"")</f>
        <v>9767633000609</v>
      </c>
      <c r="B89" s="9" t="str">
        <f>'[1]TCE - ANEXO III - Preencher'!C98</f>
        <v>UPA CAXANGÁ - CG Nº 007/2022</v>
      </c>
      <c r="C89" s="10"/>
      <c r="D89" s="11" t="str">
        <f>'[1]TCE - ANEXO III - Preencher'!E98</f>
        <v>FRANCISCO DE ASSIS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324115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341.42</v>
      </c>
      <c r="J89" s="14">
        <f>'[1]TCE - ANEXO III - Preencher'!K98</f>
        <v>0</v>
      </c>
      <c r="K89" s="15">
        <f>'[1]TCE - ANEXO III - Preencher'!L98</f>
        <v>263.68889999999999</v>
      </c>
      <c r="L89" s="15">
        <f>'[1]TCE - ANEXO III - Preencher'!M98</f>
        <v>7.06</v>
      </c>
      <c r="M89" s="15">
        <f t="shared" si="7"/>
        <v>256.62889999999999</v>
      </c>
      <c r="N89" s="15">
        <f>'[1]TCE - ANEXO III - Preencher'!O98</f>
        <v>1.94</v>
      </c>
      <c r="O89" s="15">
        <f>'[1]TCE - ANEXO III - Preencher'!P98</f>
        <v>0</v>
      </c>
      <c r="P89" s="16">
        <f t="shared" si="8"/>
        <v>1.94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1708.02</v>
      </c>
      <c r="Y89" s="15">
        <f>'[1]TCE - ANEXO III - Preencher'!Z98</f>
        <v>0</v>
      </c>
      <c r="Z89" s="16">
        <f t="shared" si="11"/>
        <v>1708.02</v>
      </c>
      <c r="AA89" s="17" t="str">
        <f>IF('[1]TCE - ANEXO III - Preencher'!AB98="","",'[1]TCE - ANEXO III - Preencher'!AB98)</f>
        <v xml:space="preserve">ABONO ASSIS FIN COMPL </v>
      </c>
      <c r="AB89" s="15">
        <f t="shared" si="6"/>
        <v>2308.0088999999998</v>
      </c>
    </row>
    <row r="90" spans="1:28" x14ac:dyDescent="0.2">
      <c r="A90" s="8">
        <f>IFERROR(VLOOKUP(B90,'[1]DADOS (OCULTAR)'!$Q$3:$S$136,3,0),"")</f>
        <v>9767633000609</v>
      </c>
      <c r="B90" s="9" t="str">
        <f>'[1]TCE - ANEXO III - Preencher'!C99</f>
        <v>UPA CAXANGÁ - CG Nº 007/2022</v>
      </c>
      <c r="C90" s="10"/>
      <c r="D90" s="11" t="str">
        <f>'[1]TCE - ANEXO III - Preencher'!E99</f>
        <v>GENILDA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521130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161.34</v>
      </c>
      <c r="J90" s="14">
        <f>'[1]TCE - ANEXO III - Preencher'!K99</f>
        <v>0</v>
      </c>
      <c r="K90" s="15">
        <f>'[1]TCE - ANEXO III - Preencher'!L99</f>
        <v>263.68889999999999</v>
      </c>
      <c r="L90" s="15">
        <f>'[1]TCE - ANEXO III - Preencher'!M99</f>
        <v>7.06</v>
      </c>
      <c r="M90" s="15">
        <f t="shared" si="7"/>
        <v>256.62889999999999</v>
      </c>
      <c r="N90" s="15">
        <f>'[1]TCE - ANEXO III - Preencher'!O99</f>
        <v>1.94</v>
      </c>
      <c r="O90" s="15">
        <f>'[1]TCE - ANEXO III - Preencher'!P99</f>
        <v>0</v>
      </c>
      <c r="P90" s="16">
        <f t="shared" si="8"/>
        <v>1.94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1708.02</v>
      </c>
      <c r="Y90" s="15">
        <f>'[1]TCE - ANEXO III - Preencher'!Z99</f>
        <v>0</v>
      </c>
      <c r="Z90" s="16">
        <f t="shared" si="11"/>
        <v>1708.02</v>
      </c>
      <c r="AA90" s="17" t="str">
        <f>IF('[1]TCE - ANEXO III - Preencher'!AB99="","",'[1]TCE - ANEXO III - Preencher'!AB99)</f>
        <v xml:space="preserve">ABONO ASSIS FIN COMPL </v>
      </c>
      <c r="AB90" s="15">
        <f t="shared" si="6"/>
        <v>2127.9288999999999</v>
      </c>
    </row>
    <row r="91" spans="1:28" x14ac:dyDescent="0.2">
      <c r="A91" s="8">
        <f>IFERROR(VLOOKUP(B91,'[1]DADOS (OCULTAR)'!$Q$3:$S$136,3,0),"")</f>
        <v>9767633000609</v>
      </c>
      <c r="B91" s="9" t="str">
        <f>'[1]TCE - ANEXO III - Preencher'!C100</f>
        <v>UPA CAXANGÁ - CG Nº 007/2022</v>
      </c>
      <c r="C91" s="10"/>
      <c r="D91" s="11" t="str">
        <f>'[1]TCE - ANEXO III - Preencher'!E100</f>
        <v>GENIVAL SEVERINO DE MENDONCA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782320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236.83</v>
      </c>
      <c r="J91" s="14">
        <f>'[1]TCE - ANEXO III - Preencher'!K100</f>
        <v>0</v>
      </c>
      <c r="K91" s="15">
        <f>'[1]TCE - ANEXO III - Preencher'!L100</f>
        <v>263.68889999999999</v>
      </c>
      <c r="L91" s="15">
        <f>'[1]TCE - ANEXO III - Preencher'!M100</f>
        <v>7.06</v>
      </c>
      <c r="M91" s="15">
        <f t="shared" si="7"/>
        <v>256.62889999999999</v>
      </c>
      <c r="N91" s="15">
        <f>'[1]TCE - ANEXO III - Preencher'!O100</f>
        <v>1.94</v>
      </c>
      <c r="O91" s="15">
        <f>'[1]TCE - ANEXO III - Preencher'!P100</f>
        <v>0</v>
      </c>
      <c r="P91" s="16">
        <f t="shared" si="8"/>
        <v>1.94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495.39889999999997</v>
      </c>
    </row>
    <row r="92" spans="1:28" x14ac:dyDescent="0.2">
      <c r="A92" s="8">
        <f>IFERROR(VLOOKUP(B92,'[1]DADOS (OCULTAR)'!$Q$3:$S$136,3,0),"")</f>
        <v>9767633000609</v>
      </c>
      <c r="B92" s="9" t="str">
        <f>'[1]TCE - ANEXO III - Preencher'!C101</f>
        <v>UPA CAXANGÁ - CG Nº 007/2022</v>
      </c>
      <c r="C92" s="10"/>
      <c r="D92" s="11" t="str">
        <f>'[1]TCE - ANEXO III - Preencher'!E101</f>
        <v>GEYDSON NOBREGA DA SILVA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465.18</v>
      </c>
      <c r="J92" s="14">
        <f>'[1]TCE - ANEXO III - Preencher'!K101</f>
        <v>0</v>
      </c>
      <c r="K92" s="15">
        <f>'[1]TCE - ANEXO III - Preencher'!L101</f>
        <v>263.68889999999999</v>
      </c>
      <c r="L92" s="15">
        <f>'[1]TCE - ANEXO III - Preencher'!M101</f>
        <v>7.06</v>
      </c>
      <c r="M92" s="15">
        <f t="shared" si="7"/>
        <v>256.62889999999999</v>
      </c>
      <c r="N92" s="15">
        <f>'[1]TCE - ANEXO III - Preencher'!O101</f>
        <v>11.53</v>
      </c>
      <c r="O92" s="15">
        <f>'[1]TCE - ANEXO III - Preencher'!P101</f>
        <v>0</v>
      </c>
      <c r="P92" s="16">
        <f t="shared" si="8"/>
        <v>11.53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2890.97</v>
      </c>
      <c r="Y92" s="15">
        <f>'[1]TCE - ANEXO III - Preencher'!Z101</f>
        <v>0</v>
      </c>
      <c r="Z92" s="16">
        <f t="shared" si="11"/>
        <v>2890.97</v>
      </c>
      <c r="AA92" s="17" t="str">
        <f>IF('[1]TCE - ANEXO III - Preencher'!AB101="","",'[1]TCE - ANEXO III - Preencher'!AB101)</f>
        <v xml:space="preserve">ABONO ASSIS FIN COMPL </v>
      </c>
      <c r="AB92" s="15">
        <f t="shared" si="6"/>
        <v>3624.3089</v>
      </c>
    </row>
    <row r="93" spans="1:28" x14ac:dyDescent="0.2">
      <c r="A93" s="8">
        <f>IFERROR(VLOOKUP(B93,'[1]DADOS (OCULTAR)'!$Q$3:$S$136,3,0),"")</f>
        <v>9767633000609</v>
      </c>
      <c r="B93" s="9" t="str">
        <f>'[1]TCE - ANEXO III - Preencher'!C102</f>
        <v>UPA CAXANGÁ - CG Nº 007/2022</v>
      </c>
      <c r="C93" s="10"/>
      <c r="D93" s="11" t="str">
        <f>'[1]TCE - ANEXO III - Preencher'!E102</f>
        <v>GILSON BELARMINO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154.21</v>
      </c>
      <c r="J93" s="14">
        <f>'[1]TCE - ANEXO III - Preencher'!K102</f>
        <v>0</v>
      </c>
      <c r="K93" s="15">
        <f>'[1]TCE - ANEXO III - Preencher'!L102</f>
        <v>263.68889999999999</v>
      </c>
      <c r="L93" s="15">
        <f>'[1]TCE - ANEXO III - Preencher'!M102</f>
        <v>7.06</v>
      </c>
      <c r="M93" s="15">
        <f t="shared" si="7"/>
        <v>256.62889999999999</v>
      </c>
      <c r="N93" s="15">
        <f>'[1]TCE - ANEXO III - Preencher'!O102</f>
        <v>1.94</v>
      </c>
      <c r="O93" s="15">
        <f>'[1]TCE - ANEXO III - Preencher'!P102</f>
        <v>0</v>
      </c>
      <c r="P93" s="16">
        <f t="shared" si="8"/>
        <v>1.94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412.77889999999996</v>
      </c>
    </row>
    <row r="94" spans="1:28" x14ac:dyDescent="0.2">
      <c r="A94" s="8">
        <f>IFERROR(VLOOKUP(B94,'[1]DADOS (OCULTAR)'!$Q$3:$S$136,3,0),"")</f>
        <v>9767633000609</v>
      </c>
      <c r="B94" s="9" t="str">
        <f>'[1]TCE - ANEXO III - Preencher'!C103</f>
        <v>UPA CAXANGÁ - CG Nº 007/2022</v>
      </c>
      <c r="C94" s="10"/>
      <c r="D94" s="11" t="str">
        <f>'[1]TCE - ANEXO III - Preencher'!E103</f>
        <v>GISELE CHRISTINE DA CUNHA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682.58</v>
      </c>
      <c r="J94" s="14">
        <f>'[1]TCE - ANEXO III - Preencher'!K103</f>
        <v>0</v>
      </c>
      <c r="K94" s="15">
        <f>'[1]TCE - ANEXO III - Preencher'!L103</f>
        <v>263.68889999999999</v>
      </c>
      <c r="L94" s="15">
        <f>'[1]TCE - ANEXO III - Preencher'!M103</f>
        <v>3.59</v>
      </c>
      <c r="M94" s="15">
        <f t="shared" si="7"/>
        <v>260.09890000000001</v>
      </c>
      <c r="N94" s="15">
        <f>'[1]TCE - ANEXO III - Preencher'!O103</f>
        <v>3.32</v>
      </c>
      <c r="O94" s="15">
        <f>'[1]TCE - ANEXO III - Preencher'!P103</f>
        <v>0</v>
      </c>
      <c r="P94" s="16">
        <f t="shared" si="8"/>
        <v>3.32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945.99890000000016</v>
      </c>
    </row>
    <row r="95" spans="1:28" x14ac:dyDescent="0.2">
      <c r="A95" s="8">
        <f>IFERROR(VLOOKUP(B95,'[1]DADOS (OCULTAR)'!$Q$3:$S$136,3,0),"")</f>
        <v>9767633000609</v>
      </c>
      <c r="B95" s="9" t="str">
        <f>'[1]TCE - ANEXO III - Preencher'!C104</f>
        <v>UPA CAXANGÁ - CG Nº 007/2022</v>
      </c>
      <c r="C95" s="10"/>
      <c r="D95" s="11" t="str">
        <f>'[1]TCE - ANEXO III - Preencher'!E104</f>
        <v>GISLENA HELIDA MATIAS DE CARVALHO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251605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439.36</v>
      </c>
      <c r="J95" s="14">
        <f>'[1]TCE - ANEXO III - Preencher'!K104</f>
        <v>0</v>
      </c>
      <c r="K95" s="15">
        <f>'[1]TCE - ANEXO III - Preencher'!L104</f>
        <v>263.68889999999999</v>
      </c>
      <c r="L95" s="15">
        <f>'[1]TCE - ANEXO III - Preencher'!M104</f>
        <v>7.06</v>
      </c>
      <c r="M95" s="15">
        <f t="shared" si="7"/>
        <v>256.62889999999999</v>
      </c>
      <c r="N95" s="15">
        <f>'[1]TCE - ANEXO III - Preencher'!O104</f>
        <v>1.94</v>
      </c>
      <c r="O95" s="15">
        <f>'[1]TCE - ANEXO III - Preencher'!P104</f>
        <v>0</v>
      </c>
      <c r="P95" s="16">
        <f t="shared" si="8"/>
        <v>1.94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80.95</v>
      </c>
      <c r="U95" s="15">
        <f>'[1]TCE - ANEXO III - Preencher'!V104</f>
        <v>0</v>
      </c>
      <c r="V95" s="16">
        <f t="shared" si="10"/>
        <v>80.95</v>
      </c>
      <c r="W95" s="17" t="str">
        <f>IF('[1]TCE - ANEXO III - Preencher'!X104="","",'[1]TCE - ANEXO III - Preencher'!X104)</f>
        <v xml:space="preserve">AUXILIO CRECHE </v>
      </c>
      <c r="X95" s="15">
        <f>'[1]TCE - ANEXO III - Preencher'!Y104</f>
        <v>1781.52</v>
      </c>
      <c r="Y95" s="15">
        <f>'[1]TCE - ANEXO III - Preencher'!Z104</f>
        <v>0</v>
      </c>
      <c r="Z95" s="16">
        <f t="shared" si="11"/>
        <v>1781.52</v>
      </c>
      <c r="AA95" s="17" t="str">
        <f>IF('[1]TCE - ANEXO III - Preencher'!AB104="","",'[1]TCE - ANEXO III - Preencher'!AB104)</f>
        <v>ABONO ASSIS FIN COMPL</v>
      </c>
      <c r="AB95" s="15">
        <f t="shared" si="6"/>
        <v>2560.3989000000001</v>
      </c>
    </row>
    <row r="96" spans="1:28" x14ac:dyDescent="0.2">
      <c r="A96" s="8">
        <f>IFERROR(VLOOKUP(B96,'[1]DADOS (OCULTAR)'!$Q$3:$S$136,3,0),"")</f>
        <v>9767633000609</v>
      </c>
      <c r="B96" s="9" t="str">
        <f>'[1]TCE - ANEXO III - Preencher'!C105</f>
        <v>UPA CAXANGÁ - CG Nº 007/2022</v>
      </c>
      <c r="C96" s="10"/>
      <c r="D96" s="11" t="str">
        <f>'[1]TCE - ANEXO III - Preencher'!E105</f>
        <v>GLEICIANE MARIA DE JESUS PEREIRA SILVA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160.09</v>
      </c>
      <c r="J96" s="14">
        <f>'[1]TCE - ANEXO III - Preencher'!K105</f>
        <v>0</v>
      </c>
      <c r="K96" s="15">
        <f>'[1]TCE - ANEXO III - Preencher'!L105</f>
        <v>263.68889999999999</v>
      </c>
      <c r="L96" s="15">
        <f>'[1]TCE - ANEXO III - Preencher'!M105</f>
        <v>7.06</v>
      </c>
      <c r="M96" s="15">
        <f t="shared" si="7"/>
        <v>256.62889999999999</v>
      </c>
      <c r="N96" s="15">
        <f>'[1]TCE - ANEXO III - Preencher'!O105</f>
        <v>1.94</v>
      </c>
      <c r="O96" s="15">
        <f>'[1]TCE - ANEXO III - Preencher'!P105</f>
        <v>0</v>
      </c>
      <c r="P96" s="16">
        <f t="shared" si="8"/>
        <v>1.94</v>
      </c>
      <c r="Q96" s="15">
        <f>'[1]TCE - ANEXO III - Preencher'!R105</f>
        <v>119.5043</v>
      </c>
      <c r="R96" s="15">
        <f>'[1]TCE - ANEXO III - Preencher'!S105</f>
        <v>88.2</v>
      </c>
      <c r="S96" s="16">
        <f t="shared" si="9"/>
        <v>31.304299999999998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1855.02</v>
      </c>
      <c r="Y96" s="15">
        <f>'[1]TCE - ANEXO III - Preencher'!Z105</f>
        <v>0</v>
      </c>
      <c r="Z96" s="16">
        <f t="shared" si="11"/>
        <v>1855.02</v>
      </c>
      <c r="AA96" s="17" t="str">
        <f>IF('[1]TCE - ANEXO III - Preencher'!AB105="","",'[1]TCE - ANEXO III - Preencher'!AB105)</f>
        <v xml:space="preserve">ABONO ASSIS FIN COMPL </v>
      </c>
      <c r="AB96" s="15">
        <f t="shared" si="6"/>
        <v>2304.9832000000001</v>
      </c>
    </row>
    <row r="97" spans="1:28" x14ac:dyDescent="0.2">
      <c r="A97" s="8">
        <f>IFERROR(VLOOKUP(B97,'[1]DADOS (OCULTAR)'!$Q$3:$S$136,3,0),"")</f>
        <v>9767633000609</v>
      </c>
      <c r="B97" s="9" t="str">
        <f>'[1]TCE - ANEXO III - Preencher'!C106</f>
        <v>UPA CAXANGÁ - CG Nº 007/2022</v>
      </c>
      <c r="C97" s="10"/>
      <c r="D97" s="11" t="str">
        <f>'[1]TCE - ANEXO III - Preencher'!E106</f>
        <v>GLEYDE MARQUES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347.08</v>
      </c>
      <c r="J97" s="14">
        <f>'[1]TCE - ANEXO III - Preencher'!K106</f>
        <v>0</v>
      </c>
      <c r="K97" s="15">
        <f>'[1]TCE - ANEXO III - Preencher'!L106</f>
        <v>263.68889999999999</v>
      </c>
      <c r="L97" s="15">
        <f>'[1]TCE - ANEXO III - Preencher'!M106</f>
        <v>3.59</v>
      </c>
      <c r="M97" s="15">
        <f t="shared" si="7"/>
        <v>260.09890000000001</v>
      </c>
      <c r="N97" s="15">
        <f>'[1]TCE - ANEXO III - Preencher'!O106</f>
        <v>3.32</v>
      </c>
      <c r="O97" s="15">
        <f>'[1]TCE - ANEXO III - Preencher'!P106</f>
        <v>0</v>
      </c>
      <c r="P97" s="16">
        <f t="shared" si="8"/>
        <v>3.32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610.49890000000005</v>
      </c>
    </row>
    <row r="98" spans="1:28" x14ac:dyDescent="0.2">
      <c r="A98" s="8">
        <f>IFERROR(VLOOKUP(B98,'[1]DADOS (OCULTAR)'!$Q$3:$S$136,3,0),"")</f>
        <v>9767633000609</v>
      </c>
      <c r="B98" s="9" t="str">
        <f>'[1]TCE - ANEXO III - Preencher'!C107</f>
        <v>UPA CAXANGÁ - CG Nº 007/2022</v>
      </c>
      <c r="C98" s="10"/>
      <c r="D98" s="11" t="str">
        <f>'[1]TCE - ANEXO III - Preencher'!E107</f>
        <v>GRACIANO FREIRE DE MEDEIROS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284.60000000000002</v>
      </c>
      <c r="J98" s="14">
        <f>'[1]TCE - ANEXO III - Preencher'!K107</f>
        <v>0</v>
      </c>
      <c r="K98" s="15">
        <f>'[1]TCE - ANEXO III - Preencher'!L107</f>
        <v>263.68889999999999</v>
      </c>
      <c r="L98" s="15">
        <f>'[1]TCE - ANEXO III - Preencher'!M107</f>
        <v>3.59</v>
      </c>
      <c r="M98" s="15">
        <f t="shared" si="7"/>
        <v>260.09890000000001</v>
      </c>
      <c r="N98" s="15">
        <f>'[1]TCE - ANEXO III - Preencher'!O107</f>
        <v>3.32</v>
      </c>
      <c r="O98" s="15">
        <f>'[1]TCE - ANEXO III - Preencher'!P107</f>
        <v>0</v>
      </c>
      <c r="P98" s="16">
        <f t="shared" si="8"/>
        <v>3.32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1781.52</v>
      </c>
      <c r="Y98" s="15">
        <f>'[1]TCE - ANEXO III - Preencher'!Z107</f>
        <v>0</v>
      </c>
      <c r="Z98" s="16">
        <f t="shared" si="11"/>
        <v>1781.52</v>
      </c>
      <c r="AA98" s="17" t="str">
        <f>IF('[1]TCE - ANEXO III - Preencher'!AB107="","",'[1]TCE - ANEXO III - Preencher'!AB107)</f>
        <v xml:space="preserve">ABONO ASSIS FIN COMPL </v>
      </c>
      <c r="AB98" s="15">
        <f t="shared" si="6"/>
        <v>2329.5389</v>
      </c>
    </row>
    <row r="99" spans="1:28" x14ac:dyDescent="0.2">
      <c r="A99" s="8">
        <f>IFERROR(VLOOKUP(B99,'[1]DADOS (OCULTAR)'!$Q$3:$S$136,3,0),"")</f>
        <v>9767633000609</v>
      </c>
      <c r="B99" s="9" t="str">
        <f>'[1]TCE - ANEXO III - Preencher'!C108</f>
        <v>UPA CAXANGÁ - CG Nº 007/2022</v>
      </c>
      <c r="C99" s="10"/>
      <c r="D99" s="11" t="str">
        <f>'[1]TCE - ANEXO III - Preencher'!E108</f>
        <v xml:space="preserve">GUILHERME DIOGO MAGALHAES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422110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158.88999999999999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1.94</v>
      </c>
      <c r="O99" s="15">
        <f>'[1]TCE - ANEXO III - Preencher'!P108</f>
        <v>0</v>
      </c>
      <c r="P99" s="16">
        <f t="shared" si="8"/>
        <v>1.94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1924.07</v>
      </c>
      <c r="Y99" s="15">
        <f>'[1]TCE - ANEXO III - Preencher'!Z108</f>
        <v>0</v>
      </c>
      <c r="Z99" s="16">
        <f t="shared" si="11"/>
        <v>1924.07</v>
      </c>
      <c r="AA99" s="17" t="str">
        <f>IF('[1]TCE - ANEXO III - Preencher'!AB108="","",'[1]TCE - ANEXO III - Preencher'!AB108)</f>
        <v xml:space="preserve">ABONO ASSIS FIN COMPL </v>
      </c>
      <c r="AB99" s="15">
        <f t="shared" si="6"/>
        <v>2084.9</v>
      </c>
    </row>
    <row r="100" spans="1:28" x14ac:dyDescent="0.2">
      <c r="A100" s="8">
        <f>IFERROR(VLOOKUP(B100,'[1]DADOS (OCULTAR)'!$Q$3:$S$136,3,0),"")</f>
        <v>9767633000609</v>
      </c>
      <c r="B100" s="9" t="str">
        <f>'[1]TCE - ANEXO III - Preencher'!C109</f>
        <v>UPA CAXANGÁ - CG Nº 007/2022</v>
      </c>
      <c r="C100" s="10"/>
      <c r="D100" s="11" t="str">
        <f>'[1]TCE - ANEXO III - Preencher'!E109</f>
        <v>GUILHERME UCHOA CAVALCANTI WALMSLEY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225125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478.35</v>
      </c>
      <c r="J100" s="14">
        <f>'[1]TCE - ANEXO III - Preencher'!K109</f>
        <v>0</v>
      </c>
      <c r="K100" s="15">
        <f>'[1]TCE - ANEXO III - Preencher'!L109</f>
        <v>263.68889999999999</v>
      </c>
      <c r="L100" s="15">
        <f>'[1]TCE - ANEXO III - Preencher'!M109</f>
        <v>7.06</v>
      </c>
      <c r="M100" s="15">
        <f t="shared" si="7"/>
        <v>256.62889999999999</v>
      </c>
      <c r="N100" s="15">
        <f>'[1]TCE - ANEXO III - Preencher'!O109</f>
        <v>11.53</v>
      </c>
      <c r="O100" s="15">
        <f>'[1]TCE - ANEXO III - Preencher'!P109</f>
        <v>0</v>
      </c>
      <c r="P100" s="16">
        <f t="shared" si="8"/>
        <v>11.53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1855.02</v>
      </c>
      <c r="Y100" s="15">
        <f>'[1]TCE - ANEXO III - Preencher'!Z109</f>
        <v>0</v>
      </c>
      <c r="Z100" s="16">
        <f t="shared" si="11"/>
        <v>1855.02</v>
      </c>
      <c r="AA100" s="17" t="str">
        <f>IF('[1]TCE - ANEXO III - Preencher'!AB109="","",'[1]TCE - ANEXO III - Preencher'!AB109)</f>
        <v xml:space="preserve">ABONO ASSIS FIN COMPL </v>
      </c>
      <c r="AB100" s="15">
        <f t="shared" si="6"/>
        <v>2601.5289000000002</v>
      </c>
    </row>
    <row r="101" spans="1:28" x14ac:dyDescent="0.2">
      <c r="A101" s="8">
        <f>IFERROR(VLOOKUP(B101,'[1]DADOS (OCULTAR)'!$Q$3:$S$136,3,0),"")</f>
        <v>9767633000609</v>
      </c>
      <c r="B101" s="9" t="str">
        <f>'[1]TCE - ANEXO III - Preencher'!C110</f>
        <v>UPA CAXANGÁ - CG Nº 007/2022</v>
      </c>
      <c r="C101" s="10"/>
      <c r="D101" s="11" t="str">
        <f>'[1]TCE - ANEXO III - Preencher'!E110</f>
        <v>HILTON JOSE DA SILVA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514310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179.56</v>
      </c>
      <c r="J101" s="14">
        <f>'[1]TCE - ANEXO III - Preencher'!K110</f>
        <v>0</v>
      </c>
      <c r="K101" s="15">
        <f>'[1]TCE - ANEXO III - Preencher'!L110</f>
        <v>263.68889999999999</v>
      </c>
      <c r="L101" s="15">
        <f>'[1]TCE - ANEXO III - Preencher'!M110</f>
        <v>7.06</v>
      </c>
      <c r="M101" s="15">
        <f t="shared" si="7"/>
        <v>256.62889999999999</v>
      </c>
      <c r="N101" s="15">
        <f>'[1]TCE - ANEXO III - Preencher'!O110</f>
        <v>1.94</v>
      </c>
      <c r="O101" s="15">
        <f>'[1]TCE - ANEXO III - Preencher'!P110</f>
        <v>0</v>
      </c>
      <c r="P101" s="16">
        <f t="shared" si="8"/>
        <v>1.94</v>
      </c>
      <c r="Q101" s="15">
        <f>'[1]TCE - ANEXO III - Preencher'!R110</f>
        <v>127.7043</v>
      </c>
      <c r="R101" s="15">
        <f>'[1]TCE - ANEXO III - Preencher'!S110</f>
        <v>96.2</v>
      </c>
      <c r="S101" s="16">
        <f t="shared" si="9"/>
        <v>31.504300000000001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469.63319999999999</v>
      </c>
    </row>
    <row r="102" spans="1:28" x14ac:dyDescent="0.2">
      <c r="A102" s="8">
        <f>IFERROR(VLOOKUP(B102,'[1]DADOS (OCULTAR)'!$Q$3:$S$136,3,0),"")</f>
        <v>9767633000609</v>
      </c>
      <c r="B102" s="9" t="str">
        <f>'[1]TCE - ANEXO III - Preencher'!C111</f>
        <v>UPA CAXANGÁ - CG Nº 007/2022</v>
      </c>
      <c r="C102" s="10"/>
      <c r="D102" s="11" t="str">
        <f>'[1]TCE - ANEXO III - Preencher'!E111</f>
        <v>ISABELLE CRISTINA FELIX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252210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354.56</v>
      </c>
      <c r="J102" s="14">
        <f>'[1]TCE - ANEXO III - Preencher'!K111</f>
        <v>0</v>
      </c>
      <c r="K102" s="15">
        <f>'[1]TCE - ANEXO III - Preencher'!L111</f>
        <v>263.68889999999999</v>
      </c>
      <c r="L102" s="15">
        <f>'[1]TCE - ANEXO III - Preencher'!M111</f>
        <v>7.06</v>
      </c>
      <c r="M102" s="15">
        <f t="shared" si="7"/>
        <v>256.62889999999999</v>
      </c>
      <c r="N102" s="15">
        <f>'[1]TCE - ANEXO III - Preencher'!O111</f>
        <v>1.94</v>
      </c>
      <c r="O102" s="15">
        <f>'[1]TCE - ANEXO III - Preencher'!P111</f>
        <v>0</v>
      </c>
      <c r="P102" s="16">
        <f t="shared" si="8"/>
        <v>1.94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613.12890000000004</v>
      </c>
    </row>
    <row r="103" spans="1:28" x14ac:dyDescent="0.2">
      <c r="A103" s="8">
        <f>IFERROR(VLOOKUP(B103,'[1]DADOS (OCULTAR)'!$Q$3:$S$136,3,0),"")</f>
        <v>9767633000609</v>
      </c>
      <c r="B103" s="9" t="str">
        <f>'[1]TCE - ANEXO III - Preencher'!C112</f>
        <v>UPA CAXANGÁ - CG Nº 007/2022</v>
      </c>
      <c r="C103" s="10"/>
      <c r="D103" s="11" t="str">
        <f>'[1]TCE - ANEXO III - Preencher'!E112</f>
        <v>IVANISE DE LIMA CARDOSO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422110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182.78</v>
      </c>
      <c r="J103" s="14">
        <f>'[1]TCE - ANEXO III - Preencher'!K112</f>
        <v>0</v>
      </c>
      <c r="K103" s="15">
        <f>'[1]TCE - ANEXO III - Preencher'!L112</f>
        <v>263.68889999999999</v>
      </c>
      <c r="L103" s="15">
        <f>'[1]TCE - ANEXO III - Preencher'!M112</f>
        <v>7.06</v>
      </c>
      <c r="M103" s="15">
        <f t="shared" si="7"/>
        <v>256.62889999999999</v>
      </c>
      <c r="N103" s="15">
        <f>'[1]TCE - ANEXO III - Preencher'!O112</f>
        <v>1.94</v>
      </c>
      <c r="O103" s="15">
        <f>'[1]TCE - ANEXO III - Preencher'!P112</f>
        <v>0</v>
      </c>
      <c r="P103" s="16">
        <f t="shared" si="8"/>
        <v>1.94</v>
      </c>
      <c r="Q103" s="15">
        <f>'[1]TCE - ANEXO III - Preencher'!R112</f>
        <v>250.70429999999999</v>
      </c>
      <c r="R103" s="15">
        <f>'[1]TCE - ANEXO III - Preencher'!S112</f>
        <v>84.72</v>
      </c>
      <c r="S103" s="16">
        <f t="shared" si="9"/>
        <v>165.98429999999999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1930.03</v>
      </c>
      <c r="Y103" s="15">
        <f>'[1]TCE - ANEXO III - Preencher'!Z112</f>
        <v>0</v>
      </c>
      <c r="Z103" s="16">
        <f t="shared" si="11"/>
        <v>1930.03</v>
      </c>
      <c r="AA103" s="17" t="str">
        <f>IF('[1]TCE - ANEXO III - Preencher'!AB112="","",'[1]TCE - ANEXO III - Preencher'!AB112)</f>
        <v>ABONO ASSIS FIN COMPL</v>
      </c>
      <c r="AB103" s="15">
        <f t="shared" si="6"/>
        <v>2537.3631999999998</v>
      </c>
    </row>
    <row r="104" spans="1:28" x14ac:dyDescent="0.2">
      <c r="A104" s="8">
        <f>IFERROR(VLOOKUP(B104,'[1]DADOS (OCULTAR)'!$Q$3:$S$136,3,0),"")</f>
        <v>9767633000609</v>
      </c>
      <c r="B104" s="9" t="str">
        <f>'[1]TCE - ANEXO III - Preencher'!C113</f>
        <v>UPA CAXANGÁ - CG Nº 007/2022</v>
      </c>
      <c r="C104" s="10"/>
      <c r="D104" s="11" t="str">
        <f>'[1]TCE - ANEXO III - Preencher'!E113</f>
        <v xml:space="preserve">IVSON MONTEIRO DE LIMA 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782320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140.19999999999999</v>
      </c>
      <c r="J104" s="14">
        <f>'[1]TCE - ANEXO III - Preencher'!K113</f>
        <v>0</v>
      </c>
      <c r="K104" s="15">
        <f>'[1]TCE - ANEXO III - Preencher'!L113</f>
        <v>263.68889999999999</v>
      </c>
      <c r="L104" s="15">
        <f>'[1]TCE - ANEXO III - Preencher'!M113</f>
        <v>7.06</v>
      </c>
      <c r="M104" s="15">
        <f t="shared" si="7"/>
        <v>256.62889999999999</v>
      </c>
      <c r="N104" s="15">
        <f>'[1]TCE - ANEXO III - Preencher'!O113</f>
        <v>1.94</v>
      </c>
      <c r="O104" s="15">
        <f>'[1]TCE - ANEXO III - Preencher'!P113</f>
        <v>0</v>
      </c>
      <c r="P104" s="16">
        <f t="shared" si="8"/>
        <v>1.94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398.76889999999997</v>
      </c>
    </row>
    <row r="105" spans="1:28" x14ac:dyDescent="0.2">
      <c r="A105" s="8">
        <f>IFERROR(VLOOKUP(B105,'[1]DADOS (OCULTAR)'!$Q$3:$S$136,3,0),"")</f>
        <v>9767633000609</v>
      </c>
      <c r="B105" s="9" t="str">
        <f>'[1]TCE - ANEXO III - Preencher'!C114</f>
        <v>UPA CAXANGÁ - CG Nº 007/2022</v>
      </c>
      <c r="C105" s="10"/>
      <c r="D105" s="11" t="str">
        <f>'[1]TCE - ANEXO III - Preencher'!E114</f>
        <v>IZAQUE DA SILVA PEREIRA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135.55000000000001</v>
      </c>
      <c r="J105" s="14">
        <f>'[1]TCE - ANEXO III - Preencher'!K114</f>
        <v>0</v>
      </c>
      <c r="K105" s="15">
        <f>'[1]TCE - ANEXO III - Preencher'!L114</f>
        <v>263.68889999999999</v>
      </c>
      <c r="L105" s="15">
        <f>'[1]TCE - ANEXO III - Preencher'!M114</f>
        <v>7.06</v>
      </c>
      <c r="M105" s="15">
        <f t="shared" si="7"/>
        <v>256.62889999999999</v>
      </c>
      <c r="N105" s="15">
        <f>'[1]TCE - ANEXO III - Preencher'!O114</f>
        <v>1.94</v>
      </c>
      <c r="O105" s="15">
        <f>'[1]TCE - ANEXO III - Preencher'!P114</f>
        <v>0</v>
      </c>
      <c r="P105" s="16">
        <f t="shared" si="8"/>
        <v>1.94</v>
      </c>
      <c r="Q105" s="15">
        <f>'[1]TCE - ANEXO III - Preencher'!R114</f>
        <v>250.70429999999999</v>
      </c>
      <c r="R105" s="15">
        <f>'[1]TCE - ANEXO III - Preencher'!S114</f>
        <v>84.72</v>
      </c>
      <c r="S105" s="16">
        <f t="shared" si="9"/>
        <v>165.98429999999999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1708.02</v>
      </c>
      <c r="Y105" s="15">
        <f>'[1]TCE - ANEXO III - Preencher'!Z114</f>
        <v>0</v>
      </c>
      <c r="Z105" s="16">
        <f t="shared" si="11"/>
        <v>1708.02</v>
      </c>
      <c r="AA105" s="17" t="str">
        <f>IF('[1]TCE - ANEXO III - Preencher'!AB114="","",'[1]TCE - ANEXO III - Preencher'!AB114)</f>
        <v xml:space="preserve">ABONO ASSIS FIN COMPL </v>
      </c>
      <c r="AB105" s="15">
        <f t="shared" si="6"/>
        <v>2268.1232</v>
      </c>
    </row>
    <row r="106" spans="1:28" x14ac:dyDescent="0.2">
      <c r="A106" s="8">
        <f>IFERROR(VLOOKUP(B106,'[1]DADOS (OCULTAR)'!$Q$3:$S$136,3,0),"")</f>
        <v>9767633000609</v>
      </c>
      <c r="B106" s="9" t="str">
        <f>'[1]TCE - ANEXO III - Preencher'!C115</f>
        <v>UPA CAXANGÁ - CG Nº 007/2022</v>
      </c>
      <c r="C106" s="10"/>
      <c r="D106" s="11" t="str">
        <f>'[1]TCE - ANEXO III - Preencher'!E115</f>
        <v>JAILSON SILVESTRE DE LIMA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178</v>
      </c>
      <c r="J106" s="14">
        <f>'[1]TCE - ANEXO III - Preencher'!K115</f>
        <v>0</v>
      </c>
      <c r="K106" s="15">
        <f>'[1]TCE - ANEXO III - Preencher'!L115</f>
        <v>263.68889999999999</v>
      </c>
      <c r="L106" s="15">
        <f>'[1]TCE - ANEXO III - Preencher'!M115</f>
        <v>7.06</v>
      </c>
      <c r="M106" s="15">
        <f t="shared" si="7"/>
        <v>256.62889999999999</v>
      </c>
      <c r="N106" s="15">
        <f>'[1]TCE - ANEXO III - Preencher'!O115</f>
        <v>1.94</v>
      </c>
      <c r="O106" s="15">
        <f>'[1]TCE - ANEXO III - Preencher'!P115</f>
        <v>0</v>
      </c>
      <c r="P106" s="16">
        <f t="shared" si="8"/>
        <v>1.94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1855.02</v>
      </c>
      <c r="Y106" s="15">
        <f>'[1]TCE - ANEXO III - Preencher'!Z115</f>
        <v>0</v>
      </c>
      <c r="Z106" s="16">
        <f t="shared" si="11"/>
        <v>1855.02</v>
      </c>
      <c r="AA106" s="17" t="str">
        <f>IF('[1]TCE - ANEXO III - Preencher'!AB115="","",'[1]TCE - ANEXO III - Preencher'!AB115)</f>
        <v xml:space="preserve">ABONO ASSIS FIN COMPL </v>
      </c>
      <c r="AB106" s="15">
        <f t="shared" si="6"/>
        <v>2291.5888999999997</v>
      </c>
    </row>
    <row r="107" spans="1:28" x14ac:dyDescent="0.2">
      <c r="A107" s="8">
        <f>IFERROR(VLOOKUP(B107,'[1]DADOS (OCULTAR)'!$Q$3:$S$136,3,0),"")</f>
        <v>9767633000609</v>
      </c>
      <c r="B107" s="9" t="str">
        <f>'[1]TCE - ANEXO III - Preencher'!C116</f>
        <v>UPA CAXANGÁ - CG Nº 007/2022</v>
      </c>
      <c r="C107" s="10"/>
      <c r="D107" s="11" t="str">
        <f>'[1]TCE - ANEXO III - Preencher'!E116</f>
        <v>JANDIRA FELICIANO DA SILVA VELEZ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195.49</v>
      </c>
      <c r="J107" s="14">
        <f>'[1]TCE - ANEXO III - Preencher'!K116</f>
        <v>0</v>
      </c>
      <c r="K107" s="15">
        <f>'[1]TCE - ANEXO III - Preencher'!L116</f>
        <v>263.68889999999999</v>
      </c>
      <c r="L107" s="15">
        <f>'[1]TCE - ANEXO III - Preencher'!M116</f>
        <v>2.79</v>
      </c>
      <c r="M107" s="15">
        <f t="shared" si="7"/>
        <v>260.89889999999997</v>
      </c>
      <c r="N107" s="15">
        <f>'[1]TCE - ANEXO III - Preencher'!O116</f>
        <v>3.32</v>
      </c>
      <c r="O107" s="15">
        <f>'[1]TCE - ANEXO III - Preencher'!P116</f>
        <v>0</v>
      </c>
      <c r="P107" s="16">
        <f t="shared" si="8"/>
        <v>3.32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1708.02</v>
      </c>
      <c r="Y107" s="15">
        <f>'[1]TCE - ANEXO III - Preencher'!Z116</f>
        <v>0</v>
      </c>
      <c r="Z107" s="16">
        <f t="shared" si="11"/>
        <v>1708.02</v>
      </c>
      <c r="AA107" s="17" t="str">
        <f>IF('[1]TCE - ANEXO III - Preencher'!AB116="","",'[1]TCE - ANEXO III - Preencher'!AB116)</f>
        <v xml:space="preserve">ABONO ASSIS FIN COMPL </v>
      </c>
      <c r="AB107" s="15">
        <f t="shared" si="6"/>
        <v>2167.7289000000001</v>
      </c>
    </row>
    <row r="108" spans="1:28" x14ac:dyDescent="0.2">
      <c r="A108" s="8">
        <f>IFERROR(VLOOKUP(B108,'[1]DADOS (OCULTAR)'!$Q$3:$S$136,3,0),"")</f>
        <v>9767633000609</v>
      </c>
      <c r="B108" s="9" t="str">
        <f>'[1]TCE - ANEXO III - Preencher'!C117</f>
        <v>UPA CAXANGÁ - CG Nº 007/2022</v>
      </c>
      <c r="C108" s="10"/>
      <c r="D108" s="11" t="str">
        <f>'[1]TCE - ANEXO III - Preencher'!E117</f>
        <v>JANE CLEIDE DA SILVA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515205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126.51</v>
      </c>
      <c r="J108" s="14">
        <f>'[1]TCE - ANEXO III - Preencher'!K117</f>
        <v>0</v>
      </c>
      <c r="K108" s="15">
        <f>'[1]TCE - ANEXO III - Preencher'!L117</f>
        <v>263.68889999999999</v>
      </c>
      <c r="L108" s="15">
        <f>'[1]TCE - ANEXO III - Preencher'!M117</f>
        <v>7.06</v>
      </c>
      <c r="M108" s="15">
        <f t="shared" si="7"/>
        <v>256.62889999999999</v>
      </c>
      <c r="N108" s="15">
        <f>'[1]TCE - ANEXO III - Preencher'!O117</f>
        <v>1.94</v>
      </c>
      <c r="O108" s="15">
        <f>'[1]TCE - ANEXO III - Preencher'!P117</f>
        <v>0</v>
      </c>
      <c r="P108" s="16">
        <f t="shared" si="8"/>
        <v>1.94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2282.8200000000002</v>
      </c>
      <c r="Y108" s="15">
        <f>'[1]TCE - ANEXO III - Preencher'!Z117</f>
        <v>0</v>
      </c>
      <c r="Z108" s="16">
        <f t="shared" si="11"/>
        <v>2282.8200000000002</v>
      </c>
      <c r="AA108" s="17" t="str">
        <f>IF('[1]TCE - ANEXO III - Preencher'!AB117="","",'[1]TCE - ANEXO III - Preencher'!AB117)</f>
        <v xml:space="preserve">ABONO ASSIS FIN COMPL </v>
      </c>
      <c r="AB108" s="15">
        <f t="shared" si="6"/>
        <v>2667.8989000000001</v>
      </c>
    </row>
    <row r="109" spans="1:28" x14ac:dyDescent="0.2">
      <c r="A109" s="8">
        <f>IFERROR(VLOOKUP(B109,'[1]DADOS (OCULTAR)'!$Q$3:$S$136,3,0),"")</f>
        <v>9767633000609</v>
      </c>
      <c r="B109" s="9" t="str">
        <f>'[1]TCE - ANEXO III - Preencher'!C118</f>
        <v>UPA CAXANGÁ - CG Nº 007/2022</v>
      </c>
      <c r="C109" s="10"/>
      <c r="D109" s="11" t="str">
        <f>'[1]TCE - ANEXO III - Preencher'!E118</f>
        <v xml:space="preserve">JENNIFFER DAYANNE DA SILVA SIBALDE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251605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256.3</v>
      </c>
      <c r="J109" s="14">
        <f>'[1]TCE - ANEXO III - Preencher'!K118</f>
        <v>0</v>
      </c>
      <c r="K109" s="15">
        <f>'[1]TCE - ANEXO III - Preencher'!L118</f>
        <v>263.68889999999999</v>
      </c>
      <c r="L109" s="15">
        <f>'[1]TCE - ANEXO III - Preencher'!M118</f>
        <v>7.06</v>
      </c>
      <c r="M109" s="15">
        <f t="shared" si="7"/>
        <v>256.62889999999999</v>
      </c>
      <c r="N109" s="15">
        <f>'[1]TCE - ANEXO III - Preencher'!O118</f>
        <v>1.94</v>
      </c>
      <c r="O109" s="15">
        <f>'[1]TCE - ANEXO III - Preencher'!P118</f>
        <v>0</v>
      </c>
      <c r="P109" s="16">
        <f t="shared" si="8"/>
        <v>1.94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514.86890000000005</v>
      </c>
    </row>
    <row r="110" spans="1:28" x14ac:dyDescent="0.2">
      <c r="A110" s="8">
        <f>IFERROR(VLOOKUP(B110,'[1]DADOS (OCULTAR)'!$Q$3:$S$136,3,0),"")</f>
        <v>9767633000609</v>
      </c>
      <c r="B110" s="9" t="str">
        <f>'[1]TCE - ANEXO III - Preencher'!C119</f>
        <v>UPA CAXANGÁ - CG Nº 007/2022</v>
      </c>
      <c r="C110" s="10"/>
      <c r="D110" s="11" t="str">
        <f>'[1]TCE - ANEXO III - Preencher'!E119</f>
        <v xml:space="preserve">JESSICA LAÍSSA DA SILVA SOBRAL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411005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13.26</v>
      </c>
      <c r="J110" s="14">
        <f>'[1]TCE - ANEXO III - Preencher'!K119</f>
        <v>0</v>
      </c>
      <c r="K110" s="15">
        <f>'[1]TCE - ANEXO III - Preencher'!L119</f>
        <v>263.68889999999999</v>
      </c>
      <c r="L110" s="15">
        <f>'[1]TCE - ANEXO III - Preencher'!M119</f>
        <v>7.06</v>
      </c>
      <c r="M110" s="15">
        <f t="shared" si="7"/>
        <v>256.62889999999999</v>
      </c>
      <c r="N110" s="15">
        <f>'[1]TCE - ANEXO III - Preencher'!O119</f>
        <v>1.94</v>
      </c>
      <c r="O110" s="15">
        <f>'[1]TCE - ANEXO III - Preencher'!P119</f>
        <v>0</v>
      </c>
      <c r="P110" s="16">
        <f t="shared" si="8"/>
        <v>1.94</v>
      </c>
      <c r="Q110" s="15">
        <f>'[1]TCE - ANEXO III - Preencher'!R119</f>
        <v>365.5043</v>
      </c>
      <c r="R110" s="15">
        <f>'[1]TCE - ANEXO III - Preencher'!S119</f>
        <v>33.17</v>
      </c>
      <c r="S110" s="16">
        <f t="shared" si="9"/>
        <v>332.33429999999998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1708.02</v>
      </c>
      <c r="Y110" s="15">
        <f>'[1]TCE - ANEXO III - Preencher'!Z119</f>
        <v>0</v>
      </c>
      <c r="Z110" s="16">
        <f t="shared" si="11"/>
        <v>1708.02</v>
      </c>
      <c r="AA110" s="17" t="str">
        <f>IF('[1]TCE - ANEXO III - Preencher'!AB119="","",'[1]TCE - ANEXO III - Preencher'!AB119)</f>
        <v xml:space="preserve">ABONO ASSIS FIN COMPL </v>
      </c>
      <c r="AB110" s="15">
        <f t="shared" si="6"/>
        <v>2312.1831999999999</v>
      </c>
    </row>
    <row r="111" spans="1:28" x14ac:dyDescent="0.2">
      <c r="A111" s="8">
        <f>IFERROR(VLOOKUP(B111,'[1]DADOS (OCULTAR)'!$Q$3:$S$136,3,0),"")</f>
        <v>9767633000609</v>
      </c>
      <c r="B111" s="9" t="str">
        <f>'[1]TCE - ANEXO III - Preencher'!C120</f>
        <v>UPA CAXANGÁ - CG Nº 007/2022</v>
      </c>
      <c r="C111" s="10"/>
      <c r="D111" s="11" t="str">
        <f>'[1]TCE - ANEXO III - Preencher'!E120</f>
        <v>JESUINA MARIA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422110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182.56</v>
      </c>
      <c r="J111" s="14">
        <f>'[1]TCE - ANEXO III - Preencher'!K120</f>
        <v>0</v>
      </c>
      <c r="K111" s="15">
        <f>'[1]TCE - ANEXO III - Preencher'!L120</f>
        <v>263.68889999999999</v>
      </c>
      <c r="L111" s="15">
        <f>'[1]TCE - ANEXO III - Preencher'!M120</f>
        <v>7.06</v>
      </c>
      <c r="M111" s="15">
        <f t="shared" si="7"/>
        <v>256.62889999999999</v>
      </c>
      <c r="N111" s="15">
        <f>'[1]TCE - ANEXO III - Preencher'!O120</f>
        <v>1.94</v>
      </c>
      <c r="O111" s="15">
        <f>'[1]TCE - ANEXO III - Preencher'!P120</f>
        <v>0</v>
      </c>
      <c r="P111" s="16">
        <f t="shared" si="8"/>
        <v>1.94</v>
      </c>
      <c r="Q111" s="15">
        <f>'[1]TCE - ANEXO III - Preencher'!R120</f>
        <v>250.70429999999999</v>
      </c>
      <c r="R111" s="15">
        <f>'[1]TCE - ANEXO III - Preencher'!S120</f>
        <v>84.72</v>
      </c>
      <c r="S111" s="16">
        <f t="shared" si="9"/>
        <v>165.98429999999999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607.11320000000001</v>
      </c>
    </row>
    <row r="112" spans="1:28" x14ac:dyDescent="0.2">
      <c r="A112" s="8">
        <f>IFERROR(VLOOKUP(B112,'[1]DADOS (OCULTAR)'!$Q$3:$S$136,3,0),"")</f>
        <v>9767633000609</v>
      </c>
      <c r="B112" s="9" t="str">
        <f>'[1]TCE - ANEXO III - Preencher'!C121</f>
        <v>UPA CAXANGÁ - CG Nº 007/2022</v>
      </c>
      <c r="C112" s="10"/>
      <c r="D112" s="11" t="str">
        <f>'[1]TCE - ANEXO III - Preencher'!E121</f>
        <v>JOAO LUIZ GONZAGA NETO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1.94</v>
      </c>
      <c r="O112" s="15">
        <f>'[1]TCE - ANEXO III - Preencher'!P121</f>
        <v>0</v>
      </c>
      <c r="P112" s="16">
        <f t="shared" si="8"/>
        <v>1.94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1781.52</v>
      </c>
      <c r="Y112" s="15">
        <f>'[1]TCE - ANEXO III - Preencher'!Z121</f>
        <v>0</v>
      </c>
      <c r="Z112" s="16">
        <f t="shared" si="11"/>
        <v>1781.52</v>
      </c>
      <c r="AA112" s="17" t="str">
        <f>IF('[1]TCE - ANEXO III - Preencher'!AB121="","",'[1]TCE - ANEXO III - Preencher'!AB121)</f>
        <v xml:space="preserve">ABONO ASSIS FIN COMPL </v>
      </c>
      <c r="AB112" s="15">
        <f t="shared" si="6"/>
        <v>1783.46</v>
      </c>
    </row>
    <row r="113" spans="1:28" x14ac:dyDescent="0.2">
      <c r="A113" s="8">
        <f>IFERROR(VLOOKUP(B113,'[1]DADOS (OCULTAR)'!$Q$3:$S$136,3,0),"")</f>
        <v>9767633000609</v>
      </c>
      <c r="B113" s="9" t="str">
        <f>'[1]TCE - ANEXO III - Preencher'!C122</f>
        <v>UPA CAXANGÁ - CG Nº 007/2022</v>
      </c>
      <c r="C113" s="10"/>
      <c r="D113" s="11" t="str">
        <f>'[1]TCE - ANEXO III - Preencher'!E122</f>
        <v>JOAO VICTOR DOS SANTOS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144.94</v>
      </c>
      <c r="J113" s="14">
        <f>'[1]TCE - ANEXO III - Preencher'!K122</f>
        <v>0</v>
      </c>
      <c r="K113" s="15">
        <f>'[1]TCE - ANEXO III - Preencher'!L122</f>
        <v>263.68889999999999</v>
      </c>
      <c r="L113" s="15">
        <f>'[1]TCE - ANEXO III - Preencher'!M122</f>
        <v>7.06</v>
      </c>
      <c r="M113" s="15">
        <f t="shared" si="7"/>
        <v>256.62889999999999</v>
      </c>
      <c r="N113" s="15">
        <f>'[1]TCE - ANEXO III - Preencher'!O122</f>
        <v>1.94</v>
      </c>
      <c r="O113" s="15">
        <f>'[1]TCE - ANEXO III - Preencher'!P122</f>
        <v>0</v>
      </c>
      <c r="P113" s="16">
        <f t="shared" si="8"/>
        <v>1.94</v>
      </c>
      <c r="Q113" s="15">
        <f>'[1]TCE - ANEXO III - Preencher'!R122</f>
        <v>234.30429999999998</v>
      </c>
      <c r="R113" s="15">
        <f>'[1]TCE - ANEXO III - Preencher'!S122</f>
        <v>88.2</v>
      </c>
      <c r="S113" s="16">
        <f t="shared" si="9"/>
        <v>146.10429999999997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1708.02</v>
      </c>
      <c r="Y113" s="15">
        <f>'[1]TCE - ANEXO III - Preencher'!Z122</f>
        <v>0</v>
      </c>
      <c r="Z113" s="16">
        <f t="shared" si="11"/>
        <v>1708.02</v>
      </c>
      <c r="AA113" s="17" t="str">
        <f>IF('[1]TCE - ANEXO III - Preencher'!AB122="","",'[1]TCE - ANEXO III - Preencher'!AB122)</f>
        <v xml:space="preserve">ABONO ASSIS FIN COMPL </v>
      </c>
      <c r="AB113" s="15">
        <f t="shared" si="6"/>
        <v>2257.6332000000002</v>
      </c>
    </row>
    <row r="114" spans="1:28" x14ac:dyDescent="0.2">
      <c r="A114" s="8">
        <f>IFERROR(VLOOKUP(B114,'[1]DADOS (OCULTAR)'!$Q$3:$S$136,3,0),"")</f>
        <v>9767633000609</v>
      </c>
      <c r="B114" s="9" t="str">
        <f>'[1]TCE - ANEXO III - Preencher'!C123</f>
        <v>UPA CAXANGÁ - CG Nº 007/2022</v>
      </c>
      <c r="C114" s="10"/>
      <c r="D114" s="11" t="str">
        <f>'[1]TCE - ANEXO III - Preencher'!E123</f>
        <v>JOELTON SILVA DOS RAMOS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514310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200.08</v>
      </c>
      <c r="J114" s="14">
        <f>'[1]TCE - ANEXO III - Preencher'!K123</f>
        <v>0</v>
      </c>
      <c r="K114" s="15">
        <f>'[1]TCE - ANEXO III - Preencher'!L123</f>
        <v>263.68889999999999</v>
      </c>
      <c r="L114" s="15">
        <f>'[1]TCE - ANEXO III - Preencher'!M123</f>
        <v>7.06</v>
      </c>
      <c r="M114" s="15">
        <f t="shared" si="7"/>
        <v>256.62889999999999</v>
      </c>
      <c r="N114" s="15">
        <f>'[1]TCE - ANEXO III - Preencher'!O123</f>
        <v>1.94</v>
      </c>
      <c r="O114" s="15">
        <f>'[1]TCE - ANEXO III - Preencher'!P123</f>
        <v>0</v>
      </c>
      <c r="P114" s="16">
        <f t="shared" si="8"/>
        <v>1.94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1708.02</v>
      </c>
      <c r="Y114" s="15">
        <f>'[1]TCE - ANEXO III - Preencher'!Z123</f>
        <v>0</v>
      </c>
      <c r="Z114" s="16">
        <f t="shared" si="11"/>
        <v>1708.02</v>
      </c>
      <c r="AA114" s="17" t="str">
        <f>IF('[1]TCE - ANEXO III - Preencher'!AB123="","",'[1]TCE - ANEXO III - Preencher'!AB123)</f>
        <v xml:space="preserve">ABONO ASSIS FIN COMPL </v>
      </c>
      <c r="AB114" s="15">
        <f t="shared" si="6"/>
        <v>2166.6689000000001</v>
      </c>
    </row>
    <row r="115" spans="1:28" x14ac:dyDescent="0.2">
      <c r="A115" s="8">
        <f>IFERROR(VLOOKUP(B115,'[1]DADOS (OCULTAR)'!$Q$3:$S$136,3,0),"")</f>
        <v>9767633000609</v>
      </c>
      <c r="B115" s="9" t="str">
        <f>'[1]TCE - ANEXO III - Preencher'!C124</f>
        <v>UPA CAXANGÁ - CG Nº 007/2022</v>
      </c>
      <c r="C115" s="10"/>
      <c r="D115" s="11" t="str">
        <f>'[1]TCE - ANEXO III - Preencher'!E124</f>
        <v>JOSE AUGUSTO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185.05</v>
      </c>
      <c r="J115" s="14">
        <f>'[1]TCE - ANEXO III - Preencher'!K124</f>
        <v>0</v>
      </c>
      <c r="K115" s="15">
        <f>'[1]TCE - ANEXO III - Preencher'!L124</f>
        <v>263.68889999999999</v>
      </c>
      <c r="L115" s="15">
        <f>'[1]TCE - ANEXO III - Preencher'!M124</f>
        <v>7.06</v>
      </c>
      <c r="M115" s="15">
        <f t="shared" si="7"/>
        <v>256.62889999999999</v>
      </c>
      <c r="N115" s="15">
        <f>'[1]TCE - ANEXO III - Preencher'!O124</f>
        <v>1.94</v>
      </c>
      <c r="O115" s="15">
        <f>'[1]TCE - ANEXO III - Preencher'!P124</f>
        <v>0</v>
      </c>
      <c r="P115" s="16">
        <f t="shared" si="8"/>
        <v>1.94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1708.02</v>
      </c>
      <c r="Y115" s="15">
        <f>'[1]TCE - ANEXO III - Preencher'!Z124</f>
        <v>0</v>
      </c>
      <c r="Z115" s="16">
        <f t="shared" si="11"/>
        <v>1708.02</v>
      </c>
      <c r="AA115" s="17" t="str">
        <f>IF('[1]TCE - ANEXO III - Preencher'!AB124="","",'[1]TCE - ANEXO III - Preencher'!AB124)</f>
        <v xml:space="preserve">ABONO ASSIS FIN COMPL </v>
      </c>
      <c r="AB115" s="15">
        <f t="shared" si="6"/>
        <v>2151.6388999999999</v>
      </c>
    </row>
    <row r="116" spans="1:28" x14ac:dyDescent="0.2">
      <c r="A116" s="8">
        <f>IFERROR(VLOOKUP(B116,'[1]DADOS (OCULTAR)'!$Q$3:$S$136,3,0),"")</f>
        <v>9767633000609</v>
      </c>
      <c r="B116" s="9" t="str">
        <f>'[1]TCE - ANEXO III - Preencher'!C125</f>
        <v>UPA CAXANGÁ - CG Nº 007/2022</v>
      </c>
      <c r="C116" s="10"/>
      <c r="D116" s="11" t="str">
        <f>'[1]TCE - ANEXO III - Preencher'!E125</f>
        <v>JOSE CARLOS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514310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1.94</v>
      </c>
      <c r="O116" s="15">
        <f>'[1]TCE - ANEXO III - Preencher'!P125</f>
        <v>0</v>
      </c>
      <c r="P116" s="16">
        <f t="shared" si="8"/>
        <v>1.94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1781.52</v>
      </c>
      <c r="Y116" s="15">
        <f>'[1]TCE - ANEXO III - Preencher'!Z125</f>
        <v>0</v>
      </c>
      <c r="Z116" s="16">
        <f t="shared" si="11"/>
        <v>1781.52</v>
      </c>
      <c r="AA116" s="17" t="str">
        <f>IF('[1]TCE - ANEXO III - Preencher'!AB125="","",'[1]TCE - ANEXO III - Preencher'!AB125)</f>
        <v xml:space="preserve">ABONO ASSIS FIN COMPL </v>
      </c>
      <c r="AB116" s="15">
        <f t="shared" si="6"/>
        <v>1783.46</v>
      </c>
    </row>
    <row r="117" spans="1:28" x14ac:dyDescent="0.2">
      <c r="A117" s="8">
        <f>IFERROR(VLOOKUP(B117,'[1]DADOS (OCULTAR)'!$Q$3:$S$136,3,0),"")</f>
        <v>9767633000609</v>
      </c>
      <c r="B117" s="9" t="str">
        <f>'[1]TCE - ANEXO III - Preencher'!C126</f>
        <v>UPA CAXANGÁ - CG Nº 007/2022</v>
      </c>
      <c r="C117" s="10"/>
      <c r="D117" s="11" t="str">
        <f>'[1]TCE - ANEXO III - Preencher'!E126</f>
        <v>JOSE CARLOS SILVA DA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324115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341.02</v>
      </c>
      <c r="J117" s="14">
        <f>'[1]TCE - ANEXO III - Preencher'!K126</f>
        <v>0</v>
      </c>
      <c r="K117" s="15">
        <f>'[1]TCE - ANEXO III - Preencher'!L126</f>
        <v>263.68889999999999</v>
      </c>
      <c r="L117" s="15">
        <f>'[1]TCE - ANEXO III - Preencher'!M126</f>
        <v>7.06</v>
      </c>
      <c r="M117" s="15">
        <f t="shared" si="7"/>
        <v>256.62889999999999</v>
      </c>
      <c r="N117" s="15">
        <f>'[1]TCE - ANEXO III - Preencher'!O126</f>
        <v>1.94</v>
      </c>
      <c r="O117" s="15">
        <f>'[1]TCE - ANEXO III - Preencher'!P126</f>
        <v>0</v>
      </c>
      <c r="P117" s="16">
        <f t="shared" si="8"/>
        <v>1.94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599.58889999999997</v>
      </c>
    </row>
    <row r="118" spans="1:28" x14ac:dyDescent="0.2">
      <c r="A118" s="8">
        <f>IFERROR(VLOOKUP(B118,'[1]DADOS (OCULTAR)'!$Q$3:$S$136,3,0),"")</f>
        <v>9767633000609</v>
      </c>
      <c r="B118" s="9" t="str">
        <f>'[1]TCE - ANEXO III - Preencher'!C127</f>
        <v>UPA CAXANGÁ - CG Nº 007/2022</v>
      </c>
      <c r="C118" s="10"/>
      <c r="D118" s="11" t="str">
        <f>'[1]TCE - ANEXO III - Preencher'!E127</f>
        <v>JOSE RICARDO TAVARES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181.15</v>
      </c>
      <c r="J118" s="14">
        <f>'[1]TCE - ANEXO III - Preencher'!K127</f>
        <v>0</v>
      </c>
      <c r="K118" s="15">
        <f>'[1]TCE - ANEXO III - Preencher'!L127</f>
        <v>263.68889999999999</v>
      </c>
      <c r="L118" s="15">
        <f>'[1]TCE - ANEXO III - Preencher'!M127</f>
        <v>7.06</v>
      </c>
      <c r="M118" s="15">
        <f t="shared" si="7"/>
        <v>256.62889999999999</v>
      </c>
      <c r="N118" s="15">
        <f>'[1]TCE - ANEXO III - Preencher'!O127</f>
        <v>1.94</v>
      </c>
      <c r="O118" s="15">
        <f>'[1]TCE - ANEXO III - Preencher'!P127</f>
        <v>0</v>
      </c>
      <c r="P118" s="16">
        <f t="shared" si="8"/>
        <v>1.94</v>
      </c>
      <c r="Q118" s="15">
        <f>'[1]TCE - ANEXO III - Preencher'!R127</f>
        <v>189.20429999999999</v>
      </c>
      <c r="R118" s="15">
        <f>'[1]TCE - ANEXO III - Preencher'!S127</f>
        <v>84.72</v>
      </c>
      <c r="S118" s="16">
        <f t="shared" si="9"/>
        <v>104.48429999999999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2356.9</v>
      </c>
      <c r="Y118" s="15">
        <f>'[1]TCE - ANEXO III - Preencher'!Z127</f>
        <v>0</v>
      </c>
      <c r="Z118" s="16">
        <f t="shared" si="11"/>
        <v>2356.9</v>
      </c>
      <c r="AA118" s="17" t="str">
        <f>IF('[1]TCE - ANEXO III - Preencher'!AB127="","",'[1]TCE - ANEXO III - Preencher'!AB127)</f>
        <v xml:space="preserve">ABONO ASSIS FIN COMPL </v>
      </c>
      <c r="AB118" s="15">
        <f t="shared" si="6"/>
        <v>2901.1032</v>
      </c>
    </row>
    <row r="119" spans="1:28" x14ac:dyDescent="0.2">
      <c r="A119" s="8">
        <f>IFERROR(VLOOKUP(B119,'[1]DADOS (OCULTAR)'!$Q$3:$S$136,3,0),"")</f>
        <v>9767633000609</v>
      </c>
      <c r="B119" s="9" t="str">
        <f>'[1]TCE - ANEXO III - Preencher'!C128</f>
        <v>UPA CAXANGÁ - CG Nº 007/2022</v>
      </c>
      <c r="C119" s="10"/>
      <c r="D119" s="11" t="str">
        <f>'[1]TCE - ANEXO III - Preencher'!E128</f>
        <v xml:space="preserve">JOSEANE CANDIDO DA SILVA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516345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135.55000000000001</v>
      </c>
      <c r="J119" s="14">
        <f>'[1]TCE - ANEXO III - Preencher'!K128</f>
        <v>0</v>
      </c>
      <c r="K119" s="15">
        <f>'[1]TCE - ANEXO III - Preencher'!L128</f>
        <v>263.68889999999999</v>
      </c>
      <c r="L119" s="15">
        <f>'[1]TCE - ANEXO III - Preencher'!M128</f>
        <v>7.06</v>
      </c>
      <c r="M119" s="15">
        <f t="shared" si="7"/>
        <v>256.62889999999999</v>
      </c>
      <c r="N119" s="15">
        <f>'[1]TCE - ANEXO III - Preencher'!O128</f>
        <v>1.94</v>
      </c>
      <c r="O119" s="15">
        <f>'[1]TCE - ANEXO III - Preencher'!P128</f>
        <v>0</v>
      </c>
      <c r="P119" s="16">
        <f t="shared" si="8"/>
        <v>1.94</v>
      </c>
      <c r="Q119" s="15">
        <f>'[1]TCE - ANEXO III - Preencher'!R128</f>
        <v>127.7043</v>
      </c>
      <c r="R119" s="15">
        <f>'[1]TCE - ANEXO III - Preencher'!S128</f>
        <v>84.72</v>
      </c>
      <c r="S119" s="16">
        <f t="shared" si="9"/>
        <v>42.984300000000005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437.10320000000002</v>
      </c>
    </row>
    <row r="120" spans="1:28" x14ac:dyDescent="0.2">
      <c r="A120" s="8">
        <f>IFERROR(VLOOKUP(B120,'[1]DADOS (OCULTAR)'!$Q$3:$S$136,3,0),"")</f>
        <v>9767633000609</v>
      </c>
      <c r="B120" s="9" t="str">
        <f>'[1]TCE - ANEXO III - Preencher'!C129</f>
        <v>UPA CAXANGÁ - CG Nº 007/2022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514310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153.54</v>
      </c>
      <c r="J120" s="14">
        <f>'[1]TCE - ANEXO III - Preencher'!K129</f>
        <v>0</v>
      </c>
      <c r="K120" s="15">
        <f>'[1]TCE - ANEXO III - Preencher'!L129</f>
        <v>263.68889999999999</v>
      </c>
      <c r="L120" s="15">
        <f>'[1]TCE - ANEXO III - Preencher'!M129</f>
        <v>7.06</v>
      </c>
      <c r="M120" s="15">
        <f t="shared" si="7"/>
        <v>256.62889999999999</v>
      </c>
      <c r="N120" s="15">
        <f>'[1]TCE - ANEXO III - Preencher'!O129</f>
        <v>1.94</v>
      </c>
      <c r="O120" s="15">
        <f>'[1]TCE - ANEXO III - Preencher'!P129</f>
        <v>0</v>
      </c>
      <c r="P120" s="16">
        <f t="shared" si="8"/>
        <v>1.94</v>
      </c>
      <c r="Q120" s="15">
        <f>'[1]TCE - ANEXO III - Preencher'!R129</f>
        <v>250.70429999999999</v>
      </c>
      <c r="R120" s="15">
        <f>'[1]TCE - ANEXO III - Preencher'!S129</f>
        <v>83.37</v>
      </c>
      <c r="S120" s="16">
        <f t="shared" si="9"/>
        <v>167.33429999999998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579.44319999999993</v>
      </c>
    </row>
    <row r="121" spans="1:28" x14ac:dyDescent="0.2">
      <c r="A121" s="8">
        <f>IFERROR(VLOOKUP(B121,'[1]DADOS (OCULTAR)'!$Q$3:$S$136,3,0),"")</f>
        <v>9767633000609</v>
      </c>
      <c r="B121" s="9" t="str">
        <f>'[1]TCE - ANEXO III - Preencher'!C130</f>
        <v>UPA CAXANGÁ - CG Nº 007/2022</v>
      </c>
      <c r="C121" s="10"/>
      <c r="D121" s="11" t="str">
        <f>'[1]TCE - ANEXO III - Preencher'!E130</f>
        <v xml:space="preserve">JULIA FANTINNY BARBOSA DE SANTANA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124.11</v>
      </c>
      <c r="J121" s="14">
        <f>'[1]TCE - ANEXO III - Preencher'!K130</f>
        <v>0</v>
      </c>
      <c r="K121" s="15">
        <f>'[1]TCE - ANEXO III - Preencher'!L130</f>
        <v>263.68889999999999</v>
      </c>
      <c r="L121" s="15">
        <f>'[1]TCE - ANEXO III - Preencher'!M130</f>
        <v>7.06</v>
      </c>
      <c r="M121" s="15">
        <f t="shared" si="7"/>
        <v>256.62889999999999</v>
      </c>
      <c r="N121" s="15">
        <f>'[1]TCE - ANEXO III - Preencher'!O130</f>
        <v>1.94</v>
      </c>
      <c r="O121" s="15">
        <f>'[1]TCE - ANEXO III - Preencher'!P130</f>
        <v>0</v>
      </c>
      <c r="P121" s="16">
        <f t="shared" si="8"/>
        <v>1.94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382.6789</v>
      </c>
    </row>
    <row r="122" spans="1:28" x14ac:dyDescent="0.2">
      <c r="A122" s="8">
        <f>IFERROR(VLOOKUP(B122,'[1]DADOS (OCULTAR)'!$Q$3:$S$136,3,0),"")</f>
        <v>9767633000609</v>
      </c>
      <c r="B122" s="9" t="str">
        <f>'[1]TCE - ANEXO III - Preencher'!C131</f>
        <v>UPA CAXANGÁ - CG Nº 007/2022</v>
      </c>
      <c r="C122" s="10"/>
      <c r="D122" s="11" t="str">
        <f>'[1]TCE - ANEXO III - Preencher'!E131</f>
        <v>JULIANA HIGINO PONTES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184.87</v>
      </c>
      <c r="J122" s="14">
        <f>'[1]TCE - ANEXO III - Preencher'!K131</f>
        <v>0</v>
      </c>
      <c r="K122" s="15">
        <f>'[1]TCE - ANEXO III - Preencher'!L131</f>
        <v>263.68889999999999</v>
      </c>
      <c r="L122" s="15">
        <f>'[1]TCE - ANEXO III - Preencher'!M131</f>
        <v>7.06</v>
      </c>
      <c r="M122" s="15">
        <f t="shared" si="7"/>
        <v>256.62889999999999</v>
      </c>
      <c r="N122" s="15">
        <f>'[1]TCE - ANEXO III - Preencher'!O131</f>
        <v>1.94</v>
      </c>
      <c r="O122" s="15">
        <f>'[1]TCE - ANEXO III - Preencher'!P131</f>
        <v>0</v>
      </c>
      <c r="P122" s="16">
        <f t="shared" si="8"/>
        <v>1.94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1781.52</v>
      </c>
      <c r="Y122" s="15">
        <f>'[1]TCE - ANEXO III - Preencher'!Z131</f>
        <v>0</v>
      </c>
      <c r="Z122" s="16">
        <f t="shared" si="11"/>
        <v>1781.52</v>
      </c>
      <c r="AA122" s="17" t="str">
        <f>IF('[1]TCE - ANEXO III - Preencher'!AB131="","",'[1]TCE - ANEXO III - Preencher'!AB131)</f>
        <v xml:space="preserve">ABONO ASSIS FIN COMPL </v>
      </c>
      <c r="AB122" s="15">
        <f t="shared" si="6"/>
        <v>2224.9589000000001</v>
      </c>
    </row>
    <row r="123" spans="1:28" x14ac:dyDescent="0.2">
      <c r="A123" s="8">
        <f>IFERROR(VLOOKUP(B123,'[1]DADOS (OCULTAR)'!$Q$3:$S$136,3,0),"")</f>
        <v>9767633000609</v>
      </c>
      <c r="B123" s="9" t="str">
        <f>'[1]TCE - ANEXO III - Preencher'!C132</f>
        <v>UPA CAXANGÁ - CG Nº 007/2022</v>
      </c>
      <c r="C123" s="10"/>
      <c r="D123" s="11" t="str">
        <f>'[1]TCE - ANEXO III - Preencher'!E132</f>
        <v>JULIANA JUSTINO RIBEIRO DE BARROS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1.94</v>
      </c>
      <c r="O123" s="15">
        <f>'[1]TCE - ANEXO III - Preencher'!P132</f>
        <v>0</v>
      </c>
      <c r="P123" s="16">
        <f t="shared" si="8"/>
        <v>1.94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1.94</v>
      </c>
    </row>
    <row r="124" spans="1:28" x14ac:dyDescent="0.2">
      <c r="A124" s="8">
        <f>IFERROR(VLOOKUP(B124,'[1]DADOS (OCULTAR)'!$Q$3:$S$136,3,0),"")</f>
        <v>9767633000609</v>
      </c>
      <c r="B124" s="9" t="str">
        <f>'[1]TCE - ANEXO III - Preencher'!C133</f>
        <v>UPA CAXANGÁ - CG Nº 007/2022</v>
      </c>
      <c r="C124" s="10"/>
      <c r="D124" s="11" t="str">
        <f>'[1]TCE - ANEXO III - Preencher'!E133</f>
        <v>JULIANA RODRIGUES CASTELO BRANCO RADNAI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322.47000000000003</v>
      </c>
      <c r="J124" s="14">
        <f>'[1]TCE - ANEXO III - Preencher'!K133</f>
        <v>0</v>
      </c>
      <c r="K124" s="15">
        <f>'[1]TCE - ANEXO III - Preencher'!L133</f>
        <v>263.68889999999999</v>
      </c>
      <c r="L124" s="15">
        <f>'[1]TCE - ANEXO III - Preencher'!M133</f>
        <v>7.06</v>
      </c>
      <c r="M124" s="15">
        <f t="shared" si="7"/>
        <v>256.62889999999999</v>
      </c>
      <c r="N124" s="15">
        <f>'[1]TCE - ANEXO III - Preencher'!O133</f>
        <v>11.53</v>
      </c>
      <c r="O124" s="15">
        <f>'[1]TCE - ANEXO III - Preencher'!P133</f>
        <v>0</v>
      </c>
      <c r="P124" s="16">
        <f t="shared" si="8"/>
        <v>11.53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2356.9</v>
      </c>
      <c r="Y124" s="15">
        <f>'[1]TCE - ANEXO III - Preencher'!Z133</f>
        <v>0</v>
      </c>
      <c r="Z124" s="16">
        <f t="shared" si="11"/>
        <v>2356.9</v>
      </c>
      <c r="AA124" s="17" t="str">
        <f>IF('[1]TCE - ANEXO III - Preencher'!AB133="","",'[1]TCE - ANEXO III - Preencher'!AB133)</f>
        <v xml:space="preserve">ABONO ASSIS FIN COMPL </v>
      </c>
      <c r="AB124" s="15">
        <f t="shared" si="6"/>
        <v>2947.5289000000002</v>
      </c>
    </row>
    <row r="125" spans="1:28" x14ac:dyDescent="0.2">
      <c r="A125" s="8">
        <f>IFERROR(VLOOKUP(B125,'[1]DADOS (OCULTAR)'!$Q$3:$S$136,3,0),"")</f>
        <v>9767633000609</v>
      </c>
      <c r="B125" s="9" t="str">
        <f>'[1]TCE - ANEXO III - Preencher'!C134</f>
        <v>UPA CAXANGÁ - CG Nº 007/2022</v>
      </c>
      <c r="C125" s="10"/>
      <c r="D125" s="11" t="str">
        <f>'[1]TCE - ANEXO III - Preencher'!E134</f>
        <v>JULIANNA DE CARVALHO PEREIRA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225124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401.81</v>
      </c>
      <c r="J125" s="14">
        <f>'[1]TCE - ANEXO III - Preencher'!K134</f>
        <v>0</v>
      </c>
      <c r="K125" s="15">
        <f>'[1]TCE - ANEXO III - Preencher'!L134</f>
        <v>263.68889999999999</v>
      </c>
      <c r="L125" s="15">
        <f>'[1]TCE - ANEXO III - Preencher'!M134</f>
        <v>7.06</v>
      </c>
      <c r="M125" s="15">
        <f t="shared" si="7"/>
        <v>256.62889999999999</v>
      </c>
      <c r="N125" s="15">
        <f>'[1]TCE - ANEXO III - Preencher'!O134</f>
        <v>11.53</v>
      </c>
      <c r="O125" s="15">
        <f>'[1]TCE - ANEXO III - Preencher'!P134</f>
        <v>0</v>
      </c>
      <c r="P125" s="16">
        <f t="shared" si="8"/>
        <v>11.53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1855.02</v>
      </c>
      <c r="Y125" s="15">
        <f>'[1]TCE - ANEXO III - Preencher'!Z134</f>
        <v>0</v>
      </c>
      <c r="Z125" s="16">
        <f t="shared" si="11"/>
        <v>1855.02</v>
      </c>
      <c r="AA125" s="17" t="str">
        <f>IF('[1]TCE - ANEXO III - Preencher'!AB134="","",'[1]TCE - ANEXO III - Preencher'!AB134)</f>
        <v xml:space="preserve">ABONO ASSIS FIN COMPL </v>
      </c>
      <c r="AB125" s="15">
        <f t="shared" si="6"/>
        <v>2524.9888999999998</v>
      </c>
    </row>
    <row r="126" spans="1:28" x14ac:dyDescent="0.2">
      <c r="A126" s="8">
        <f>IFERROR(VLOOKUP(B126,'[1]DADOS (OCULTAR)'!$Q$3:$S$136,3,0),"")</f>
        <v>9767633000609</v>
      </c>
      <c r="B126" s="9" t="str">
        <f>'[1]TCE - ANEXO III - Preencher'!C135</f>
        <v>UPA CAXANGÁ - CG Nº 007/2022</v>
      </c>
      <c r="C126" s="10"/>
      <c r="D126" s="11" t="str">
        <f>'[1]TCE - ANEXO III - Preencher'!E135</f>
        <v>JULIO CESAR SILVA DE ALBUQUERQUE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327.66000000000003</v>
      </c>
      <c r="J126" s="14">
        <f>'[1]TCE - ANEXO III - Preencher'!K135</f>
        <v>0</v>
      </c>
      <c r="K126" s="15">
        <f>'[1]TCE - ANEXO III - Preencher'!L135</f>
        <v>263.68889999999999</v>
      </c>
      <c r="L126" s="15">
        <f>'[1]TCE - ANEXO III - Preencher'!M135</f>
        <v>7.06</v>
      </c>
      <c r="M126" s="15">
        <f t="shared" si="7"/>
        <v>256.62889999999999</v>
      </c>
      <c r="N126" s="15">
        <f>'[1]TCE - ANEXO III - Preencher'!O135</f>
        <v>11.53</v>
      </c>
      <c r="O126" s="15">
        <f>'[1]TCE - ANEXO III - Preencher'!P135</f>
        <v>0</v>
      </c>
      <c r="P126" s="16">
        <f t="shared" si="8"/>
        <v>11.53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1708.02</v>
      </c>
      <c r="Y126" s="15">
        <f>'[1]TCE - ANEXO III - Preencher'!Z135</f>
        <v>0</v>
      </c>
      <c r="Z126" s="16">
        <f t="shared" si="11"/>
        <v>1708.02</v>
      </c>
      <c r="AA126" s="17" t="str">
        <f>IF('[1]TCE - ANEXO III - Preencher'!AB135="","",'[1]TCE - ANEXO III - Preencher'!AB135)</f>
        <v xml:space="preserve">ABONO ASSIS FIN COMPL </v>
      </c>
      <c r="AB126" s="15">
        <f t="shared" si="6"/>
        <v>2303.8388999999997</v>
      </c>
    </row>
    <row r="127" spans="1:28" x14ac:dyDescent="0.2">
      <c r="A127" s="8">
        <f>IFERROR(VLOOKUP(B127,'[1]DADOS (OCULTAR)'!$Q$3:$S$136,3,0),"")</f>
        <v>9767633000609</v>
      </c>
      <c r="B127" s="9" t="str">
        <f>'[1]TCE - ANEXO III - Preencher'!C136</f>
        <v>UPA CAXANGÁ - CG Nº 007/2022</v>
      </c>
      <c r="C127" s="10"/>
      <c r="D127" s="11" t="str">
        <f>'[1]TCE - ANEXO III - Preencher'!E136</f>
        <v>KAMILLA DE MACEDO E SILVA CORREA DE OLIVEIRA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771.06</v>
      </c>
      <c r="J127" s="14">
        <f>'[1]TCE - ANEXO III - Preencher'!K136</f>
        <v>0</v>
      </c>
      <c r="K127" s="15">
        <f>'[1]TCE - ANEXO III - Preencher'!L136</f>
        <v>263.68889999999999</v>
      </c>
      <c r="L127" s="15">
        <f>'[1]TCE - ANEXO III - Preencher'!M136</f>
        <v>7.06</v>
      </c>
      <c r="M127" s="15">
        <f t="shared" si="7"/>
        <v>256.62889999999999</v>
      </c>
      <c r="N127" s="15">
        <f>'[1]TCE - ANEXO III - Preencher'!O136</f>
        <v>11.53</v>
      </c>
      <c r="O127" s="15">
        <f>'[1]TCE - ANEXO III - Preencher'!P136</f>
        <v>0</v>
      </c>
      <c r="P127" s="16">
        <f t="shared" si="8"/>
        <v>11.53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1039.2188999999998</v>
      </c>
    </row>
    <row r="128" spans="1:28" x14ac:dyDescent="0.2">
      <c r="A128" s="8">
        <f>IFERROR(VLOOKUP(B128,'[1]DADOS (OCULTAR)'!$Q$3:$S$136,3,0),"")</f>
        <v>9767633000609</v>
      </c>
      <c r="B128" s="9" t="str">
        <f>'[1]TCE - ANEXO III - Preencher'!C137</f>
        <v>UPA CAXANGÁ - CG Nº 007/2022</v>
      </c>
      <c r="C128" s="10"/>
      <c r="D128" s="11" t="str">
        <f>'[1]TCE - ANEXO III - Preencher'!E137</f>
        <v>KAROLINA DE MORAIS TRINDADE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411005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13.26</v>
      </c>
      <c r="J128" s="14">
        <f>'[1]TCE - ANEXO III - Preencher'!K137</f>
        <v>0</v>
      </c>
      <c r="K128" s="15">
        <f>'[1]TCE - ANEXO III - Preencher'!L137</f>
        <v>263.68889999999999</v>
      </c>
      <c r="L128" s="15">
        <f>'[1]TCE - ANEXO III - Preencher'!M137</f>
        <v>7.06</v>
      </c>
      <c r="M128" s="15">
        <f t="shared" si="7"/>
        <v>256.62889999999999</v>
      </c>
      <c r="N128" s="15">
        <f>'[1]TCE - ANEXO III - Preencher'!O137</f>
        <v>1.94</v>
      </c>
      <c r="O128" s="15">
        <f>'[1]TCE - ANEXO III - Preencher'!P137</f>
        <v>0</v>
      </c>
      <c r="P128" s="16">
        <f t="shared" si="8"/>
        <v>1.94</v>
      </c>
      <c r="Q128" s="15">
        <f>'[1]TCE - ANEXO III - Preencher'!R137</f>
        <v>275.30430000000001</v>
      </c>
      <c r="R128" s="15">
        <f>'[1]TCE - ANEXO III - Preencher'!S137</f>
        <v>39.799999999999997</v>
      </c>
      <c r="S128" s="16">
        <f t="shared" si="9"/>
        <v>235.5043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507.33319999999998</v>
      </c>
    </row>
    <row r="129" spans="1:28" x14ac:dyDescent="0.2">
      <c r="A129" s="8">
        <f>IFERROR(VLOOKUP(B129,'[1]DADOS (OCULTAR)'!$Q$3:$S$136,3,0),"")</f>
        <v>9767633000609</v>
      </c>
      <c r="B129" s="9" t="str">
        <f>'[1]TCE - ANEXO III - Preencher'!C138</f>
        <v>UPA CAXANGÁ - CG Nº 007/2022</v>
      </c>
      <c r="C129" s="10"/>
      <c r="D129" s="11" t="str">
        <f>'[1]TCE - ANEXO III - Preencher'!E138</f>
        <v>KAYLANE CIBELE OLIVEIRA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411005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13.26</v>
      </c>
      <c r="J129" s="14">
        <f>'[1]TCE - ANEXO III - Preencher'!K138</f>
        <v>0</v>
      </c>
      <c r="K129" s="15">
        <f>'[1]TCE - ANEXO III - Preencher'!L138</f>
        <v>263.68889999999999</v>
      </c>
      <c r="L129" s="15">
        <f>'[1]TCE - ANEXO III - Preencher'!M138</f>
        <v>7.06</v>
      </c>
      <c r="M129" s="15">
        <f t="shared" si="7"/>
        <v>256.62889999999999</v>
      </c>
      <c r="N129" s="15">
        <f>'[1]TCE - ANEXO III - Preencher'!O138</f>
        <v>1.94</v>
      </c>
      <c r="O129" s="15">
        <f>'[1]TCE - ANEXO III - Preencher'!P138</f>
        <v>0</v>
      </c>
      <c r="P129" s="16">
        <f t="shared" si="8"/>
        <v>1.94</v>
      </c>
      <c r="Q129" s="15">
        <f>'[1]TCE - ANEXO III - Preencher'!R138</f>
        <v>365.5043</v>
      </c>
      <c r="R129" s="15">
        <f>'[1]TCE - ANEXO III - Preencher'!S138</f>
        <v>39.799999999999997</v>
      </c>
      <c r="S129" s="16">
        <f t="shared" si="9"/>
        <v>325.70429999999999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1708.02</v>
      </c>
      <c r="Y129" s="15">
        <f>'[1]TCE - ANEXO III - Preencher'!Z138</f>
        <v>0</v>
      </c>
      <c r="Z129" s="16">
        <f t="shared" si="11"/>
        <v>1708.02</v>
      </c>
      <c r="AA129" s="17" t="str">
        <f>IF('[1]TCE - ANEXO III - Preencher'!AB138="","",'[1]TCE - ANEXO III - Preencher'!AB138)</f>
        <v xml:space="preserve">ABONO ASSIS FIN COMPL </v>
      </c>
      <c r="AB129" s="15">
        <f t="shared" si="6"/>
        <v>2305.5531999999998</v>
      </c>
    </row>
    <row r="130" spans="1:28" x14ac:dyDescent="0.2">
      <c r="A130" s="8">
        <f>IFERROR(VLOOKUP(B130,'[1]DADOS (OCULTAR)'!$Q$3:$S$136,3,0),"")</f>
        <v>9767633000609</v>
      </c>
      <c r="B130" s="9" t="str">
        <f>'[1]TCE - ANEXO III - Preencher'!C139</f>
        <v>UPA CAXANGÁ - CG Nº 007/2022</v>
      </c>
      <c r="C130" s="10"/>
      <c r="D130" s="11" t="str">
        <f>'[1]TCE - ANEXO III - Preencher'!E139</f>
        <v xml:space="preserve">LAIS MARIA PERGENTINO SANTOS DA ROCHA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135.55000000000001</v>
      </c>
      <c r="J130" s="14">
        <f>'[1]TCE - ANEXO III - Preencher'!K139</f>
        <v>0</v>
      </c>
      <c r="K130" s="15">
        <f>'[1]TCE - ANEXO III - Preencher'!L139</f>
        <v>263.68889999999999</v>
      </c>
      <c r="L130" s="15">
        <f>'[1]TCE - ANEXO III - Preencher'!M139</f>
        <v>7.06</v>
      </c>
      <c r="M130" s="15">
        <f t="shared" si="7"/>
        <v>256.62889999999999</v>
      </c>
      <c r="N130" s="15">
        <f>'[1]TCE - ANEXO III - Preencher'!O139</f>
        <v>1.94</v>
      </c>
      <c r="O130" s="15">
        <f>'[1]TCE - ANEXO III - Preencher'!P139</f>
        <v>0</v>
      </c>
      <c r="P130" s="16">
        <f t="shared" si="8"/>
        <v>1.94</v>
      </c>
      <c r="Q130" s="15">
        <f>'[1]TCE - ANEXO III - Preencher'!R139</f>
        <v>250.70429999999999</v>
      </c>
      <c r="R130" s="15">
        <f>'[1]TCE - ANEXO III - Preencher'!S139</f>
        <v>73.42</v>
      </c>
      <c r="S130" s="16">
        <f t="shared" si="9"/>
        <v>177.28429999999997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571.40319999999997</v>
      </c>
    </row>
    <row r="131" spans="1:28" x14ac:dyDescent="0.2">
      <c r="A131" s="8">
        <f>IFERROR(VLOOKUP(B131,'[1]DADOS (OCULTAR)'!$Q$3:$S$136,3,0),"")</f>
        <v>9767633000609</v>
      </c>
      <c r="B131" s="9" t="str">
        <f>'[1]TCE - ANEXO III - Preencher'!C140</f>
        <v>UPA CAXANGÁ - CG Nº 007/2022</v>
      </c>
      <c r="C131" s="10"/>
      <c r="D131" s="11" t="str">
        <f>'[1]TCE - ANEXO III - Preencher'!E140</f>
        <v xml:space="preserve">LETICIA DO NASCIMENTO AMORIM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167.59</v>
      </c>
      <c r="J131" s="14">
        <f>'[1]TCE - ANEXO III - Preencher'!K140</f>
        <v>0</v>
      </c>
      <c r="K131" s="15">
        <f>'[1]TCE - ANEXO III - Preencher'!L140</f>
        <v>263.68990000000002</v>
      </c>
      <c r="L131" s="15">
        <f>'[1]TCE - ANEXO III - Preencher'!M140</f>
        <v>7.06</v>
      </c>
      <c r="M131" s="15">
        <f t="shared" si="7"/>
        <v>256.62990000000002</v>
      </c>
      <c r="N131" s="15">
        <f>'[1]TCE - ANEXO III - Preencher'!O140</f>
        <v>1.94</v>
      </c>
      <c r="O131" s="15">
        <f>'[1]TCE - ANEXO III - Preencher'!P140</f>
        <v>0</v>
      </c>
      <c r="P131" s="16">
        <f t="shared" si="8"/>
        <v>1.94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426.15990000000005</v>
      </c>
    </row>
    <row r="132" spans="1:28" x14ac:dyDescent="0.2">
      <c r="A132" s="8">
        <f>IFERROR(VLOOKUP(B132,'[1]DADOS (OCULTAR)'!$Q$3:$S$136,3,0),"")</f>
        <v>9767633000609</v>
      </c>
      <c r="B132" s="9" t="str">
        <f>'[1]TCE - ANEXO III - Preencher'!C141</f>
        <v>UPA CAXANGÁ - CG Nº 007/2022</v>
      </c>
      <c r="C132" s="10"/>
      <c r="D132" s="11" t="str">
        <f>'[1]TCE - ANEXO III - Preencher'!E141</f>
        <v>LILIANE APARECIDA DIONISIO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157.78</v>
      </c>
      <c r="J132" s="14">
        <f>'[1]TCE - ANEXO III - Preencher'!K141</f>
        <v>0</v>
      </c>
      <c r="K132" s="15">
        <f>'[1]TCE - ANEXO III - Preencher'!L141</f>
        <v>263.68889999999999</v>
      </c>
      <c r="L132" s="15">
        <f>'[1]TCE - ANEXO III - Preencher'!M141</f>
        <v>7.06</v>
      </c>
      <c r="M132" s="15">
        <f t="shared" ref="M132:M195" si="13">K132-L132</f>
        <v>256.62889999999999</v>
      </c>
      <c r="N132" s="15">
        <f>'[1]TCE - ANEXO III - Preencher'!O141</f>
        <v>1.94</v>
      </c>
      <c r="O132" s="15">
        <f>'[1]TCE - ANEXO III - Preencher'!P141</f>
        <v>0</v>
      </c>
      <c r="P132" s="16">
        <f t="shared" ref="P132:P195" si="14">N132-O132</f>
        <v>1.94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416.34890000000001</v>
      </c>
    </row>
    <row r="133" spans="1:28" x14ac:dyDescent="0.2">
      <c r="A133" s="8">
        <f>IFERROR(VLOOKUP(B133,'[1]DADOS (OCULTAR)'!$Q$3:$S$136,3,0),"")</f>
        <v>9767633000609</v>
      </c>
      <c r="B133" s="9" t="str">
        <f>'[1]TCE - ANEXO III - Preencher'!C142</f>
        <v>UPA CAXANGÁ - CG Nº 007/2022</v>
      </c>
      <c r="C133" s="10"/>
      <c r="D133" s="11" t="str">
        <f>'[1]TCE - ANEXO III - Preencher'!E142</f>
        <v>LISANGELA DA SILVA BARROS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154.21</v>
      </c>
      <c r="J133" s="14">
        <f>'[1]TCE - ANEXO III - Preencher'!K142</f>
        <v>0</v>
      </c>
      <c r="K133" s="15">
        <f>'[1]TCE - ANEXO III - Preencher'!L142</f>
        <v>263.68889999999999</v>
      </c>
      <c r="L133" s="15">
        <f>'[1]TCE - ANEXO III - Preencher'!M142</f>
        <v>7.06</v>
      </c>
      <c r="M133" s="15">
        <f t="shared" si="13"/>
        <v>256.62889999999999</v>
      </c>
      <c r="N133" s="15">
        <f>'[1]TCE - ANEXO III - Preencher'!O142</f>
        <v>1.94</v>
      </c>
      <c r="O133" s="15">
        <f>'[1]TCE - ANEXO III - Preencher'!P142</f>
        <v>0</v>
      </c>
      <c r="P133" s="16">
        <f t="shared" si="14"/>
        <v>1.94</v>
      </c>
      <c r="Q133" s="15">
        <f>'[1]TCE - ANEXO III - Preencher'!R142</f>
        <v>550.71</v>
      </c>
      <c r="R133" s="15">
        <f>'[1]TCE - ANEXO III - Preencher'!S142</f>
        <v>88.2</v>
      </c>
      <c r="S133" s="16">
        <f t="shared" si="15"/>
        <v>462.51000000000005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875.28890000000001</v>
      </c>
    </row>
    <row r="134" spans="1:28" x14ac:dyDescent="0.2">
      <c r="A134" s="8">
        <f>IFERROR(VLOOKUP(B134,'[1]DADOS (OCULTAR)'!$Q$3:$S$136,3,0),"")</f>
        <v>9767633000609</v>
      </c>
      <c r="B134" s="9" t="str">
        <f>'[1]TCE - ANEXO III - Preencher'!C143</f>
        <v>UPA CAXANGÁ - CG Nº 007/2022</v>
      </c>
      <c r="C134" s="10"/>
      <c r="D134" s="11" t="str">
        <f>'[1]TCE - ANEXO III - Preencher'!E143</f>
        <v>LORENA REIMINE GUERRA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511.95</v>
      </c>
      <c r="J134" s="14">
        <f>'[1]TCE - ANEXO III - Preencher'!K143</f>
        <v>0</v>
      </c>
      <c r="K134" s="15">
        <f>'[1]TCE - ANEXO III - Preencher'!L143</f>
        <v>263.68889999999999</v>
      </c>
      <c r="L134" s="15">
        <f>'[1]TCE - ANEXO III - Preencher'!M143</f>
        <v>7.06</v>
      </c>
      <c r="M134" s="15">
        <f t="shared" si="13"/>
        <v>256.62889999999999</v>
      </c>
      <c r="N134" s="15">
        <f>'[1]TCE - ANEXO III - Preencher'!O143</f>
        <v>11.53</v>
      </c>
      <c r="O134" s="15">
        <f>'[1]TCE - ANEXO III - Preencher'!P143</f>
        <v>0</v>
      </c>
      <c r="P134" s="16">
        <f t="shared" si="14"/>
        <v>11.53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780.10889999999995</v>
      </c>
    </row>
    <row r="135" spans="1:28" x14ac:dyDescent="0.2">
      <c r="A135" s="8">
        <f>IFERROR(VLOOKUP(B135,'[1]DADOS (OCULTAR)'!$Q$3:$S$136,3,0),"")</f>
        <v>9767633000609</v>
      </c>
      <c r="B135" s="9" t="str">
        <f>'[1]TCE - ANEXO III - Preencher'!C144</f>
        <v>UPA CAXANGÁ - CG Nº 007/2022</v>
      </c>
      <c r="C135" s="10"/>
      <c r="D135" s="11" t="str">
        <f>'[1]TCE - ANEXO III - Preencher'!E144</f>
        <v>LUCIANA CRISTINA BEZERRA FERREIRA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148.33000000000001</v>
      </c>
      <c r="J135" s="14">
        <f>'[1]TCE - ANEXO III - Preencher'!K144</f>
        <v>0</v>
      </c>
      <c r="K135" s="15">
        <f>'[1]TCE - ANEXO III - Preencher'!L144</f>
        <v>263.68889999999999</v>
      </c>
      <c r="L135" s="15">
        <f>'[1]TCE - ANEXO III - Preencher'!M144</f>
        <v>7.06</v>
      </c>
      <c r="M135" s="15">
        <f t="shared" si="13"/>
        <v>256.62889999999999</v>
      </c>
      <c r="N135" s="15">
        <f>'[1]TCE - ANEXO III - Preencher'!O144</f>
        <v>1.94</v>
      </c>
      <c r="O135" s="15">
        <f>'[1]TCE - ANEXO III - Preencher'!P144</f>
        <v>0</v>
      </c>
      <c r="P135" s="16">
        <f t="shared" si="14"/>
        <v>1.94</v>
      </c>
      <c r="Q135" s="15">
        <f>'[1]TCE - ANEXO III - Preencher'!R144</f>
        <v>234.30429999999998</v>
      </c>
      <c r="R135" s="15">
        <f>'[1]TCE - ANEXO III - Preencher'!S144</f>
        <v>88.2</v>
      </c>
      <c r="S135" s="16">
        <f t="shared" si="15"/>
        <v>146.10429999999997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553.00319999999988</v>
      </c>
    </row>
    <row r="136" spans="1:28" x14ac:dyDescent="0.2">
      <c r="A136" s="8">
        <f>IFERROR(VLOOKUP(B136,'[1]DADOS (OCULTAR)'!$Q$3:$S$136,3,0),"")</f>
        <v>9767633000609</v>
      </c>
      <c r="B136" s="9" t="str">
        <f>'[1]TCE - ANEXO III - Preencher'!C145</f>
        <v>UPA CAXANGÁ - CG Nº 007/2022</v>
      </c>
      <c r="C136" s="10"/>
      <c r="D136" s="11" t="str">
        <f>'[1]TCE - ANEXO III - Preencher'!E145</f>
        <v xml:space="preserve">LUCIANA FIGUEIROA DE SIQUEIRA CAMPOS 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192.84</v>
      </c>
      <c r="J136" s="14">
        <f>'[1]TCE - ANEXO III - Preencher'!K145</f>
        <v>0</v>
      </c>
      <c r="K136" s="15">
        <f>'[1]TCE - ANEXO III - Preencher'!L145</f>
        <v>263.68889999999999</v>
      </c>
      <c r="L136" s="15">
        <f>'[1]TCE - ANEXO III - Preencher'!M145</f>
        <v>7.06</v>
      </c>
      <c r="M136" s="15">
        <f t="shared" si="13"/>
        <v>256.62889999999999</v>
      </c>
      <c r="N136" s="15">
        <f>'[1]TCE - ANEXO III - Preencher'!O145</f>
        <v>11.53</v>
      </c>
      <c r="O136" s="15">
        <f>'[1]TCE - ANEXO III - Preencher'!P145</f>
        <v>0</v>
      </c>
      <c r="P136" s="16">
        <f t="shared" si="14"/>
        <v>11.53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460.99889999999994</v>
      </c>
    </row>
    <row r="137" spans="1:28" x14ac:dyDescent="0.2">
      <c r="A137" s="8">
        <f>IFERROR(VLOOKUP(B137,'[1]DADOS (OCULTAR)'!$Q$3:$S$136,3,0),"")</f>
        <v>9767633000609</v>
      </c>
      <c r="B137" s="9" t="str">
        <f>'[1]TCE - ANEXO III - Preencher'!C146</f>
        <v>UPA CAXANGÁ - CG Nº 007/2022</v>
      </c>
      <c r="C137" s="10"/>
      <c r="D137" s="11" t="str">
        <f>'[1]TCE - ANEXO III - Preencher'!E146</f>
        <v xml:space="preserve">LUCIANO BEZERRA DE ANDRADE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223405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373.03</v>
      </c>
      <c r="J137" s="14">
        <f>'[1]TCE - ANEXO III - Preencher'!K146</f>
        <v>0</v>
      </c>
      <c r="K137" s="15">
        <f>'[1]TCE - ANEXO III - Preencher'!L146</f>
        <v>263.68889999999999</v>
      </c>
      <c r="L137" s="15">
        <f>'[1]TCE - ANEXO III - Preencher'!M146</f>
        <v>18.71</v>
      </c>
      <c r="M137" s="15">
        <f t="shared" si="13"/>
        <v>244.97889999999998</v>
      </c>
      <c r="N137" s="15">
        <f>'[1]TCE - ANEXO III - Preencher'!O146</f>
        <v>1.94</v>
      </c>
      <c r="O137" s="15">
        <f>'[1]TCE - ANEXO III - Preencher'!P146</f>
        <v>0</v>
      </c>
      <c r="P137" s="16">
        <f t="shared" si="14"/>
        <v>1.94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619.94889999999998</v>
      </c>
    </row>
    <row r="138" spans="1:28" x14ac:dyDescent="0.2">
      <c r="A138" s="8">
        <f>IFERROR(VLOOKUP(B138,'[1]DADOS (OCULTAR)'!$Q$3:$S$136,3,0),"")</f>
        <v>9767633000609</v>
      </c>
      <c r="B138" s="9" t="str">
        <f>'[1]TCE - ANEXO III - Preencher'!C147</f>
        <v>UPA CAXANGÁ - CG Nº 007/2022</v>
      </c>
      <c r="C138" s="10"/>
      <c r="D138" s="11" t="str">
        <f>'[1]TCE - ANEXO III - Preencher'!E147</f>
        <v>LUCIENE OLIVEIRA TEIXEIRA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192.11</v>
      </c>
      <c r="J138" s="14">
        <f>'[1]TCE - ANEXO III - Preencher'!K147</f>
        <v>0</v>
      </c>
      <c r="K138" s="15">
        <f>'[1]TCE - ANEXO III - Preencher'!L147</f>
        <v>263.68889999999999</v>
      </c>
      <c r="L138" s="15">
        <f>'[1]TCE - ANEXO III - Preencher'!M147</f>
        <v>7.06</v>
      </c>
      <c r="M138" s="15">
        <f t="shared" si="13"/>
        <v>256.62889999999999</v>
      </c>
      <c r="N138" s="15">
        <f>'[1]TCE - ANEXO III - Preencher'!O147</f>
        <v>1.94</v>
      </c>
      <c r="O138" s="15">
        <f>'[1]TCE - ANEXO III - Preencher'!P147</f>
        <v>0</v>
      </c>
      <c r="P138" s="16">
        <f t="shared" si="14"/>
        <v>1.94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450.6789</v>
      </c>
    </row>
    <row r="139" spans="1:28" x14ac:dyDescent="0.2">
      <c r="A139" s="8">
        <f>IFERROR(VLOOKUP(B139,'[1]DADOS (OCULTAR)'!$Q$3:$S$136,3,0),"")</f>
        <v>9767633000609</v>
      </c>
      <c r="B139" s="9" t="str">
        <f>'[1]TCE - ANEXO III - Preencher'!C148</f>
        <v>UPA CAXANGÁ - CG Nº 007/2022</v>
      </c>
      <c r="C139" s="10"/>
      <c r="D139" s="11" t="str">
        <f>'[1]TCE - ANEXO III - Preencher'!E148</f>
        <v>LUCILENE MARIA DA SILVA NEVES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192.11</v>
      </c>
      <c r="J139" s="14">
        <f>'[1]TCE - ANEXO III - Preencher'!K148</f>
        <v>0</v>
      </c>
      <c r="K139" s="15">
        <f>'[1]TCE - ANEXO III - Preencher'!L148</f>
        <v>263.68889999999999</v>
      </c>
      <c r="L139" s="15">
        <f>'[1]TCE - ANEXO III - Preencher'!M148</f>
        <v>7.06</v>
      </c>
      <c r="M139" s="15">
        <f t="shared" si="13"/>
        <v>256.62889999999999</v>
      </c>
      <c r="N139" s="15">
        <f>'[1]TCE - ANEXO III - Preencher'!O148</f>
        <v>1.94</v>
      </c>
      <c r="O139" s="15">
        <f>'[1]TCE - ANEXO III - Preencher'!P148</f>
        <v>0</v>
      </c>
      <c r="P139" s="16">
        <f t="shared" si="14"/>
        <v>1.94</v>
      </c>
      <c r="Q139" s="15">
        <f>'[1]TCE - ANEXO III - Preencher'!R148</f>
        <v>119.5043</v>
      </c>
      <c r="R139" s="15">
        <f>'[1]TCE - ANEXO III - Preencher'!S148</f>
        <v>88.2</v>
      </c>
      <c r="S139" s="16">
        <f t="shared" si="15"/>
        <v>31.304299999999998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481.98320000000001</v>
      </c>
    </row>
    <row r="140" spans="1:28" x14ac:dyDescent="0.2">
      <c r="A140" s="8">
        <f>IFERROR(VLOOKUP(B140,'[1]DADOS (OCULTAR)'!$Q$3:$S$136,3,0),"")</f>
        <v>9767633000609</v>
      </c>
      <c r="B140" s="9" t="str">
        <f>'[1]TCE - ANEXO III - Preencher'!C149</f>
        <v>UPA CAXANGÁ - CG Nº 007/2022</v>
      </c>
      <c r="C140" s="10"/>
      <c r="D140" s="11" t="str">
        <f>'[1]TCE - ANEXO III - Preencher'!E149</f>
        <v>LUCILIA DE ALMEIDA LAFAYETTE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324115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270.05</v>
      </c>
      <c r="J140" s="14">
        <f>'[1]TCE - ANEXO III - Preencher'!K149</f>
        <v>0</v>
      </c>
      <c r="K140" s="15">
        <f>'[1]TCE - ANEXO III - Preencher'!L149</f>
        <v>263.68889999999999</v>
      </c>
      <c r="L140" s="15">
        <f>'[1]TCE - ANEXO III - Preencher'!M149</f>
        <v>7.06</v>
      </c>
      <c r="M140" s="15">
        <f t="shared" si="13"/>
        <v>256.62889999999999</v>
      </c>
      <c r="N140" s="15">
        <f>'[1]TCE - ANEXO III - Preencher'!O149</f>
        <v>1.94</v>
      </c>
      <c r="O140" s="15">
        <f>'[1]TCE - ANEXO III - Preencher'!P149</f>
        <v>0</v>
      </c>
      <c r="P140" s="16">
        <f t="shared" si="14"/>
        <v>1.94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528.61890000000005</v>
      </c>
    </row>
    <row r="141" spans="1:28" x14ac:dyDescent="0.2">
      <c r="A141" s="8">
        <f>IFERROR(VLOOKUP(B141,'[1]DADOS (OCULTAR)'!$Q$3:$S$136,3,0),"")</f>
        <v>9767633000609</v>
      </c>
      <c r="B141" s="9" t="str">
        <f>'[1]TCE - ANEXO III - Preencher'!C150</f>
        <v>UPA CAXANGÁ - CG Nº 007/2022</v>
      </c>
      <c r="C141" s="10"/>
      <c r="D141" s="11" t="str">
        <f>'[1]TCE - ANEXO III - Preencher'!E150</f>
        <v>LUIZI ALVES DOS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646.24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11.53</v>
      </c>
      <c r="O141" s="15">
        <f>'[1]TCE - ANEXO III - Preencher'!P150</f>
        <v>0</v>
      </c>
      <c r="P141" s="16">
        <f t="shared" si="14"/>
        <v>11.53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657.77</v>
      </c>
    </row>
    <row r="142" spans="1:28" x14ac:dyDescent="0.2">
      <c r="A142" s="8">
        <f>IFERROR(VLOOKUP(B142,'[1]DADOS (OCULTAR)'!$Q$3:$S$136,3,0),"")</f>
        <v>9767633000609</v>
      </c>
      <c r="B142" s="9" t="str">
        <f>'[1]TCE - ANEXO III - Preencher'!C151</f>
        <v>UPA CAXANGÁ - CG Nº 007/2022</v>
      </c>
      <c r="C142" s="10"/>
      <c r="D142" s="11" t="str">
        <f>'[1]TCE - ANEXO III - Preencher'!E151</f>
        <v>MADJER LOPES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322605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187.69</v>
      </c>
      <c r="J142" s="14">
        <f>'[1]TCE - ANEXO III - Preencher'!K151</f>
        <v>0</v>
      </c>
      <c r="K142" s="15">
        <f>'[1]TCE - ANEXO III - Preencher'!L151</f>
        <v>263.68889999999999</v>
      </c>
      <c r="L142" s="15">
        <f>'[1]TCE - ANEXO III - Preencher'!M151</f>
        <v>7.06</v>
      </c>
      <c r="M142" s="15">
        <f t="shared" si="13"/>
        <v>256.62889999999999</v>
      </c>
      <c r="N142" s="15">
        <f>'[1]TCE - ANEXO III - Preencher'!O151</f>
        <v>1.94</v>
      </c>
      <c r="O142" s="15">
        <f>'[1]TCE - ANEXO III - Preencher'!P151</f>
        <v>0</v>
      </c>
      <c r="P142" s="16">
        <f t="shared" si="14"/>
        <v>1.94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446.25889999999998</v>
      </c>
    </row>
    <row r="143" spans="1:28" x14ac:dyDescent="0.2">
      <c r="A143" s="8">
        <f>IFERROR(VLOOKUP(B143,'[1]DADOS (OCULTAR)'!$Q$3:$S$136,3,0),"")</f>
        <v>9767633000609</v>
      </c>
      <c r="B143" s="9" t="str">
        <f>'[1]TCE - ANEXO III - Preencher'!C152</f>
        <v>UPA CAXANGÁ - CG Nº 007/2022</v>
      </c>
      <c r="C143" s="10"/>
      <c r="D143" s="11" t="str">
        <f>'[1]TCE - ANEXO III - Preencher'!E152</f>
        <v>MARCELINO DE ALBUQUERQUE AVELINO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782320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195.04</v>
      </c>
      <c r="J143" s="14">
        <f>'[1]TCE - ANEXO III - Preencher'!K152</f>
        <v>0</v>
      </c>
      <c r="K143" s="15">
        <f>'[1]TCE - ANEXO III - Preencher'!L152</f>
        <v>263.68889999999999</v>
      </c>
      <c r="L143" s="15">
        <f>'[1]TCE - ANEXO III - Preencher'!M152</f>
        <v>7.06</v>
      </c>
      <c r="M143" s="15">
        <f t="shared" si="13"/>
        <v>256.62889999999999</v>
      </c>
      <c r="N143" s="15">
        <f>'[1]TCE - ANEXO III - Preencher'!O152</f>
        <v>1.94</v>
      </c>
      <c r="O143" s="15">
        <f>'[1]TCE - ANEXO III - Preencher'!P152</f>
        <v>0</v>
      </c>
      <c r="P143" s="16">
        <f t="shared" si="14"/>
        <v>1.94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310.63</v>
      </c>
      <c r="Y143" s="15">
        <f>'[1]TCE - ANEXO III - Preencher'!Z152</f>
        <v>0</v>
      </c>
      <c r="Z143" s="16">
        <f t="shared" si="17"/>
        <v>310.63</v>
      </c>
      <c r="AA143" s="17" t="str">
        <f>IF('[1]TCE - ANEXO III - Preencher'!AB152="","",'[1]TCE - ANEXO III - Preencher'!AB152)</f>
        <v>ASSIS.MED E ODONTOLOGICA</v>
      </c>
      <c r="AB143" s="15">
        <f t="shared" si="12"/>
        <v>764.23890000000006</v>
      </c>
    </row>
    <row r="144" spans="1:28" x14ac:dyDescent="0.2">
      <c r="A144" s="8">
        <f>IFERROR(VLOOKUP(B144,'[1]DADOS (OCULTAR)'!$Q$3:$S$136,3,0),"")</f>
        <v>9767633000609</v>
      </c>
      <c r="B144" s="9" t="str">
        <f>'[1]TCE - ANEXO III - Preencher'!C153</f>
        <v>UPA CAXANGÁ - CG Nº 007/2022</v>
      </c>
      <c r="C144" s="10"/>
      <c r="D144" s="11" t="str">
        <f>'[1]TCE - ANEXO III - Preencher'!E153</f>
        <v>MARCIA DA CONCEICAO LOPES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167.44</v>
      </c>
      <c r="J144" s="14">
        <f>'[1]TCE - ANEXO III - Preencher'!K153</f>
        <v>0</v>
      </c>
      <c r="K144" s="15">
        <f>'[1]TCE - ANEXO III - Preencher'!L153</f>
        <v>263.68889999999999</v>
      </c>
      <c r="L144" s="15">
        <f>'[1]TCE - ANEXO III - Preencher'!M153</f>
        <v>7.06</v>
      </c>
      <c r="M144" s="15">
        <f t="shared" si="13"/>
        <v>256.62889999999999</v>
      </c>
      <c r="N144" s="15">
        <f>'[1]TCE - ANEXO III - Preencher'!O153</f>
        <v>1.94</v>
      </c>
      <c r="O144" s="15">
        <f>'[1]TCE - ANEXO III - Preencher'!P153</f>
        <v>0</v>
      </c>
      <c r="P144" s="16">
        <f t="shared" si="14"/>
        <v>1.94</v>
      </c>
      <c r="Q144" s="15">
        <f>'[1]TCE - ANEXO III - Preencher'!R153</f>
        <v>119.5043</v>
      </c>
      <c r="R144" s="15">
        <f>'[1]TCE - ANEXO III - Preencher'!S153</f>
        <v>58.8</v>
      </c>
      <c r="S144" s="16">
        <f t="shared" si="15"/>
        <v>60.704300000000003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486.71319999999997</v>
      </c>
    </row>
    <row r="145" spans="1:28" x14ac:dyDescent="0.2">
      <c r="A145" s="8">
        <f>IFERROR(VLOOKUP(B145,'[1]DADOS (OCULTAR)'!$Q$3:$S$136,3,0),"")</f>
        <v>9767633000609</v>
      </c>
      <c r="B145" s="9" t="str">
        <f>'[1]TCE - ANEXO III - Preencher'!C154</f>
        <v>UPA CAXANGÁ - CG Nº 007/2022</v>
      </c>
      <c r="C145" s="10"/>
      <c r="D145" s="11" t="str">
        <f>'[1]TCE - ANEXO III - Preencher'!E154</f>
        <v>MARCIO JOSE MARINHO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422110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189.34</v>
      </c>
      <c r="J145" s="14">
        <f>'[1]TCE - ANEXO III - Preencher'!K154</f>
        <v>0</v>
      </c>
      <c r="K145" s="15">
        <f>'[1]TCE - ANEXO III - Preencher'!L154</f>
        <v>263.68889999999999</v>
      </c>
      <c r="L145" s="15">
        <f>'[1]TCE - ANEXO III - Preencher'!M154</f>
        <v>7.06</v>
      </c>
      <c r="M145" s="15">
        <f t="shared" si="13"/>
        <v>256.62889999999999</v>
      </c>
      <c r="N145" s="15">
        <f>'[1]TCE - ANEXO III - Preencher'!O154</f>
        <v>1.94</v>
      </c>
      <c r="O145" s="15">
        <f>'[1]TCE - ANEXO III - Preencher'!P154</f>
        <v>0</v>
      </c>
      <c r="P145" s="16">
        <f t="shared" si="14"/>
        <v>1.94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447.90889999999996</v>
      </c>
    </row>
    <row r="146" spans="1:28" x14ac:dyDescent="0.2">
      <c r="A146" s="8">
        <f>IFERROR(VLOOKUP(B146,'[1]DADOS (OCULTAR)'!$Q$3:$S$136,3,0),"")</f>
        <v>9767633000609</v>
      </c>
      <c r="B146" s="9" t="str">
        <f>'[1]TCE - ANEXO III - Preencher'!C155</f>
        <v>UPA CAXANGÁ - CG Nº 007/2022</v>
      </c>
      <c r="C146" s="10"/>
      <c r="D146" s="11" t="str">
        <f>'[1]TCE - ANEXO III - Preencher'!E155</f>
        <v xml:space="preserve">MARCOS VINICIUS DE PAULA SANTOS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411005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13.26</v>
      </c>
      <c r="J146" s="14">
        <f>'[1]TCE - ANEXO III - Preencher'!K155</f>
        <v>0</v>
      </c>
      <c r="K146" s="15">
        <f>'[1]TCE - ANEXO III - Preencher'!L155</f>
        <v>263.68889999999999</v>
      </c>
      <c r="L146" s="15">
        <f>'[1]TCE - ANEXO III - Preencher'!M155</f>
        <v>7.06</v>
      </c>
      <c r="M146" s="15">
        <f t="shared" si="13"/>
        <v>256.62889999999999</v>
      </c>
      <c r="N146" s="15">
        <f>'[1]TCE - ANEXO III - Preencher'!O155</f>
        <v>1.94</v>
      </c>
      <c r="O146" s="15">
        <f>'[1]TCE - ANEXO III - Preencher'!P155</f>
        <v>0</v>
      </c>
      <c r="P146" s="16">
        <f t="shared" si="14"/>
        <v>1.94</v>
      </c>
      <c r="Q146" s="15">
        <f>'[1]TCE - ANEXO III - Preencher'!R155</f>
        <v>365.5043</v>
      </c>
      <c r="R146" s="15">
        <f>'[1]TCE - ANEXO III - Preencher'!S155</f>
        <v>39.799999999999997</v>
      </c>
      <c r="S146" s="16">
        <f t="shared" si="15"/>
        <v>325.70429999999999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597.53319999999997</v>
      </c>
    </row>
    <row r="147" spans="1:28" x14ac:dyDescent="0.2">
      <c r="A147" s="8">
        <f>IFERROR(VLOOKUP(B147,'[1]DADOS (OCULTAR)'!$Q$3:$S$136,3,0),"")</f>
        <v>9767633000609</v>
      </c>
      <c r="B147" s="9" t="str">
        <f>'[1]TCE - ANEXO III - Preencher'!C156</f>
        <v>UPA CAXANGÁ - CG Nº 007/2022</v>
      </c>
      <c r="C147" s="10"/>
      <c r="D147" s="11" t="str">
        <f>'[1]TCE - ANEXO III - Preencher'!E156</f>
        <v>MARIA FABIOLA GOMES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521130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136.52000000000001</v>
      </c>
      <c r="J147" s="14">
        <f>'[1]TCE - ANEXO III - Preencher'!K156</f>
        <v>0</v>
      </c>
      <c r="K147" s="15">
        <f>'[1]TCE - ANEXO III - Preencher'!L156</f>
        <v>263.68889999999999</v>
      </c>
      <c r="L147" s="15">
        <f>'[1]TCE - ANEXO III - Preencher'!M156</f>
        <v>7.06</v>
      </c>
      <c r="M147" s="15">
        <f t="shared" si="13"/>
        <v>256.62889999999999</v>
      </c>
      <c r="N147" s="15">
        <f>'[1]TCE - ANEXO III - Preencher'!O156</f>
        <v>1.94</v>
      </c>
      <c r="O147" s="15">
        <f>'[1]TCE - ANEXO III - Preencher'!P156</f>
        <v>0</v>
      </c>
      <c r="P147" s="16">
        <f t="shared" si="14"/>
        <v>1.94</v>
      </c>
      <c r="Q147" s="15">
        <f>'[1]TCE - ANEXO III - Preencher'!R156</f>
        <v>185.10429999999999</v>
      </c>
      <c r="R147" s="15">
        <f>'[1]TCE - ANEXO III - Preencher'!S156</f>
        <v>93.09</v>
      </c>
      <c r="S147" s="16">
        <f t="shared" si="15"/>
        <v>92.014299999999992</v>
      </c>
      <c r="T147" s="15">
        <f>'[1]TCE - ANEXO III - Preencher'!U156</f>
        <v>80.95</v>
      </c>
      <c r="U147" s="15">
        <f>'[1]TCE - ANEXO III - Preencher'!V156</f>
        <v>0</v>
      </c>
      <c r="V147" s="16">
        <f t="shared" si="16"/>
        <v>80.95</v>
      </c>
      <c r="W147" s="17" t="str">
        <f>IF('[1]TCE - ANEXO III - Preencher'!X156="","",'[1]TCE - ANEXO III - Preencher'!X156)</f>
        <v xml:space="preserve">AUXILIO CRECHE 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568.05320000000006</v>
      </c>
    </row>
    <row r="148" spans="1:28" x14ac:dyDescent="0.2">
      <c r="A148" s="8">
        <f>IFERROR(VLOOKUP(B148,'[1]DADOS (OCULTAR)'!$Q$3:$S$136,3,0),"")</f>
        <v>9767633000609</v>
      </c>
      <c r="B148" s="9" t="str">
        <f>'[1]TCE - ANEXO III - Preencher'!C157</f>
        <v>UPA CAXANGÁ - CG Nº 007/2022</v>
      </c>
      <c r="C148" s="10"/>
      <c r="D148" s="11" t="str">
        <f>'[1]TCE - ANEXO III - Preencher'!E157</f>
        <v>MARIA JANICE XAVIER DE CARVALHO BARBOZA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513430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181.15</v>
      </c>
      <c r="J148" s="14">
        <f>'[1]TCE - ANEXO III - Preencher'!K157</f>
        <v>0</v>
      </c>
      <c r="K148" s="15">
        <f>'[1]TCE - ANEXO III - Preencher'!L157</f>
        <v>263.68889999999999</v>
      </c>
      <c r="L148" s="15">
        <f>'[1]TCE - ANEXO III - Preencher'!M157</f>
        <v>7.06</v>
      </c>
      <c r="M148" s="15">
        <f t="shared" si="13"/>
        <v>256.62889999999999</v>
      </c>
      <c r="N148" s="15">
        <f>'[1]TCE - ANEXO III - Preencher'!O157</f>
        <v>1.94</v>
      </c>
      <c r="O148" s="15">
        <f>'[1]TCE - ANEXO III - Preencher'!P157</f>
        <v>0</v>
      </c>
      <c r="P148" s="16">
        <f t="shared" si="14"/>
        <v>1.94</v>
      </c>
      <c r="Q148" s="15">
        <f>'[1]TCE - ANEXO III - Preencher'!R157</f>
        <v>127.7043</v>
      </c>
      <c r="R148" s="15">
        <f>'[1]TCE - ANEXO III - Preencher'!S157</f>
        <v>84.72</v>
      </c>
      <c r="S148" s="16">
        <f t="shared" si="15"/>
        <v>42.984300000000005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482.70320000000004</v>
      </c>
    </row>
    <row r="149" spans="1:28" x14ac:dyDescent="0.2">
      <c r="A149" s="8">
        <f>IFERROR(VLOOKUP(B149,'[1]DADOS (OCULTAR)'!$Q$3:$S$136,3,0),"")</f>
        <v>9767633000609</v>
      </c>
      <c r="B149" s="9" t="str">
        <f>'[1]TCE - ANEXO III - Preencher'!C158</f>
        <v>UPA CAXANGÁ - CG Nº 007/2022</v>
      </c>
      <c r="C149" s="10"/>
      <c r="D149" s="11" t="str">
        <f>'[1]TCE - ANEXO III - Preencher'!E158</f>
        <v>MARIA JOSE BATISTA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270.11</v>
      </c>
      <c r="J149" s="14">
        <f>'[1]TCE - ANEXO III - Preencher'!K158</f>
        <v>0</v>
      </c>
      <c r="K149" s="15">
        <f>'[1]TCE - ANEXO III - Preencher'!L158</f>
        <v>263.68889999999999</v>
      </c>
      <c r="L149" s="15">
        <f>'[1]TCE - ANEXO III - Preencher'!M158</f>
        <v>7.06</v>
      </c>
      <c r="M149" s="15">
        <f t="shared" si="13"/>
        <v>256.62889999999999</v>
      </c>
      <c r="N149" s="15">
        <f>'[1]TCE - ANEXO III - Preencher'!O158</f>
        <v>1.94</v>
      </c>
      <c r="O149" s="15">
        <f>'[1]TCE - ANEXO III - Preencher'!P158</f>
        <v>0</v>
      </c>
      <c r="P149" s="16">
        <f t="shared" si="14"/>
        <v>1.94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528.67890000000011</v>
      </c>
    </row>
    <row r="150" spans="1:28" x14ac:dyDescent="0.2">
      <c r="A150" s="8">
        <f>IFERROR(VLOOKUP(B150,'[1]DADOS (OCULTAR)'!$Q$3:$S$136,3,0),"")</f>
        <v>9767633000609</v>
      </c>
      <c r="B150" s="9" t="str">
        <f>'[1]TCE - ANEXO III - Preencher'!C159</f>
        <v>UPA CAXANGÁ - CG Nº 007/2022</v>
      </c>
      <c r="C150" s="10"/>
      <c r="D150" s="11" t="str">
        <f>'[1]TCE - ANEXO III - Preencher'!E159</f>
        <v>MARINA MARIA GUEDES DO NASCIMENTO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184.87</v>
      </c>
      <c r="J150" s="14">
        <f>'[1]TCE - ANEXO III - Preencher'!K159</f>
        <v>0</v>
      </c>
      <c r="K150" s="15">
        <f>'[1]TCE - ANEXO III - Preencher'!L159</f>
        <v>263.68889999999999</v>
      </c>
      <c r="L150" s="15">
        <f>'[1]TCE - ANEXO III - Preencher'!M159</f>
        <v>7.06</v>
      </c>
      <c r="M150" s="15">
        <f t="shared" si="13"/>
        <v>256.62889999999999</v>
      </c>
      <c r="N150" s="15">
        <f>'[1]TCE - ANEXO III - Preencher'!O159</f>
        <v>1.94</v>
      </c>
      <c r="O150" s="15">
        <f>'[1]TCE - ANEXO III - Preencher'!P159</f>
        <v>0</v>
      </c>
      <c r="P150" s="16">
        <f t="shared" si="14"/>
        <v>1.94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443.43889999999999</v>
      </c>
    </row>
    <row r="151" spans="1:28" x14ac:dyDescent="0.2">
      <c r="A151" s="8">
        <f>IFERROR(VLOOKUP(B151,'[1]DADOS (OCULTAR)'!$Q$3:$S$136,3,0),"")</f>
        <v>9767633000609</v>
      </c>
      <c r="B151" s="9" t="str">
        <f>'[1]TCE - ANEXO III - Preencher'!C160</f>
        <v>UPA CAXANGÁ - CG Nº 007/2022</v>
      </c>
      <c r="C151" s="10"/>
      <c r="D151" s="11" t="str">
        <f>'[1]TCE - ANEXO III - Preencher'!E160</f>
        <v>MARTA EUNICE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192.11</v>
      </c>
      <c r="J151" s="14">
        <f>'[1]TCE - ANEXO III - Preencher'!K160</f>
        <v>0</v>
      </c>
      <c r="K151" s="15">
        <f>'[1]TCE - ANEXO III - Preencher'!L160</f>
        <v>263.68889999999999</v>
      </c>
      <c r="L151" s="15">
        <f>'[1]TCE - ANEXO III - Preencher'!M160</f>
        <v>7.06</v>
      </c>
      <c r="M151" s="15">
        <f t="shared" si="13"/>
        <v>256.62889999999999</v>
      </c>
      <c r="N151" s="15">
        <f>'[1]TCE - ANEXO III - Preencher'!O160</f>
        <v>1.94</v>
      </c>
      <c r="O151" s="15">
        <f>'[1]TCE - ANEXO III - Preencher'!P160</f>
        <v>0</v>
      </c>
      <c r="P151" s="16">
        <f t="shared" si="14"/>
        <v>1.94</v>
      </c>
      <c r="Q151" s="15">
        <f>'[1]TCE - ANEXO III - Preencher'!R160</f>
        <v>250.70429999999999</v>
      </c>
      <c r="R151" s="15">
        <f>'[1]TCE - ANEXO III - Preencher'!S160</f>
        <v>88.2</v>
      </c>
      <c r="S151" s="16">
        <f t="shared" si="15"/>
        <v>162.5043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613.18319999999994</v>
      </c>
    </row>
    <row r="152" spans="1:28" x14ac:dyDescent="0.2">
      <c r="A152" s="8">
        <f>IFERROR(VLOOKUP(B152,'[1]DADOS (OCULTAR)'!$Q$3:$S$136,3,0),"")</f>
        <v>9767633000609</v>
      </c>
      <c r="B152" s="9" t="str">
        <f>'[1]TCE - ANEXO III - Preencher'!C161</f>
        <v>UPA CAXANGÁ - CG Nº 007/2022</v>
      </c>
      <c r="C152" s="10"/>
      <c r="D152" s="11" t="str">
        <f>'[1]TCE - ANEXO III - Preencher'!E161</f>
        <v>MAYARA CRISTINA BEZERRA GALINDO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223405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326.39999999999998</v>
      </c>
      <c r="J152" s="14">
        <f>'[1]TCE - ANEXO III - Preencher'!K161</f>
        <v>0</v>
      </c>
      <c r="K152" s="15">
        <f>'[1]TCE - ANEXO III - Preencher'!L161</f>
        <v>263.68889999999999</v>
      </c>
      <c r="L152" s="15">
        <f>'[1]TCE - ANEXO III - Preencher'!M161</f>
        <v>18.71</v>
      </c>
      <c r="M152" s="15">
        <f t="shared" si="13"/>
        <v>244.97889999999998</v>
      </c>
      <c r="N152" s="15">
        <f>'[1]TCE - ANEXO III - Preencher'!O161</f>
        <v>1.94</v>
      </c>
      <c r="O152" s="15">
        <f>'[1]TCE - ANEXO III - Preencher'!P161</f>
        <v>0</v>
      </c>
      <c r="P152" s="16">
        <f t="shared" si="14"/>
        <v>1.94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573.31889999999999</v>
      </c>
    </row>
    <row r="153" spans="1:28" x14ac:dyDescent="0.2">
      <c r="A153" s="8">
        <f>IFERROR(VLOOKUP(B153,'[1]DADOS (OCULTAR)'!$Q$3:$S$136,3,0),"")</f>
        <v>9767633000609</v>
      </c>
      <c r="B153" s="9" t="str">
        <f>'[1]TCE - ANEXO III - Preencher'!C162</f>
        <v>UPA CAXANGÁ - CG Nº 007/2022</v>
      </c>
      <c r="C153" s="10"/>
      <c r="D153" s="11" t="str">
        <f>'[1]TCE - ANEXO III - Preencher'!E162</f>
        <v xml:space="preserve">MAYARA EVELLY DE OLIVEIRA LEITE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187.31</v>
      </c>
      <c r="J153" s="14">
        <f>'[1]TCE - ANEXO III - Preencher'!K162</f>
        <v>0</v>
      </c>
      <c r="K153" s="15">
        <f>'[1]TCE - ANEXO III - Preencher'!L162</f>
        <v>263.68889999999999</v>
      </c>
      <c r="L153" s="15">
        <f>'[1]TCE - ANEXO III - Preencher'!M162</f>
        <v>2.79</v>
      </c>
      <c r="M153" s="15">
        <f t="shared" si="13"/>
        <v>260.89889999999997</v>
      </c>
      <c r="N153" s="15">
        <f>'[1]TCE - ANEXO III - Preencher'!O162</f>
        <v>3.32</v>
      </c>
      <c r="O153" s="15">
        <f>'[1]TCE - ANEXO III - Preencher'!P162</f>
        <v>0</v>
      </c>
      <c r="P153" s="16">
        <f t="shared" si="14"/>
        <v>3.32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451.52889999999996</v>
      </c>
    </row>
    <row r="154" spans="1:28" x14ac:dyDescent="0.2">
      <c r="A154" s="8">
        <f>IFERROR(VLOOKUP(B154,'[1]DADOS (OCULTAR)'!$Q$3:$S$136,3,0),"")</f>
        <v>9767633000609</v>
      </c>
      <c r="B154" s="9" t="str">
        <f>'[1]TCE - ANEXO III - Preencher'!C163</f>
        <v>UPA CAXANGÁ - CG Nº 007/2022</v>
      </c>
      <c r="C154" s="10"/>
      <c r="D154" s="11" t="str">
        <f>'[1]TCE - ANEXO III - Preencher'!E163</f>
        <v>MEIDIANE CRISTINA MOURA DE SOUZA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422110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169.71</v>
      </c>
      <c r="J154" s="14">
        <f>'[1]TCE - ANEXO III - Preencher'!K163</f>
        <v>0</v>
      </c>
      <c r="K154" s="15">
        <f>'[1]TCE - ANEXO III - Preencher'!L163</f>
        <v>263.68889999999999</v>
      </c>
      <c r="L154" s="15">
        <f>'[1]TCE - ANEXO III - Preencher'!M163</f>
        <v>7.06</v>
      </c>
      <c r="M154" s="15">
        <f t="shared" si="13"/>
        <v>256.62889999999999</v>
      </c>
      <c r="N154" s="15">
        <f>'[1]TCE - ANEXO III - Preencher'!O163</f>
        <v>1.94</v>
      </c>
      <c r="O154" s="15">
        <f>'[1]TCE - ANEXO III - Preencher'!P163</f>
        <v>0</v>
      </c>
      <c r="P154" s="16">
        <f t="shared" si="14"/>
        <v>1.94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428.27889999999996</v>
      </c>
    </row>
    <row r="155" spans="1:28" x14ac:dyDescent="0.2">
      <c r="A155" s="8">
        <f>IFERROR(VLOOKUP(B155,'[1]DADOS (OCULTAR)'!$Q$3:$S$136,3,0),"")</f>
        <v>9767633000609</v>
      </c>
      <c r="B155" s="9" t="str">
        <f>'[1]TCE - ANEXO III - Preencher'!C164</f>
        <v>UPA CAXANGÁ - CG Nº 007/2022</v>
      </c>
      <c r="C155" s="10"/>
      <c r="D155" s="11" t="str">
        <f>'[1]TCE - ANEXO III - Preencher'!E164</f>
        <v>MERCIA GALDINO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223405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310.86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1.94</v>
      </c>
      <c r="O155" s="15">
        <f>'[1]TCE - ANEXO III - Preencher'!P164</f>
        <v>0</v>
      </c>
      <c r="P155" s="16">
        <f t="shared" si="14"/>
        <v>1.94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312.8</v>
      </c>
    </row>
    <row r="156" spans="1:28" x14ac:dyDescent="0.2">
      <c r="A156" s="8">
        <f>IFERROR(VLOOKUP(B156,'[1]DADOS (OCULTAR)'!$Q$3:$S$136,3,0),"")</f>
        <v>9767633000609</v>
      </c>
      <c r="B156" s="9" t="str">
        <f>'[1]TCE - ANEXO III - Preencher'!C165</f>
        <v>UPA CAXANGÁ - CG Nº 007/2022</v>
      </c>
      <c r="C156" s="10"/>
      <c r="D156" s="11" t="str">
        <f>'[1]TCE - ANEXO III - Preencher'!E165</f>
        <v>MESSIAS DIAS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322605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209.21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1.94</v>
      </c>
      <c r="O156" s="15">
        <f>'[1]TCE - ANEXO III - Preencher'!P165</f>
        <v>0</v>
      </c>
      <c r="P156" s="16">
        <f t="shared" si="14"/>
        <v>1.94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211.15</v>
      </c>
    </row>
    <row r="157" spans="1:28" x14ac:dyDescent="0.2">
      <c r="A157" s="8">
        <f>IFERROR(VLOOKUP(B157,'[1]DADOS (OCULTAR)'!$Q$3:$S$136,3,0),"")</f>
        <v>9767633000609</v>
      </c>
      <c r="B157" s="9" t="str">
        <f>'[1]TCE - ANEXO III - Preencher'!C166</f>
        <v>UPA CAXANGÁ - CG Nº 007/2022</v>
      </c>
      <c r="C157" s="10"/>
      <c r="D157" s="11" t="str">
        <f>'[1]TCE - ANEXO III - Preencher'!E166</f>
        <v>MICHELLE SILVA VIANA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185.05</v>
      </c>
      <c r="J157" s="14">
        <f>'[1]TCE - ANEXO III - Preencher'!K166</f>
        <v>0</v>
      </c>
      <c r="K157" s="15">
        <f>'[1]TCE - ANEXO III - Preencher'!L166</f>
        <v>263.68889999999999</v>
      </c>
      <c r="L157" s="15">
        <f>'[1]TCE - ANEXO III - Preencher'!M166</f>
        <v>7.06</v>
      </c>
      <c r="M157" s="15">
        <f t="shared" si="13"/>
        <v>256.62889999999999</v>
      </c>
      <c r="N157" s="15">
        <f>'[1]TCE - ANEXO III - Preencher'!O166</f>
        <v>1.94</v>
      </c>
      <c r="O157" s="15">
        <f>'[1]TCE - ANEXO III - Preencher'!P166</f>
        <v>0</v>
      </c>
      <c r="P157" s="16">
        <f t="shared" si="14"/>
        <v>1.94</v>
      </c>
      <c r="Q157" s="15">
        <f>'[1]TCE - ANEXO III - Preencher'!R166</f>
        <v>127.7043</v>
      </c>
      <c r="R157" s="15">
        <f>'[1]TCE - ANEXO III - Preencher'!S166</f>
        <v>88.2</v>
      </c>
      <c r="S157" s="16">
        <f t="shared" si="15"/>
        <v>39.504300000000001</v>
      </c>
      <c r="T157" s="15">
        <f>'[1]TCE - ANEXO III - Preencher'!U166</f>
        <v>77.55</v>
      </c>
      <c r="U157" s="15">
        <f>'[1]TCE - ANEXO III - Preencher'!V166</f>
        <v>0</v>
      </c>
      <c r="V157" s="16">
        <f t="shared" si="16"/>
        <v>77.55</v>
      </c>
      <c r="W157" s="17" t="str">
        <f>IF('[1]TCE - ANEXO III - Preencher'!X166="","",'[1]TCE - ANEXO III - Preencher'!X166)</f>
        <v xml:space="preserve">AUXILIO CRECHE 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560.67319999999995</v>
      </c>
    </row>
    <row r="158" spans="1:28" x14ac:dyDescent="0.2">
      <c r="A158" s="8">
        <f>IFERROR(VLOOKUP(B158,'[1]DADOS (OCULTAR)'!$Q$3:$S$136,3,0),"")</f>
        <v>9767633000609</v>
      </c>
      <c r="B158" s="9" t="str">
        <f>'[1]TCE - ANEXO III - Preencher'!C167</f>
        <v>UPA CAXANGÁ - CG Nº 007/2022</v>
      </c>
      <c r="C158" s="10"/>
      <c r="D158" s="11" t="str">
        <f>'[1]TCE - ANEXO III - Preencher'!E167</f>
        <v>MIFARES HERNANDES CUNHA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313220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212.68</v>
      </c>
      <c r="J158" s="14">
        <f>'[1]TCE - ANEXO III - Preencher'!K167</f>
        <v>0</v>
      </c>
      <c r="K158" s="15">
        <f>'[1]TCE - ANEXO III - Preencher'!L167</f>
        <v>263.68889999999999</v>
      </c>
      <c r="L158" s="15">
        <f>'[1]TCE - ANEXO III - Preencher'!M167</f>
        <v>7.06</v>
      </c>
      <c r="M158" s="15">
        <f t="shared" si="13"/>
        <v>256.62889999999999</v>
      </c>
      <c r="N158" s="15">
        <f>'[1]TCE - ANEXO III - Preencher'!O167</f>
        <v>1.94</v>
      </c>
      <c r="O158" s="15">
        <f>'[1]TCE - ANEXO III - Preencher'!P167</f>
        <v>0</v>
      </c>
      <c r="P158" s="16">
        <f t="shared" si="14"/>
        <v>1.94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471.24889999999999</v>
      </c>
    </row>
    <row r="159" spans="1:28" x14ac:dyDescent="0.2">
      <c r="A159" s="8">
        <f>IFERROR(VLOOKUP(B159,'[1]DADOS (OCULTAR)'!$Q$3:$S$136,3,0),"")</f>
        <v>9767633000609</v>
      </c>
      <c r="B159" s="9" t="str">
        <f>'[1]TCE - ANEXO III - Preencher'!C168</f>
        <v>UPA CAXANGÁ - CG Nº 007/2022</v>
      </c>
      <c r="C159" s="10"/>
      <c r="D159" s="11" t="str">
        <f>'[1]TCE - ANEXO III - Preencher'!E168</f>
        <v>MIGUEL HENRIQUE CAVALCANTI PEREIRA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130.84</v>
      </c>
      <c r="J159" s="14">
        <f>'[1]TCE - ANEXO III - Preencher'!K168</f>
        <v>0</v>
      </c>
      <c r="K159" s="15">
        <f>'[1]TCE - ANEXO III - Preencher'!L168</f>
        <v>263.68889999999999</v>
      </c>
      <c r="L159" s="15">
        <f>'[1]TCE - ANEXO III - Preencher'!M168</f>
        <v>7.06</v>
      </c>
      <c r="M159" s="15">
        <f t="shared" si="13"/>
        <v>256.62889999999999</v>
      </c>
      <c r="N159" s="15">
        <f>'[1]TCE - ANEXO III - Preencher'!O168</f>
        <v>1.94</v>
      </c>
      <c r="O159" s="15">
        <f>'[1]TCE - ANEXO III - Preencher'!P168</f>
        <v>0</v>
      </c>
      <c r="P159" s="16">
        <f t="shared" si="14"/>
        <v>1.94</v>
      </c>
      <c r="Q159" s="15">
        <f>'[1]TCE - ANEXO III - Preencher'!R168</f>
        <v>119.5043</v>
      </c>
      <c r="R159" s="15">
        <f>'[1]TCE - ANEXO III - Preencher'!S168</f>
        <v>88.2</v>
      </c>
      <c r="S159" s="16">
        <f t="shared" si="15"/>
        <v>31.304299999999998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420.71319999999997</v>
      </c>
    </row>
    <row r="160" spans="1:28" x14ac:dyDescent="0.2">
      <c r="A160" s="8">
        <f>IFERROR(VLOOKUP(B160,'[1]DADOS (OCULTAR)'!$Q$3:$S$136,3,0),"")</f>
        <v>9767633000609</v>
      </c>
      <c r="B160" s="9" t="str">
        <f>'[1]TCE - ANEXO III - Preencher'!C169</f>
        <v>UPA CAXANGÁ - CG Nº 007/2022</v>
      </c>
      <c r="C160" s="10"/>
      <c r="D160" s="11" t="str">
        <f>'[1]TCE - ANEXO III - Preencher'!E169</f>
        <v>MINELLI DARC DE ALMEIDA ESPINDOLA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223405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391.68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1.94</v>
      </c>
      <c r="O160" s="15">
        <f>'[1]TCE - ANEXO III - Preencher'!P169</f>
        <v>0</v>
      </c>
      <c r="P160" s="16">
        <f t="shared" si="14"/>
        <v>1.94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393.62</v>
      </c>
    </row>
    <row r="161" spans="1:28" x14ac:dyDescent="0.2">
      <c r="A161" s="8">
        <f>IFERROR(VLOOKUP(B161,'[1]DADOS (OCULTAR)'!$Q$3:$S$136,3,0),"")</f>
        <v>9767633000609</v>
      </c>
      <c r="B161" s="9" t="str">
        <f>'[1]TCE - ANEXO III - Preencher'!C170</f>
        <v>UPA CAXANGÁ - CG Nº 007/2022</v>
      </c>
      <c r="C161" s="10"/>
      <c r="D161" s="11" t="str">
        <f>'[1]TCE - ANEXO III - Preencher'!E170</f>
        <v>MONALISA GRAZIELE DA SILVA LIMA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176.8</v>
      </c>
      <c r="J161" s="14">
        <f>'[1]TCE - ANEXO III - Preencher'!K170</f>
        <v>0</v>
      </c>
      <c r="K161" s="15">
        <f>'[1]TCE - ANEXO III - Preencher'!L170</f>
        <v>263.68889999999999</v>
      </c>
      <c r="L161" s="15">
        <f>'[1]TCE - ANEXO III - Preencher'!M170</f>
        <v>7.06</v>
      </c>
      <c r="M161" s="15">
        <f t="shared" si="13"/>
        <v>256.62889999999999</v>
      </c>
      <c r="N161" s="15">
        <f>'[1]TCE - ANEXO III - Preencher'!O170</f>
        <v>1.94</v>
      </c>
      <c r="O161" s="15">
        <f>'[1]TCE - ANEXO III - Preencher'!P170</f>
        <v>0</v>
      </c>
      <c r="P161" s="16">
        <f t="shared" si="14"/>
        <v>1.94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435.3689</v>
      </c>
    </row>
    <row r="162" spans="1:28" x14ac:dyDescent="0.2">
      <c r="A162" s="8">
        <f>IFERROR(VLOOKUP(B162,'[1]DADOS (OCULTAR)'!$Q$3:$S$136,3,0),"")</f>
        <v>9767633000609</v>
      </c>
      <c r="B162" s="9" t="str">
        <f>'[1]TCE - ANEXO III - Preencher'!C171</f>
        <v>UPA CAXANGÁ - CG Nº 007/2022</v>
      </c>
      <c r="C162" s="10"/>
      <c r="D162" s="11" t="str">
        <f>'[1]TCE - ANEXO III - Preencher'!E171</f>
        <v>NATHALIA BARBOSA TORRES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45383</v>
      </c>
      <c r="H162" s="14">
        <f>'[1]TCE - ANEXO III - Preencher'!I171</f>
        <v>0</v>
      </c>
      <c r="I162" s="14">
        <f>'[1]TCE - ANEXO III - Preencher'!J171</f>
        <v>248.49</v>
      </c>
      <c r="J162" s="14">
        <f>'[1]TCE - ANEXO III - Preencher'!K171</f>
        <v>0</v>
      </c>
      <c r="K162" s="15">
        <f>'[1]TCE - ANEXO III - Preencher'!L171</f>
        <v>263.68889999999999</v>
      </c>
      <c r="L162" s="15">
        <f>'[1]TCE - ANEXO III - Preencher'!M171</f>
        <v>3.59</v>
      </c>
      <c r="M162" s="15">
        <f t="shared" si="13"/>
        <v>260.09890000000001</v>
      </c>
      <c r="N162" s="15">
        <f>'[1]TCE - ANEXO III - Preencher'!O171</f>
        <v>3.32</v>
      </c>
      <c r="O162" s="15">
        <f>'[1]TCE - ANEXO III - Preencher'!P171</f>
        <v>0</v>
      </c>
      <c r="P162" s="16">
        <f t="shared" si="14"/>
        <v>3.32</v>
      </c>
      <c r="Q162" s="15">
        <f>'[1]TCE - ANEXO III - Preencher'!R171</f>
        <v>103.10430000000001</v>
      </c>
      <c r="R162" s="15">
        <f>'[1]TCE - ANEXO III - Preencher'!S171</f>
        <v>98.4</v>
      </c>
      <c r="S162" s="16">
        <f t="shared" si="15"/>
        <v>4.7043000000000035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516.61320000000001</v>
      </c>
    </row>
    <row r="163" spans="1:28" x14ac:dyDescent="0.2">
      <c r="A163" s="8">
        <f>IFERROR(VLOOKUP(B163,'[1]DADOS (OCULTAR)'!$Q$3:$S$136,3,0),"")</f>
        <v>9767633000609</v>
      </c>
      <c r="B163" s="9" t="str">
        <f>'[1]TCE - ANEXO III - Preencher'!C172</f>
        <v>UPA CAXANGÁ - CG Nº 007/2022</v>
      </c>
      <c r="C163" s="10"/>
      <c r="D163" s="11" t="str">
        <f>'[1]TCE - ANEXO III - Preencher'!E172</f>
        <v>NATHALIA DA SILVA FIDELES DE MOURA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322205</v>
      </c>
      <c r="G163" s="13">
        <f>IF('[1]TCE - ANEXO III - Preencher'!H172="","",'[1]TCE - ANEXO III - Preencher'!H172)</f>
        <v>45383</v>
      </c>
      <c r="H163" s="14">
        <f>'[1]TCE - ANEXO III - Preencher'!I172</f>
        <v>0</v>
      </c>
      <c r="I163" s="14">
        <f>'[1]TCE - ANEXO III - Preencher'!J172</f>
        <v>148.33000000000001</v>
      </c>
      <c r="J163" s="14">
        <f>'[1]TCE - ANEXO III - Preencher'!K172</f>
        <v>0</v>
      </c>
      <c r="K163" s="15">
        <f>'[1]TCE - ANEXO III - Preencher'!L172</f>
        <v>263.68889999999999</v>
      </c>
      <c r="L163" s="15">
        <f>'[1]TCE - ANEXO III - Preencher'!M172</f>
        <v>7.06</v>
      </c>
      <c r="M163" s="15">
        <f t="shared" si="13"/>
        <v>256.62889999999999</v>
      </c>
      <c r="N163" s="15">
        <f>'[1]TCE - ANEXO III - Preencher'!O172</f>
        <v>1.94</v>
      </c>
      <c r="O163" s="15">
        <f>'[1]TCE - ANEXO III - Preencher'!P172</f>
        <v>0</v>
      </c>
      <c r="P163" s="16">
        <f t="shared" si="14"/>
        <v>1.94</v>
      </c>
      <c r="Q163" s="15">
        <f>'[1]TCE - ANEXO III - Preencher'!R172</f>
        <v>119.5043</v>
      </c>
      <c r="R163" s="15">
        <f>'[1]TCE - ANEXO III - Preencher'!S172</f>
        <v>88.2</v>
      </c>
      <c r="S163" s="16">
        <f t="shared" si="15"/>
        <v>31.304299999999998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438.20319999999998</v>
      </c>
    </row>
    <row r="164" spans="1:28" x14ac:dyDescent="0.2">
      <c r="A164" s="8">
        <f>IFERROR(VLOOKUP(B164,'[1]DADOS (OCULTAR)'!$Q$3:$S$136,3,0),"")</f>
        <v>9767633000609</v>
      </c>
      <c r="B164" s="9" t="str">
        <f>'[1]TCE - ANEXO III - Preencher'!C173</f>
        <v>UPA CAXANGÁ - CG Nº 007/2022</v>
      </c>
      <c r="C164" s="10"/>
      <c r="D164" s="11" t="str">
        <f>'[1]TCE - ANEXO III - Preencher'!E173</f>
        <v>ODAIR JOSE DE ARAUJO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515205</v>
      </c>
      <c r="G164" s="13">
        <f>IF('[1]TCE - ANEXO III - Preencher'!H173="","",'[1]TCE - ANEXO III - Preencher'!H173)</f>
        <v>45383</v>
      </c>
      <c r="H164" s="14">
        <f>'[1]TCE - ANEXO III - Preencher'!I173</f>
        <v>0</v>
      </c>
      <c r="I164" s="14">
        <f>'[1]TCE - ANEXO III - Preencher'!J173</f>
        <v>185.99</v>
      </c>
      <c r="J164" s="14">
        <f>'[1]TCE - ANEXO III - Preencher'!K173</f>
        <v>0</v>
      </c>
      <c r="K164" s="15">
        <f>'[1]TCE - ANEXO III - Preencher'!L173</f>
        <v>263.68889999999999</v>
      </c>
      <c r="L164" s="15">
        <f>'[1]TCE - ANEXO III - Preencher'!M173</f>
        <v>7.06</v>
      </c>
      <c r="M164" s="15">
        <f t="shared" si="13"/>
        <v>256.62889999999999</v>
      </c>
      <c r="N164" s="15">
        <f>'[1]TCE - ANEXO III - Preencher'!O173</f>
        <v>1.94</v>
      </c>
      <c r="O164" s="15">
        <f>'[1]TCE - ANEXO III - Preencher'!P173</f>
        <v>0</v>
      </c>
      <c r="P164" s="16">
        <f t="shared" si="14"/>
        <v>1.94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444.55889999999999</v>
      </c>
    </row>
    <row r="165" spans="1:28" x14ac:dyDescent="0.2">
      <c r="A165" s="8">
        <f>IFERROR(VLOOKUP(B165,'[1]DADOS (OCULTAR)'!$Q$3:$S$136,3,0),"")</f>
        <v>9767633000609</v>
      </c>
      <c r="B165" s="9" t="str">
        <f>'[1]TCE - ANEXO III - Preencher'!C174</f>
        <v>UPA CAXANGÁ - CG Nº 007/2022</v>
      </c>
      <c r="C165" s="10"/>
      <c r="D165" s="11" t="str">
        <f>'[1]TCE - ANEXO III - Preencher'!E174</f>
        <v>PAULO ROBERTO BARRETO DE SANTANA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782320</v>
      </c>
      <c r="G165" s="13">
        <f>IF('[1]TCE - ANEXO III - Preencher'!H174="","",'[1]TCE - ANEXO III - Preencher'!H174)</f>
        <v>45383</v>
      </c>
      <c r="H165" s="14">
        <f>'[1]TCE - ANEXO III - Preencher'!I174</f>
        <v>0</v>
      </c>
      <c r="I165" s="14">
        <f>'[1]TCE - ANEXO III - Preencher'!J174</f>
        <v>248.95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1.94</v>
      </c>
      <c r="O165" s="15">
        <f>'[1]TCE - ANEXO III - Preencher'!P174</f>
        <v>0</v>
      </c>
      <c r="P165" s="16">
        <f t="shared" si="14"/>
        <v>1.94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310.63</v>
      </c>
      <c r="Y165" s="15">
        <f>'[1]TCE - ANEXO III - Preencher'!Z174</f>
        <v>0</v>
      </c>
      <c r="Z165" s="16">
        <f t="shared" si="17"/>
        <v>310.63</v>
      </c>
      <c r="AA165" s="17" t="str">
        <f>IF('[1]TCE - ANEXO III - Preencher'!AB174="","",'[1]TCE - ANEXO III - Preencher'!AB174)</f>
        <v>ASSIS.MED E ODONTOLOGICA</v>
      </c>
      <c r="AB165" s="15">
        <f t="shared" si="12"/>
        <v>561.52</v>
      </c>
    </row>
    <row r="166" spans="1:28" x14ac:dyDescent="0.2">
      <c r="A166" s="8">
        <f>IFERROR(VLOOKUP(B166,'[1]DADOS (OCULTAR)'!$Q$3:$S$136,3,0),"")</f>
        <v>9767633000609</v>
      </c>
      <c r="B166" s="9" t="str">
        <f>'[1]TCE - ANEXO III - Preencher'!C175</f>
        <v>UPA CAXANGÁ - CG Nº 007/2022</v>
      </c>
      <c r="C166" s="10"/>
      <c r="D166" s="11" t="str">
        <f>'[1]TCE - ANEXO III - Preencher'!E175</f>
        <v xml:space="preserve">PAULO VICTOR SILVA DE SENA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223405</v>
      </c>
      <c r="G166" s="13">
        <f>IF('[1]TCE - ANEXO III - Preencher'!H175="","",'[1]TCE - ANEXO III - Preencher'!H175)</f>
        <v>45383</v>
      </c>
      <c r="H166" s="14">
        <f>'[1]TCE - ANEXO III - Preencher'!I175</f>
        <v>0</v>
      </c>
      <c r="I166" s="14">
        <f>'[1]TCE - ANEXO III - Preencher'!J175</f>
        <v>304.08</v>
      </c>
      <c r="J166" s="14">
        <f>'[1]TCE - ANEXO III - Preencher'!K175</f>
        <v>0</v>
      </c>
      <c r="K166" s="15">
        <f>'[1]TCE - ANEXO III - Preencher'!L175</f>
        <v>263.68889999999999</v>
      </c>
      <c r="L166" s="15">
        <f>'[1]TCE - ANEXO III - Preencher'!M175</f>
        <v>18.71</v>
      </c>
      <c r="M166" s="15">
        <f t="shared" si="13"/>
        <v>244.97889999999998</v>
      </c>
      <c r="N166" s="15">
        <f>'[1]TCE - ANEXO III - Preencher'!O175</f>
        <v>1.94</v>
      </c>
      <c r="O166" s="15">
        <f>'[1]TCE - ANEXO III - Preencher'!P175</f>
        <v>0</v>
      </c>
      <c r="P166" s="16">
        <f t="shared" si="14"/>
        <v>1.94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550.99890000000005</v>
      </c>
    </row>
    <row r="167" spans="1:28" x14ac:dyDescent="0.2">
      <c r="A167" s="8">
        <f>IFERROR(VLOOKUP(B167,'[1]DADOS (OCULTAR)'!$Q$3:$S$136,3,0),"")</f>
        <v>9767633000609</v>
      </c>
      <c r="B167" s="9" t="str">
        <f>'[1]TCE - ANEXO III - Preencher'!C176</f>
        <v>UPA CAXANGÁ - CG Nº 007/2022</v>
      </c>
      <c r="C167" s="10"/>
      <c r="D167" s="11" t="str">
        <f>'[1]TCE - ANEXO III - Preencher'!E176</f>
        <v>POLLYANNA VENANCIO DA CUNHA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223505</v>
      </c>
      <c r="G167" s="13">
        <f>IF('[1]TCE - ANEXO III - Preencher'!H176="","",'[1]TCE - ANEXO III - Preencher'!H176)</f>
        <v>45383</v>
      </c>
      <c r="H167" s="14">
        <f>'[1]TCE - ANEXO III - Preencher'!I176</f>
        <v>0</v>
      </c>
      <c r="I167" s="14">
        <f>'[1]TCE - ANEXO III - Preencher'!J176</f>
        <v>225.64</v>
      </c>
      <c r="J167" s="14">
        <f>'[1]TCE - ANEXO III - Preencher'!K176</f>
        <v>0</v>
      </c>
      <c r="K167" s="15">
        <f>'[1]TCE - ANEXO III - Preencher'!L176</f>
        <v>263.68889999999999</v>
      </c>
      <c r="L167" s="15">
        <f>'[1]TCE - ANEXO III - Preencher'!M176</f>
        <v>3.06</v>
      </c>
      <c r="M167" s="15">
        <f t="shared" si="13"/>
        <v>260.62889999999999</v>
      </c>
      <c r="N167" s="15">
        <f>'[1]TCE - ANEXO III - Preencher'!O176</f>
        <v>3.32</v>
      </c>
      <c r="O167" s="15">
        <f>'[1]TCE - ANEXO III - Preencher'!P176</f>
        <v>0</v>
      </c>
      <c r="P167" s="16">
        <f t="shared" si="14"/>
        <v>3.32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489.58889999999997</v>
      </c>
    </row>
    <row r="168" spans="1:28" x14ac:dyDescent="0.2">
      <c r="A168" s="8">
        <f>IFERROR(VLOOKUP(B168,'[1]DADOS (OCULTAR)'!$Q$3:$S$136,3,0),"")</f>
        <v>9767633000609</v>
      </c>
      <c r="B168" s="9" t="str">
        <f>'[1]TCE - ANEXO III - Preencher'!C177</f>
        <v>UPA CAXANGÁ - CG Nº 007/2022</v>
      </c>
      <c r="C168" s="10"/>
      <c r="D168" s="11" t="str">
        <f>'[1]TCE - ANEXO III - Preencher'!E177</f>
        <v>POSSIDONIO ALVES DE ARAUJO FILHO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515110</v>
      </c>
      <c r="G168" s="13">
        <f>IF('[1]TCE - ANEXO III - Preencher'!H177="","",'[1]TCE - ANEXO III - Preencher'!H177)</f>
        <v>45383</v>
      </c>
      <c r="H168" s="14">
        <f>'[1]TCE - ANEXO III - Preencher'!I177</f>
        <v>0</v>
      </c>
      <c r="I168" s="14">
        <f>'[1]TCE - ANEXO III - Preencher'!J177</f>
        <v>228.71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1.94</v>
      </c>
      <c r="O168" s="15">
        <f>'[1]TCE - ANEXO III - Preencher'!P177</f>
        <v>0</v>
      </c>
      <c r="P168" s="16">
        <f t="shared" si="14"/>
        <v>1.94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230.65</v>
      </c>
    </row>
    <row r="169" spans="1:28" x14ac:dyDescent="0.2">
      <c r="A169" s="8">
        <f>IFERROR(VLOOKUP(B169,'[1]DADOS (OCULTAR)'!$Q$3:$S$136,3,0),"")</f>
        <v>9767633000609</v>
      </c>
      <c r="B169" s="9" t="str">
        <f>'[1]TCE - ANEXO III - Preencher'!C178</f>
        <v>UPA CAXANGÁ - CG Nº 007/2022</v>
      </c>
      <c r="C169" s="10"/>
      <c r="D169" s="11" t="str">
        <f>'[1]TCE - ANEXO III - Preencher'!E178</f>
        <v>PRISCILA DE LIMA BARBOSA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45383</v>
      </c>
      <c r="H169" s="14">
        <f>'[1]TCE - ANEXO III - Preencher'!I178</f>
        <v>0</v>
      </c>
      <c r="I169" s="14">
        <f>'[1]TCE - ANEXO III - Preencher'!J178</f>
        <v>178.61</v>
      </c>
      <c r="J169" s="14">
        <f>'[1]TCE - ANEXO III - Preencher'!K178</f>
        <v>0</v>
      </c>
      <c r="K169" s="15">
        <f>'[1]TCE - ANEXO III - Preencher'!L178</f>
        <v>263.68889999999999</v>
      </c>
      <c r="L169" s="15">
        <f>'[1]TCE - ANEXO III - Preencher'!M178</f>
        <v>7.06</v>
      </c>
      <c r="M169" s="15">
        <f t="shared" si="13"/>
        <v>256.62889999999999</v>
      </c>
      <c r="N169" s="15">
        <f>'[1]TCE - ANEXO III - Preencher'!O178</f>
        <v>1.94</v>
      </c>
      <c r="O169" s="15">
        <f>'[1]TCE - ANEXO III - Preencher'!P178</f>
        <v>0</v>
      </c>
      <c r="P169" s="16">
        <f t="shared" si="14"/>
        <v>1.94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437.1789</v>
      </c>
    </row>
    <row r="170" spans="1:28" x14ac:dyDescent="0.2">
      <c r="A170" s="8">
        <f>IFERROR(VLOOKUP(B170,'[1]DADOS (OCULTAR)'!$Q$3:$S$136,3,0),"")</f>
        <v>9767633000609</v>
      </c>
      <c r="B170" s="9" t="str">
        <f>'[1]TCE - ANEXO III - Preencher'!C179</f>
        <v>UPA CAXANGÁ - CG Nº 007/2022</v>
      </c>
      <c r="C170" s="10"/>
      <c r="D170" s="11" t="str">
        <f>'[1]TCE - ANEXO III - Preencher'!E179</f>
        <v>RAFAEL BAIA CARDOZO SILVA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225270</v>
      </c>
      <c r="G170" s="13">
        <f>IF('[1]TCE - ANEXO III - Preencher'!H179="","",'[1]TCE - ANEXO III - Preencher'!H179)</f>
        <v>45383</v>
      </c>
      <c r="H170" s="14">
        <f>'[1]TCE - ANEXO III - Preencher'!I179</f>
        <v>0</v>
      </c>
      <c r="I170" s="14">
        <f>'[1]TCE - ANEXO III - Preencher'!J179</f>
        <v>394.06</v>
      </c>
      <c r="J170" s="14">
        <f>'[1]TCE - ANEXO III - Preencher'!K179</f>
        <v>0</v>
      </c>
      <c r="K170" s="15">
        <f>'[1]TCE - ANEXO III - Preencher'!L179</f>
        <v>263.68889999999999</v>
      </c>
      <c r="L170" s="15">
        <f>'[1]TCE - ANEXO III - Preencher'!M179</f>
        <v>7.06</v>
      </c>
      <c r="M170" s="15">
        <f t="shared" si="13"/>
        <v>256.62889999999999</v>
      </c>
      <c r="N170" s="15">
        <f>'[1]TCE - ANEXO III - Preencher'!O179</f>
        <v>11.53</v>
      </c>
      <c r="O170" s="15">
        <f>'[1]TCE - ANEXO III - Preencher'!P179</f>
        <v>0</v>
      </c>
      <c r="P170" s="16">
        <f t="shared" si="14"/>
        <v>11.53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662.21889999999996</v>
      </c>
    </row>
    <row r="171" spans="1:28" x14ac:dyDescent="0.2">
      <c r="A171" s="8">
        <f>IFERROR(VLOOKUP(B171,'[1]DADOS (OCULTAR)'!$Q$3:$S$136,3,0),"")</f>
        <v>9767633000609</v>
      </c>
      <c r="B171" s="9" t="str">
        <f>'[1]TCE - ANEXO III - Preencher'!C180</f>
        <v>UPA CAXANGÁ - CG Nº 007/2022</v>
      </c>
      <c r="C171" s="10"/>
      <c r="D171" s="11" t="str">
        <f>'[1]TCE - ANEXO III - Preencher'!E180</f>
        <v>RAFAEL DA ROCHA CAMINHA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45383</v>
      </c>
      <c r="H171" s="14">
        <f>'[1]TCE - ANEXO III - Preencher'!I180</f>
        <v>0</v>
      </c>
      <c r="I171" s="14">
        <f>'[1]TCE - ANEXO III - Preencher'!J180</f>
        <v>524.08000000000004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11.53</v>
      </c>
      <c r="O171" s="15">
        <f>'[1]TCE - ANEXO III - Preencher'!P180</f>
        <v>0</v>
      </c>
      <c r="P171" s="16">
        <f t="shared" si="14"/>
        <v>11.53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535.61</v>
      </c>
    </row>
    <row r="172" spans="1:28" x14ac:dyDescent="0.2">
      <c r="A172" s="8">
        <f>IFERROR(VLOOKUP(B172,'[1]DADOS (OCULTAR)'!$Q$3:$S$136,3,0),"")</f>
        <v>9767633000609</v>
      </c>
      <c r="B172" s="9" t="str">
        <f>'[1]TCE - ANEXO III - Preencher'!C181</f>
        <v>UPA CAXANGÁ - CG Nº 007/2022</v>
      </c>
      <c r="C172" s="10"/>
      <c r="D172" s="11" t="str">
        <f>'[1]TCE - ANEXO III - Preencher'!E181</f>
        <v>RAFAELA DE OLIVEIRA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>
        <f>'[1]TCE - ANEXO III - Preencher'!G181</f>
        <v>513430</v>
      </c>
      <c r="G172" s="13">
        <f>IF('[1]TCE - ANEXO III - Preencher'!H181="","",'[1]TCE - ANEXO III - Preencher'!H181)</f>
        <v>45383</v>
      </c>
      <c r="H172" s="14">
        <f>'[1]TCE - ANEXO III - Preencher'!I181</f>
        <v>0</v>
      </c>
      <c r="I172" s="14">
        <f>'[1]TCE - ANEXO III - Preencher'!J181</f>
        <v>145.31</v>
      </c>
      <c r="J172" s="14">
        <f>'[1]TCE - ANEXO III - Preencher'!K181</f>
        <v>0</v>
      </c>
      <c r="K172" s="15">
        <f>'[1]TCE - ANEXO III - Preencher'!L181</f>
        <v>263.68889999999999</v>
      </c>
      <c r="L172" s="15">
        <f>'[1]TCE - ANEXO III - Preencher'!M181</f>
        <v>7.06</v>
      </c>
      <c r="M172" s="15">
        <f t="shared" si="13"/>
        <v>256.62889999999999</v>
      </c>
      <c r="N172" s="15">
        <f>'[1]TCE - ANEXO III - Preencher'!O181</f>
        <v>1.94</v>
      </c>
      <c r="O172" s="15">
        <f>'[1]TCE - ANEXO III - Preencher'!P181</f>
        <v>0</v>
      </c>
      <c r="P172" s="16">
        <f t="shared" si="14"/>
        <v>1.94</v>
      </c>
      <c r="Q172" s="15">
        <f>'[1]TCE - ANEXO III - Preencher'!R181</f>
        <v>127.7043</v>
      </c>
      <c r="R172" s="15">
        <f>'[1]TCE - ANEXO III - Preencher'!S181</f>
        <v>84.72</v>
      </c>
      <c r="S172" s="16">
        <f t="shared" si="15"/>
        <v>42.984300000000005</v>
      </c>
      <c r="T172" s="15">
        <f>'[1]TCE - ANEXO III - Preencher'!U181</f>
        <v>80.95</v>
      </c>
      <c r="U172" s="15">
        <f>'[1]TCE - ANEXO III - Preencher'!V181</f>
        <v>0</v>
      </c>
      <c r="V172" s="16">
        <f t="shared" si="16"/>
        <v>80.95</v>
      </c>
      <c r="W172" s="17" t="str">
        <f>IF('[1]TCE - ANEXO III - Preencher'!X181="","",'[1]TCE - ANEXO III - Preencher'!X181)</f>
        <v xml:space="preserve">AUXILIO CRECHE 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527.81320000000005</v>
      </c>
    </row>
    <row r="173" spans="1:28" x14ac:dyDescent="0.2">
      <c r="A173" s="8">
        <f>IFERROR(VLOOKUP(B173,'[1]DADOS (OCULTAR)'!$Q$3:$S$136,3,0),"")</f>
        <v>9767633000609</v>
      </c>
      <c r="B173" s="9" t="str">
        <f>'[1]TCE - ANEXO III - Preencher'!C182</f>
        <v>UPA CAXANGÁ - CG Nº 007/2022</v>
      </c>
      <c r="C173" s="10"/>
      <c r="D173" s="11" t="str">
        <f>'[1]TCE - ANEXO III - Preencher'!E182</f>
        <v xml:space="preserve">RAYANNE CAROLINE DO NASCIMENTO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45383</v>
      </c>
      <c r="H173" s="14">
        <f>'[1]TCE - ANEXO III - Preencher'!I182</f>
        <v>0</v>
      </c>
      <c r="I173" s="14">
        <f>'[1]TCE - ANEXO III - Preencher'!J182</f>
        <v>144.26</v>
      </c>
      <c r="J173" s="14">
        <f>'[1]TCE - ANEXO III - Preencher'!K182</f>
        <v>0</v>
      </c>
      <c r="K173" s="15">
        <f>'[1]TCE - ANEXO III - Preencher'!L182</f>
        <v>263.68889999999999</v>
      </c>
      <c r="L173" s="15">
        <f>'[1]TCE - ANEXO III - Preencher'!M182</f>
        <v>7.06</v>
      </c>
      <c r="M173" s="15">
        <f t="shared" si="13"/>
        <v>256.62889999999999</v>
      </c>
      <c r="N173" s="15">
        <f>'[1]TCE - ANEXO III - Preencher'!O182</f>
        <v>1.94</v>
      </c>
      <c r="O173" s="15">
        <f>'[1]TCE - ANEXO III - Preencher'!P182</f>
        <v>0</v>
      </c>
      <c r="P173" s="16">
        <f t="shared" si="14"/>
        <v>1.94</v>
      </c>
      <c r="Q173" s="15">
        <f>'[1]TCE - ANEXO III - Preencher'!R182</f>
        <v>176.90429999999998</v>
      </c>
      <c r="R173" s="15">
        <f>'[1]TCE - ANEXO III - Preencher'!S182</f>
        <v>76.44</v>
      </c>
      <c r="S173" s="16">
        <f t="shared" si="15"/>
        <v>100.46429999999998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503.29319999999996</v>
      </c>
    </row>
    <row r="174" spans="1:28" x14ac:dyDescent="0.2">
      <c r="A174" s="8">
        <f>IFERROR(VLOOKUP(B174,'[1]DADOS (OCULTAR)'!$Q$3:$S$136,3,0),"")</f>
        <v>9767633000609</v>
      </c>
      <c r="B174" s="9" t="str">
        <f>'[1]TCE - ANEXO III - Preencher'!C183</f>
        <v>UPA CAXANGÁ - CG Nº 007/2022</v>
      </c>
      <c r="C174" s="10"/>
      <c r="D174" s="11" t="str">
        <f>'[1]TCE - ANEXO III - Preencher'!E183</f>
        <v>REGINALDO DE MEDEIROS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45383</v>
      </c>
      <c r="H174" s="14">
        <f>'[1]TCE - ANEXO III - Preencher'!I183</f>
        <v>0</v>
      </c>
      <c r="I174" s="14">
        <f>'[1]TCE - ANEXO III - Preencher'!J183</f>
        <v>192.11</v>
      </c>
      <c r="J174" s="14">
        <f>'[1]TCE - ANEXO III - Preencher'!K183</f>
        <v>0</v>
      </c>
      <c r="K174" s="15">
        <f>'[1]TCE - ANEXO III - Preencher'!L183</f>
        <v>263.68889999999999</v>
      </c>
      <c r="L174" s="15">
        <f>'[1]TCE - ANEXO III - Preencher'!M183</f>
        <v>7.06</v>
      </c>
      <c r="M174" s="15">
        <f t="shared" si="13"/>
        <v>256.62889999999999</v>
      </c>
      <c r="N174" s="15">
        <f>'[1]TCE - ANEXO III - Preencher'!O183</f>
        <v>1.94</v>
      </c>
      <c r="O174" s="15">
        <f>'[1]TCE - ANEXO III - Preencher'!P183</f>
        <v>0</v>
      </c>
      <c r="P174" s="16">
        <f t="shared" si="14"/>
        <v>1.94</v>
      </c>
      <c r="Q174" s="15">
        <f>'[1]TCE - ANEXO III - Preencher'!R183</f>
        <v>119.5043</v>
      </c>
      <c r="R174" s="15">
        <f>'[1]TCE - ANEXO III - Preencher'!S183</f>
        <v>88.2</v>
      </c>
      <c r="S174" s="16">
        <f t="shared" si="15"/>
        <v>31.304299999999998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481.98320000000001</v>
      </c>
    </row>
    <row r="175" spans="1:28" x14ac:dyDescent="0.2">
      <c r="A175" s="8">
        <f>IFERROR(VLOOKUP(B175,'[1]DADOS (OCULTAR)'!$Q$3:$S$136,3,0),"")</f>
        <v>9767633000609</v>
      </c>
      <c r="B175" s="9" t="str">
        <f>'[1]TCE - ANEXO III - Preencher'!C184</f>
        <v>UPA CAXANGÁ - CG Nº 007/2022</v>
      </c>
      <c r="C175" s="10"/>
      <c r="D175" s="11" t="str">
        <f>'[1]TCE - ANEXO III - Preencher'!E184</f>
        <v>RENATA LIZANDRA DA SILVA CAVALCANTI GOMES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45383</v>
      </c>
      <c r="H175" s="14">
        <f>'[1]TCE - ANEXO III - Preencher'!I184</f>
        <v>0</v>
      </c>
      <c r="I175" s="14">
        <f>'[1]TCE - ANEXO III - Preencher'!J184</f>
        <v>197.82</v>
      </c>
      <c r="J175" s="14">
        <f>'[1]TCE - ANEXO III - Preencher'!K184</f>
        <v>0</v>
      </c>
      <c r="K175" s="15">
        <f>'[1]TCE - ANEXO III - Preencher'!L184</f>
        <v>263.68889999999999</v>
      </c>
      <c r="L175" s="15">
        <f>'[1]TCE - ANEXO III - Preencher'!M184</f>
        <v>2.85</v>
      </c>
      <c r="M175" s="15">
        <f t="shared" si="13"/>
        <v>260.83889999999997</v>
      </c>
      <c r="N175" s="15">
        <f>'[1]TCE - ANEXO III - Preencher'!O184</f>
        <v>3.32</v>
      </c>
      <c r="O175" s="15">
        <f>'[1]TCE - ANEXO III - Preencher'!P184</f>
        <v>0</v>
      </c>
      <c r="P175" s="16">
        <f t="shared" si="14"/>
        <v>3.32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461.97889999999995</v>
      </c>
    </row>
    <row r="176" spans="1:28" x14ac:dyDescent="0.2">
      <c r="A176" s="8">
        <f>IFERROR(VLOOKUP(B176,'[1]DADOS (OCULTAR)'!$Q$3:$S$136,3,0),"")</f>
        <v>9767633000609</v>
      </c>
      <c r="B176" s="9" t="str">
        <f>'[1]TCE - ANEXO III - Preencher'!C185</f>
        <v>UPA CAXANGÁ - CG Nº 007/2022</v>
      </c>
      <c r="C176" s="10"/>
      <c r="D176" s="11" t="str">
        <f>'[1]TCE - ANEXO III - Preencher'!E185</f>
        <v>RICARDO FILGUEIRA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422110</v>
      </c>
      <c r="G176" s="13">
        <f>IF('[1]TCE - ANEXO III - Preencher'!H185="","",'[1]TCE - ANEXO III - Preencher'!H185)</f>
        <v>45383</v>
      </c>
      <c r="H176" s="14">
        <f>'[1]TCE - ANEXO III - Preencher'!I185</f>
        <v>0</v>
      </c>
      <c r="I176" s="14">
        <f>'[1]TCE - ANEXO III - Preencher'!J185</f>
        <v>174.91</v>
      </c>
      <c r="J176" s="14">
        <f>'[1]TCE - ANEXO III - Preencher'!K185</f>
        <v>0</v>
      </c>
      <c r="K176" s="15">
        <f>'[1]TCE - ANEXO III - Preencher'!L185</f>
        <v>263.68889999999999</v>
      </c>
      <c r="L176" s="15">
        <f>'[1]TCE - ANEXO III - Preencher'!M185</f>
        <v>7.06</v>
      </c>
      <c r="M176" s="15">
        <f t="shared" si="13"/>
        <v>256.62889999999999</v>
      </c>
      <c r="N176" s="15">
        <f>'[1]TCE - ANEXO III - Preencher'!O185</f>
        <v>1.94</v>
      </c>
      <c r="O176" s="15">
        <f>'[1]TCE - ANEXO III - Preencher'!P185</f>
        <v>0</v>
      </c>
      <c r="P176" s="16">
        <f t="shared" si="14"/>
        <v>1.94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433.47890000000001</v>
      </c>
    </row>
    <row r="177" spans="1:28" x14ac:dyDescent="0.2">
      <c r="A177" s="8">
        <f>IFERROR(VLOOKUP(B177,'[1]DADOS (OCULTAR)'!$Q$3:$S$136,3,0),"")</f>
        <v>9767633000609</v>
      </c>
      <c r="B177" s="9" t="str">
        <f>'[1]TCE - ANEXO III - Preencher'!C186</f>
        <v>UPA CAXANGÁ - CG Nº 007/2022</v>
      </c>
      <c r="C177" s="10"/>
      <c r="D177" s="11" t="str">
        <f>'[1]TCE - ANEXO III - Preencher'!E186</f>
        <v xml:space="preserve">ROBERTA BARROS DE SOUSA </v>
      </c>
      <c r="E177" s="9" t="str">
        <f>IF('[1]TCE - ANEXO III - Preencher'!F186="4 - Assistência Odontológica","2 - Outros Profissionais da Saúde",'[1]TCE - ANEXO III - Preencher'!F186)</f>
        <v>1 - Médico</v>
      </c>
      <c r="F177" s="12">
        <f>'[1]TCE - ANEXO III - Preencher'!G186</f>
        <v>225124</v>
      </c>
      <c r="G177" s="13">
        <f>IF('[1]TCE - ANEXO III - Preencher'!H186="","",'[1]TCE - ANEXO III - Preencher'!H186)</f>
        <v>45383</v>
      </c>
      <c r="H177" s="14">
        <f>'[1]TCE - ANEXO III - Preencher'!I186</f>
        <v>0</v>
      </c>
      <c r="I177" s="14">
        <f>'[1]TCE - ANEXO III - Preencher'!J186</f>
        <v>440.55</v>
      </c>
      <c r="J177" s="14">
        <f>'[1]TCE - ANEXO III - Preencher'!K186</f>
        <v>0</v>
      </c>
      <c r="K177" s="15">
        <f>'[1]TCE - ANEXO III - Preencher'!L186</f>
        <v>263.68889999999999</v>
      </c>
      <c r="L177" s="15">
        <f>'[1]TCE - ANEXO III - Preencher'!M186</f>
        <v>7.06</v>
      </c>
      <c r="M177" s="15">
        <f t="shared" si="13"/>
        <v>256.62889999999999</v>
      </c>
      <c r="N177" s="15">
        <f>'[1]TCE - ANEXO III - Preencher'!O186</f>
        <v>11.53</v>
      </c>
      <c r="O177" s="15">
        <f>'[1]TCE - ANEXO III - Preencher'!P186</f>
        <v>0</v>
      </c>
      <c r="P177" s="16">
        <f t="shared" si="14"/>
        <v>11.53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708.70889999999997</v>
      </c>
    </row>
    <row r="178" spans="1:28" x14ac:dyDescent="0.2">
      <c r="A178" s="8">
        <f>IFERROR(VLOOKUP(B178,'[1]DADOS (OCULTAR)'!$Q$3:$S$136,3,0),"")</f>
        <v>9767633000609</v>
      </c>
      <c r="B178" s="9" t="str">
        <f>'[1]TCE - ANEXO III - Preencher'!C187</f>
        <v>UPA CAXANGÁ - CG Nº 007/2022</v>
      </c>
      <c r="C178" s="10"/>
      <c r="D178" s="11" t="str">
        <f>'[1]TCE - ANEXO III - Preencher'!E187</f>
        <v>ROMULO CESAR SAMPAIO PEIXOTO FILHO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223445</v>
      </c>
      <c r="G178" s="13">
        <f>IF('[1]TCE - ANEXO III - Preencher'!H187="","",'[1]TCE - ANEXO III - Preencher'!H187)</f>
        <v>45383</v>
      </c>
      <c r="H178" s="14">
        <f>'[1]TCE - ANEXO III - Preencher'!I187</f>
        <v>0</v>
      </c>
      <c r="I178" s="14">
        <f>'[1]TCE - ANEXO III - Preencher'!J187</f>
        <v>481.52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1.94</v>
      </c>
      <c r="O178" s="15">
        <f>'[1]TCE - ANEXO III - Preencher'!P187</f>
        <v>0</v>
      </c>
      <c r="P178" s="16">
        <f t="shared" si="14"/>
        <v>1.94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483.46</v>
      </c>
    </row>
    <row r="179" spans="1:28" x14ac:dyDescent="0.2">
      <c r="A179" s="8">
        <f>IFERROR(VLOOKUP(B179,'[1]DADOS (OCULTAR)'!$Q$3:$S$136,3,0),"")</f>
        <v>9767633000609</v>
      </c>
      <c r="B179" s="9" t="str">
        <f>'[1]TCE - ANEXO III - Preencher'!C188</f>
        <v>UPA CAXANGÁ - CG Nº 007/2022</v>
      </c>
      <c r="C179" s="10"/>
      <c r="D179" s="11" t="str">
        <f>'[1]TCE - ANEXO III - Preencher'!E188</f>
        <v>ROSALBA SOUZA CORREIA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322205</v>
      </c>
      <c r="G179" s="13">
        <f>IF('[1]TCE - ANEXO III - Preencher'!H188="","",'[1]TCE - ANEXO III - Preencher'!H188)</f>
        <v>45383</v>
      </c>
      <c r="H179" s="14">
        <f>'[1]TCE - ANEXO III - Preencher'!I188</f>
        <v>0</v>
      </c>
      <c r="I179" s="14">
        <f>'[1]TCE - ANEXO III - Preencher'!J188</f>
        <v>160.09</v>
      </c>
      <c r="J179" s="14">
        <f>'[1]TCE - ANEXO III - Preencher'!K188</f>
        <v>0</v>
      </c>
      <c r="K179" s="15">
        <f>'[1]TCE - ANEXO III - Preencher'!L188</f>
        <v>263.68889999999999</v>
      </c>
      <c r="L179" s="15">
        <f>'[1]TCE - ANEXO III - Preencher'!M188</f>
        <v>7.06</v>
      </c>
      <c r="M179" s="15">
        <f t="shared" si="13"/>
        <v>256.62889999999999</v>
      </c>
      <c r="N179" s="15">
        <f>'[1]TCE - ANEXO III - Preencher'!O188</f>
        <v>1.94</v>
      </c>
      <c r="O179" s="15">
        <f>'[1]TCE - ANEXO III - Preencher'!P188</f>
        <v>0</v>
      </c>
      <c r="P179" s="16">
        <f t="shared" si="14"/>
        <v>1.94</v>
      </c>
      <c r="Q179" s="15">
        <f>'[1]TCE - ANEXO III - Preencher'!R188</f>
        <v>250.70429999999999</v>
      </c>
      <c r="R179" s="15">
        <f>'[1]TCE - ANEXO III - Preencher'!S188</f>
        <v>88.2</v>
      </c>
      <c r="S179" s="16">
        <f t="shared" si="15"/>
        <v>162.5043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581.16319999999996</v>
      </c>
    </row>
    <row r="180" spans="1:28" x14ac:dyDescent="0.2">
      <c r="A180" s="8">
        <f>IFERROR(VLOOKUP(B180,'[1]DADOS (OCULTAR)'!$Q$3:$S$136,3,0),"")</f>
        <v>9767633000609</v>
      </c>
      <c r="B180" s="9" t="str">
        <f>'[1]TCE - ANEXO III - Preencher'!C189</f>
        <v>UPA CAXANGÁ - CG Nº 007/2022</v>
      </c>
      <c r="C180" s="10"/>
      <c r="D180" s="11" t="str">
        <f>'[1]TCE - ANEXO III - Preencher'!E189</f>
        <v>ROSEANE RAMOS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251605</v>
      </c>
      <c r="G180" s="13">
        <f>IF('[1]TCE - ANEXO III - Preencher'!H189="","",'[1]TCE - ANEXO III - Preencher'!H189)</f>
        <v>45383</v>
      </c>
      <c r="H180" s="14">
        <f>'[1]TCE - ANEXO III - Preencher'!I189</f>
        <v>0</v>
      </c>
      <c r="I180" s="14">
        <f>'[1]TCE - ANEXO III - Preencher'!J189</f>
        <v>128.15</v>
      </c>
      <c r="J180" s="14">
        <f>'[1]TCE - ANEXO III - Preencher'!K189</f>
        <v>0</v>
      </c>
      <c r="K180" s="15">
        <f>'[1]TCE - ANEXO III - Preencher'!L189</f>
        <v>263.68889999999999</v>
      </c>
      <c r="L180" s="15">
        <f>'[1]TCE - ANEXO III - Preencher'!M189</f>
        <v>7.06</v>
      </c>
      <c r="M180" s="15">
        <f t="shared" si="13"/>
        <v>256.62889999999999</v>
      </c>
      <c r="N180" s="15">
        <f>'[1]TCE - ANEXO III - Preencher'!O189</f>
        <v>1.94</v>
      </c>
      <c r="O180" s="15">
        <f>'[1]TCE - ANEXO III - Preencher'!P189</f>
        <v>0</v>
      </c>
      <c r="P180" s="16">
        <f t="shared" si="14"/>
        <v>1.94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386.71890000000002</v>
      </c>
    </row>
    <row r="181" spans="1:28" x14ac:dyDescent="0.2">
      <c r="A181" s="8">
        <f>IFERROR(VLOOKUP(B181,'[1]DADOS (OCULTAR)'!$Q$3:$S$136,3,0),"")</f>
        <v>9767633000609</v>
      </c>
      <c r="B181" s="9" t="str">
        <f>'[1]TCE - ANEXO III - Preencher'!C190</f>
        <v>UPA CAXANGÁ - CG Nº 007/2022</v>
      </c>
      <c r="C181" s="10"/>
      <c r="D181" s="11" t="str">
        <f>'[1]TCE - ANEXO III - Preencher'!E190</f>
        <v>ROSEMERY MARIA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45383</v>
      </c>
      <c r="H181" s="14">
        <f>'[1]TCE - ANEXO III - Preencher'!I190</f>
        <v>0</v>
      </c>
      <c r="I181" s="14">
        <f>'[1]TCE - ANEXO III - Preencher'!J190</f>
        <v>210.95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1.94</v>
      </c>
      <c r="O181" s="15">
        <f>'[1]TCE - ANEXO III - Preencher'!P190</f>
        <v>0</v>
      </c>
      <c r="P181" s="16">
        <f t="shared" si="14"/>
        <v>1.94</v>
      </c>
      <c r="Q181" s="15">
        <f>'[1]TCE - ANEXO III - Preencher'!R190</f>
        <v>21.104299999999999</v>
      </c>
      <c r="R181" s="15">
        <f>'[1]TCE - ANEXO III - Preencher'!S190</f>
        <v>2.94</v>
      </c>
      <c r="S181" s="16">
        <f t="shared" si="15"/>
        <v>18.164299999999997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231.05429999999998</v>
      </c>
    </row>
    <row r="182" spans="1:28" x14ac:dyDescent="0.2">
      <c r="A182" s="8">
        <f>IFERROR(VLOOKUP(B182,'[1]DADOS (OCULTAR)'!$Q$3:$S$136,3,0),"")</f>
        <v>9767633000609</v>
      </c>
      <c r="B182" s="9" t="str">
        <f>'[1]TCE - ANEXO III - Preencher'!C191</f>
        <v>UPA CAXANGÁ - CG Nº 007/2022</v>
      </c>
      <c r="C182" s="10"/>
      <c r="D182" s="11" t="str">
        <f>'[1]TCE - ANEXO III - Preencher'!E191</f>
        <v>ROSINEIDE MARIA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45383</v>
      </c>
      <c r="H182" s="14">
        <f>'[1]TCE - ANEXO III - Preencher'!I191</f>
        <v>0</v>
      </c>
      <c r="I182" s="14">
        <f>'[1]TCE - ANEXO III - Preencher'!J191</f>
        <v>192.11</v>
      </c>
      <c r="J182" s="14">
        <f>'[1]TCE - ANEXO III - Preencher'!K191</f>
        <v>0</v>
      </c>
      <c r="K182" s="15">
        <f>'[1]TCE - ANEXO III - Preencher'!L191</f>
        <v>263.68889999999999</v>
      </c>
      <c r="L182" s="15">
        <f>'[1]TCE - ANEXO III - Preencher'!M191</f>
        <v>7.06</v>
      </c>
      <c r="M182" s="15">
        <f t="shared" si="13"/>
        <v>256.62889999999999</v>
      </c>
      <c r="N182" s="15">
        <f>'[1]TCE - ANEXO III - Preencher'!O191</f>
        <v>1.94</v>
      </c>
      <c r="O182" s="15">
        <f>'[1]TCE - ANEXO III - Preencher'!P191</f>
        <v>0</v>
      </c>
      <c r="P182" s="16">
        <f t="shared" si="14"/>
        <v>1.94</v>
      </c>
      <c r="Q182" s="15">
        <f>'[1]TCE - ANEXO III - Preencher'!R191</f>
        <v>234.30429999999998</v>
      </c>
      <c r="R182" s="15">
        <f>'[1]TCE - ANEXO III - Preencher'!S191</f>
        <v>88.2</v>
      </c>
      <c r="S182" s="16">
        <f t="shared" si="15"/>
        <v>146.10429999999997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596.78319999999997</v>
      </c>
    </row>
    <row r="183" spans="1:28" x14ac:dyDescent="0.2">
      <c r="A183" s="8">
        <f>IFERROR(VLOOKUP(B183,'[1]DADOS (OCULTAR)'!$Q$3:$S$136,3,0),"")</f>
        <v>9767633000609</v>
      </c>
      <c r="B183" s="9" t="str">
        <f>'[1]TCE - ANEXO III - Preencher'!C192</f>
        <v>UPA CAXANGÁ - CG Nº 007/2022</v>
      </c>
      <c r="C183" s="10"/>
      <c r="D183" s="11" t="str">
        <f>'[1]TCE - ANEXO III - Preencher'!E192</f>
        <v>ROSINEIDE MARIA DA SILVA OLIVEIRA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513430</v>
      </c>
      <c r="G183" s="13">
        <f>IF('[1]TCE - ANEXO III - Preencher'!H192="","",'[1]TCE - ANEXO III - Preencher'!H192)</f>
        <v>45383</v>
      </c>
      <c r="H183" s="14">
        <f>'[1]TCE - ANEXO III - Preencher'!I192</f>
        <v>0</v>
      </c>
      <c r="I183" s="14">
        <f>'[1]TCE - ANEXO III - Preencher'!J192</f>
        <v>150.94999999999999</v>
      </c>
      <c r="J183" s="14">
        <f>'[1]TCE - ANEXO III - Preencher'!K192</f>
        <v>0</v>
      </c>
      <c r="K183" s="15">
        <f>'[1]TCE - ANEXO III - Preencher'!L192</f>
        <v>263.68889999999999</v>
      </c>
      <c r="L183" s="15">
        <f>'[1]TCE - ANEXO III - Preencher'!M192</f>
        <v>7.06</v>
      </c>
      <c r="M183" s="15">
        <f t="shared" si="13"/>
        <v>256.62889999999999</v>
      </c>
      <c r="N183" s="15">
        <f>'[1]TCE - ANEXO III - Preencher'!O192</f>
        <v>1.94</v>
      </c>
      <c r="O183" s="15">
        <f>'[1]TCE - ANEXO III - Preencher'!P192</f>
        <v>0</v>
      </c>
      <c r="P183" s="16">
        <f t="shared" si="14"/>
        <v>1.94</v>
      </c>
      <c r="Q183" s="15">
        <f>'[1]TCE - ANEXO III - Preencher'!R192</f>
        <v>250.70429999999999</v>
      </c>
      <c r="R183" s="15">
        <f>'[1]TCE - ANEXO III - Preencher'!S192</f>
        <v>84.72</v>
      </c>
      <c r="S183" s="16">
        <f t="shared" si="15"/>
        <v>165.98429999999999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575.50319999999999</v>
      </c>
    </row>
    <row r="184" spans="1:28" x14ac:dyDescent="0.2">
      <c r="A184" s="8">
        <f>IFERROR(VLOOKUP(B184,'[1]DADOS (OCULTAR)'!$Q$3:$S$136,3,0),"")</f>
        <v>9767633000609</v>
      </c>
      <c r="B184" s="9" t="str">
        <f>'[1]TCE - ANEXO III - Preencher'!C193</f>
        <v>UPA CAXANGÁ - CG Nº 007/2022</v>
      </c>
      <c r="C184" s="10"/>
      <c r="D184" s="11" t="str">
        <f>'[1]TCE - ANEXO III - Preencher'!E193</f>
        <v>ROSINEIDE MARIA DE OLIVEIRA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45383</v>
      </c>
      <c r="H184" s="14">
        <f>'[1]TCE - ANEXO III - Preencher'!I193</f>
        <v>0</v>
      </c>
      <c r="I184" s="14">
        <f>'[1]TCE - ANEXO III - Preencher'!J193</f>
        <v>160.09</v>
      </c>
      <c r="J184" s="14">
        <f>'[1]TCE - ANEXO III - Preencher'!K193</f>
        <v>0</v>
      </c>
      <c r="K184" s="15">
        <f>'[1]TCE - ANEXO III - Preencher'!L193</f>
        <v>263.68889999999999</v>
      </c>
      <c r="L184" s="15">
        <f>'[1]TCE - ANEXO III - Preencher'!M193</f>
        <v>7.06</v>
      </c>
      <c r="M184" s="15">
        <f t="shared" si="13"/>
        <v>256.62889999999999</v>
      </c>
      <c r="N184" s="15">
        <f>'[1]TCE - ANEXO III - Preencher'!O193</f>
        <v>1.94</v>
      </c>
      <c r="O184" s="15">
        <f>'[1]TCE - ANEXO III - Preencher'!P193</f>
        <v>0</v>
      </c>
      <c r="P184" s="16">
        <f t="shared" si="14"/>
        <v>1.94</v>
      </c>
      <c r="Q184" s="15">
        <f>'[1]TCE - ANEXO III - Preencher'!R193</f>
        <v>119.5043</v>
      </c>
      <c r="R184" s="15">
        <f>'[1]TCE - ANEXO III - Preencher'!S193</f>
        <v>88.2</v>
      </c>
      <c r="S184" s="16">
        <f t="shared" si="15"/>
        <v>31.304299999999998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449.96319999999997</v>
      </c>
    </row>
    <row r="185" spans="1:28" x14ac:dyDescent="0.2">
      <c r="A185" s="8">
        <f>IFERROR(VLOOKUP(B185,'[1]DADOS (OCULTAR)'!$Q$3:$S$136,3,0),"")</f>
        <v>9767633000609</v>
      </c>
      <c r="B185" s="9" t="str">
        <f>'[1]TCE - ANEXO III - Preencher'!C194</f>
        <v>UPA CAXANGÁ - CG Nº 007/2022</v>
      </c>
      <c r="C185" s="10"/>
      <c r="D185" s="11" t="str">
        <f>'[1]TCE - ANEXO III - Preencher'!E194</f>
        <v>SABRINA DA SILVA GOMES MUNIZ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45383</v>
      </c>
      <c r="H185" s="14">
        <f>'[1]TCE - ANEXO III - Preencher'!I194</f>
        <v>0</v>
      </c>
      <c r="I185" s="14">
        <f>'[1]TCE - ANEXO III - Preencher'!J194</f>
        <v>192.11</v>
      </c>
      <c r="J185" s="14">
        <f>'[1]TCE - ANEXO III - Preencher'!K194</f>
        <v>0</v>
      </c>
      <c r="K185" s="15">
        <f>'[1]TCE - ANEXO III - Preencher'!L194</f>
        <v>263.68889999999999</v>
      </c>
      <c r="L185" s="15">
        <f>'[1]TCE - ANEXO III - Preencher'!M194</f>
        <v>7.06</v>
      </c>
      <c r="M185" s="15">
        <f t="shared" si="13"/>
        <v>256.62889999999999</v>
      </c>
      <c r="N185" s="15">
        <f>'[1]TCE - ANEXO III - Preencher'!O194</f>
        <v>1.94</v>
      </c>
      <c r="O185" s="15">
        <f>'[1]TCE - ANEXO III - Preencher'!P194</f>
        <v>0</v>
      </c>
      <c r="P185" s="16">
        <f t="shared" si="14"/>
        <v>1.94</v>
      </c>
      <c r="Q185" s="15">
        <f>'[1]TCE - ANEXO III - Preencher'!R194</f>
        <v>119.5043</v>
      </c>
      <c r="R185" s="15">
        <f>'[1]TCE - ANEXO III - Preencher'!S194</f>
        <v>88.2</v>
      </c>
      <c r="S185" s="16">
        <f t="shared" si="15"/>
        <v>31.304299999999998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481.98320000000001</v>
      </c>
    </row>
    <row r="186" spans="1:28" x14ac:dyDescent="0.2">
      <c r="A186" s="8">
        <f>IFERROR(VLOOKUP(B186,'[1]DADOS (OCULTAR)'!$Q$3:$S$136,3,0),"")</f>
        <v>9767633000609</v>
      </c>
      <c r="B186" s="9" t="str">
        <f>'[1]TCE - ANEXO III - Preencher'!C195</f>
        <v>UPA CAXANGÁ - CG Nº 007/2022</v>
      </c>
      <c r="C186" s="10"/>
      <c r="D186" s="11" t="str">
        <f>'[1]TCE - ANEXO III - Preencher'!E195</f>
        <v>SABRINA GABRIELLY DE MELO NASCIMENTO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45383</v>
      </c>
      <c r="H186" s="14">
        <f>'[1]TCE - ANEXO III - Preencher'!I195</f>
        <v>0</v>
      </c>
      <c r="I186" s="14">
        <f>'[1]TCE - ANEXO III - Preencher'!J195</f>
        <v>150.13999999999999</v>
      </c>
      <c r="J186" s="14">
        <f>'[1]TCE - ANEXO III - Preencher'!K195</f>
        <v>0</v>
      </c>
      <c r="K186" s="15">
        <f>'[1]TCE - ANEXO III - Preencher'!L195</f>
        <v>263.68889999999999</v>
      </c>
      <c r="L186" s="15">
        <f>'[1]TCE - ANEXO III - Preencher'!M195</f>
        <v>7.06</v>
      </c>
      <c r="M186" s="15">
        <f t="shared" si="13"/>
        <v>256.62889999999999</v>
      </c>
      <c r="N186" s="15">
        <f>'[1]TCE - ANEXO III - Preencher'!O195</f>
        <v>1.94</v>
      </c>
      <c r="O186" s="15">
        <f>'[1]TCE - ANEXO III - Preencher'!P195</f>
        <v>0</v>
      </c>
      <c r="P186" s="16">
        <f t="shared" si="14"/>
        <v>1.94</v>
      </c>
      <c r="Q186" s="15">
        <f>'[1]TCE - ANEXO III - Preencher'!R195</f>
        <v>119.5043</v>
      </c>
      <c r="R186" s="15">
        <f>'[1]TCE - ANEXO III - Preencher'!S195</f>
        <v>82.32</v>
      </c>
      <c r="S186" s="16">
        <f t="shared" si="15"/>
        <v>37.184300000000007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445.89319999999998</v>
      </c>
    </row>
    <row r="187" spans="1:28" x14ac:dyDescent="0.2">
      <c r="A187" s="8">
        <f>IFERROR(VLOOKUP(B187,'[1]DADOS (OCULTAR)'!$Q$3:$S$136,3,0),"")</f>
        <v>9767633000609</v>
      </c>
      <c r="B187" s="9" t="str">
        <f>'[1]TCE - ANEXO III - Preencher'!C196</f>
        <v>UPA CAXANGÁ - CG Nº 007/2022</v>
      </c>
      <c r="C187" s="10"/>
      <c r="D187" s="11" t="str">
        <f>'[1]TCE - ANEXO III - Preencher'!E196</f>
        <v>SAMMARA SHIRLEY MATEUS BEZERRA OLIVEIRA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251605</v>
      </c>
      <c r="G187" s="13">
        <f>IF('[1]TCE - ANEXO III - Preencher'!H196="","",'[1]TCE - ANEXO III - Preencher'!H196)</f>
        <v>45383</v>
      </c>
      <c r="H187" s="14">
        <f>'[1]TCE - ANEXO III - Preencher'!I196</f>
        <v>0</v>
      </c>
      <c r="I187" s="14">
        <f>'[1]TCE - ANEXO III - Preencher'!J196</f>
        <v>417.93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1.94</v>
      </c>
      <c r="O187" s="15">
        <f>'[1]TCE - ANEXO III - Preencher'!P196</f>
        <v>0</v>
      </c>
      <c r="P187" s="16">
        <f t="shared" si="14"/>
        <v>1.94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419.87</v>
      </c>
    </row>
    <row r="188" spans="1:28" x14ac:dyDescent="0.2">
      <c r="A188" s="8">
        <f>IFERROR(VLOOKUP(B188,'[1]DADOS (OCULTAR)'!$Q$3:$S$136,3,0),"")</f>
        <v>9767633000609</v>
      </c>
      <c r="B188" s="9" t="str">
        <f>'[1]TCE - ANEXO III - Preencher'!C197</f>
        <v>UPA CAXANGÁ - CG Nº 007/2022</v>
      </c>
      <c r="C188" s="10"/>
      <c r="D188" s="11" t="str">
        <f>'[1]TCE - ANEXO III - Preencher'!E197</f>
        <v>SAMUEL ALEXANDRE ALVES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>
        <f>'[1]TCE - ANEXO III - Preencher'!G197</f>
        <v>354210</v>
      </c>
      <c r="G188" s="13">
        <f>IF('[1]TCE - ANEXO III - Preencher'!H197="","",'[1]TCE - ANEXO III - Preencher'!H197)</f>
        <v>45383</v>
      </c>
      <c r="H188" s="14">
        <f>'[1]TCE - ANEXO III - Preencher'!I197</f>
        <v>0</v>
      </c>
      <c r="I188" s="14">
        <f>'[1]TCE - ANEXO III - Preencher'!J197</f>
        <v>238.54</v>
      </c>
      <c r="J188" s="14">
        <f>'[1]TCE - ANEXO III - Preencher'!K197</f>
        <v>0</v>
      </c>
      <c r="K188" s="15">
        <f>'[1]TCE - ANEXO III - Preencher'!L197</f>
        <v>263.68889999999999</v>
      </c>
      <c r="L188" s="15">
        <f>'[1]TCE - ANEXO III - Preencher'!M197</f>
        <v>7.06</v>
      </c>
      <c r="M188" s="15">
        <f t="shared" si="13"/>
        <v>256.62889999999999</v>
      </c>
      <c r="N188" s="15">
        <f>'[1]TCE - ANEXO III - Preencher'!O197</f>
        <v>1.94</v>
      </c>
      <c r="O188" s="15">
        <f>'[1]TCE - ANEXO III - Preencher'!P197</f>
        <v>0</v>
      </c>
      <c r="P188" s="16">
        <f t="shared" si="14"/>
        <v>1.94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497.10890000000001</v>
      </c>
    </row>
    <row r="189" spans="1:28" x14ac:dyDescent="0.2">
      <c r="A189" s="8">
        <f>IFERROR(VLOOKUP(B189,'[1]DADOS (OCULTAR)'!$Q$3:$S$136,3,0),"")</f>
        <v>9767633000609</v>
      </c>
      <c r="B189" s="9" t="str">
        <f>'[1]TCE - ANEXO III - Preencher'!C198</f>
        <v>UPA CAXANGÁ - CG Nº 007/2022</v>
      </c>
      <c r="C189" s="10"/>
      <c r="D189" s="11" t="str">
        <f>'[1]TCE - ANEXO III - Preencher'!E198</f>
        <v xml:space="preserve">SANDRA MARIA DA SILVA 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223505</v>
      </c>
      <c r="G189" s="13">
        <f>IF('[1]TCE - ANEXO III - Preencher'!H198="","",'[1]TCE - ANEXO III - Preencher'!H198)</f>
        <v>45383</v>
      </c>
      <c r="H189" s="14">
        <f>'[1]TCE - ANEXO III - Preencher'!I198</f>
        <v>0</v>
      </c>
      <c r="I189" s="14">
        <f>'[1]TCE - ANEXO III - Preencher'!J198</f>
        <v>195.49</v>
      </c>
      <c r="J189" s="14">
        <f>'[1]TCE - ANEXO III - Preencher'!K198</f>
        <v>0</v>
      </c>
      <c r="K189" s="15">
        <f>'[1]TCE - ANEXO III - Preencher'!L198</f>
        <v>263.68889999999999</v>
      </c>
      <c r="L189" s="15">
        <f>'[1]TCE - ANEXO III - Preencher'!M198</f>
        <v>2.79</v>
      </c>
      <c r="M189" s="15">
        <f t="shared" si="13"/>
        <v>260.89889999999997</v>
      </c>
      <c r="N189" s="15">
        <f>'[1]TCE - ANEXO III - Preencher'!O198</f>
        <v>3.32</v>
      </c>
      <c r="O189" s="15">
        <f>'[1]TCE - ANEXO III - Preencher'!P198</f>
        <v>0</v>
      </c>
      <c r="P189" s="16">
        <f t="shared" si="14"/>
        <v>3.32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459.70889999999997</v>
      </c>
    </row>
    <row r="190" spans="1:28" x14ac:dyDescent="0.2">
      <c r="A190" s="8">
        <f>IFERROR(VLOOKUP(B190,'[1]DADOS (OCULTAR)'!$Q$3:$S$136,3,0),"")</f>
        <v>9767633000609</v>
      </c>
      <c r="B190" s="9" t="str">
        <f>'[1]TCE - ANEXO III - Preencher'!C199</f>
        <v>UPA CAXANGÁ - CG Nº 007/2022</v>
      </c>
      <c r="C190" s="10"/>
      <c r="D190" s="11" t="str">
        <f>'[1]TCE - ANEXO III - Preencher'!E199</f>
        <v xml:space="preserve">SARA DA COSTA ARAUJO 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411005</v>
      </c>
      <c r="G190" s="13">
        <f>IF('[1]TCE - ANEXO III - Preencher'!H199="","",'[1]TCE - ANEXO III - Preencher'!H199)</f>
        <v>45383</v>
      </c>
      <c r="H190" s="14">
        <f>'[1]TCE - ANEXO III - Preencher'!I199</f>
        <v>0</v>
      </c>
      <c r="I190" s="14">
        <f>'[1]TCE - ANEXO III - Preencher'!J199</f>
        <v>163.92</v>
      </c>
      <c r="J190" s="14">
        <f>'[1]TCE - ANEXO III - Preencher'!K199</f>
        <v>0</v>
      </c>
      <c r="K190" s="15">
        <f>'[1]TCE - ANEXO III - Preencher'!L199</f>
        <v>263.68889999999999</v>
      </c>
      <c r="L190" s="15">
        <f>'[1]TCE - ANEXO III - Preencher'!M199</f>
        <v>7.06</v>
      </c>
      <c r="M190" s="15">
        <f t="shared" si="13"/>
        <v>256.62889999999999</v>
      </c>
      <c r="N190" s="15">
        <f>'[1]TCE - ANEXO III - Preencher'!O199</f>
        <v>1.94</v>
      </c>
      <c r="O190" s="15">
        <f>'[1]TCE - ANEXO III - Preencher'!P199</f>
        <v>0</v>
      </c>
      <c r="P190" s="16">
        <f t="shared" si="14"/>
        <v>1.94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422.4889</v>
      </c>
    </row>
    <row r="191" spans="1:28" x14ac:dyDescent="0.2">
      <c r="A191" s="8">
        <f>IFERROR(VLOOKUP(B191,'[1]DADOS (OCULTAR)'!$Q$3:$S$136,3,0),"")</f>
        <v>9767633000609</v>
      </c>
      <c r="B191" s="9" t="str">
        <f>'[1]TCE - ANEXO III - Preencher'!C200</f>
        <v>UPA CAXANGÁ - CG Nº 007/2022</v>
      </c>
      <c r="C191" s="10"/>
      <c r="D191" s="11" t="str">
        <f>'[1]TCE - ANEXO III - Preencher'!E200</f>
        <v>SARAH DA SILVA MENEZES ARCANJO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>
        <f>'[1]TCE - ANEXO III - Preencher'!G200</f>
        <v>411005</v>
      </c>
      <c r="G191" s="13">
        <f>IF('[1]TCE - ANEXO III - Preencher'!H200="","",'[1]TCE - ANEXO III - Preencher'!H200)</f>
        <v>45383</v>
      </c>
      <c r="H191" s="14">
        <f>'[1]TCE - ANEXO III - Preencher'!I200</f>
        <v>0</v>
      </c>
      <c r="I191" s="14">
        <f>'[1]TCE - ANEXO III - Preencher'!J200</f>
        <v>13.26</v>
      </c>
      <c r="J191" s="14">
        <f>'[1]TCE - ANEXO III - Preencher'!K200</f>
        <v>0</v>
      </c>
      <c r="K191" s="15">
        <f>'[1]TCE - ANEXO III - Preencher'!L200</f>
        <v>263.68889999999999</v>
      </c>
      <c r="L191" s="15">
        <f>'[1]TCE - ANEXO III - Preencher'!M200</f>
        <v>7.06</v>
      </c>
      <c r="M191" s="15">
        <f t="shared" si="13"/>
        <v>256.62889999999999</v>
      </c>
      <c r="N191" s="15">
        <f>'[1]TCE - ANEXO III - Preencher'!O200</f>
        <v>1.94</v>
      </c>
      <c r="O191" s="15">
        <f>'[1]TCE - ANEXO III - Preencher'!P200</f>
        <v>0</v>
      </c>
      <c r="P191" s="16">
        <f t="shared" si="14"/>
        <v>1.94</v>
      </c>
      <c r="Q191" s="15">
        <f>'[1]TCE - ANEXO III - Preencher'!R200</f>
        <v>185.10429999999999</v>
      </c>
      <c r="R191" s="15">
        <f>'[1]TCE - ANEXO III - Preencher'!S200</f>
        <v>39.799999999999997</v>
      </c>
      <c r="S191" s="16">
        <f t="shared" si="15"/>
        <v>145.30430000000001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417.13319999999999</v>
      </c>
    </row>
    <row r="192" spans="1:28" x14ac:dyDescent="0.2">
      <c r="A192" s="8">
        <f>IFERROR(VLOOKUP(B192,'[1]DADOS (OCULTAR)'!$Q$3:$S$136,3,0),"")</f>
        <v>9767633000609</v>
      </c>
      <c r="B192" s="9" t="str">
        <f>'[1]TCE - ANEXO III - Preencher'!C201</f>
        <v>UPA CAXANGÁ - CG Nº 007/2022</v>
      </c>
      <c r="C192" s="10"/>
      <c r="D192" s="11" t="str">
        <f>'[1]TCE - ANEXO III - Preencher'!E201</f>
        <v xml:space="preserve">SAULO JOSE VICENTE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521130</v>
      </c>
      <c r="G192" s="13">
        <f>IF('[1]TCE - ANEXO III - Preencher'!H201="","",'[1]TCE - ANEXO III - Preencher'!H201)</f>
        <v>45383</v>
      </c>
      <c r="H192" s="14">
        <f>'[1]TCE - ANEXO III - Preencher'!I201</f>
        <v>0</v>
      </c>
      <c r="I192" s="14">
        <f>'[1]TCE - ANEXO III - Preencher'!J201</f>
        <v>124.11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1.94</v>
      </c>
      <c r="O192" s="15">
        <f>'[1]TCE - ANEXO III - Preencher'!P201</f>
        <v>0</v>
      </c>
      <c r="P192" s="16">
        <f t="shared" si="14"/>
        <v>1.94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126.05</v>
      </c>
    </row>
    <row r="193" spans="1:28" x14ac:dyDescent="0.2">
      <c r="A193" s="8">
        <f>IFERROR(VLOOKUP(B193,'[1]DADOS (OCULTAR)'!$Q$3:$S$136,3,0),"")</f>
        <v>9767633000609</v>
      </c>
      <c r="B193" s="9" t="str">
        <f>'[1]TCE - ANEXO III - Preencher'!C202</f>
        <v>UPA CAXANGÁ - CG Nº 007/2022</v>
      </c>
      <c r="C193" s="10"/>
      <c r="D193" s="11" t="str">
        <f>'[1]TCE - ANEXO III - Preencher'!E202</f>
        <v>SEVERINO ROGERIO BARBOSA NETO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515110</v>
      </c>
      <c r="G193" s="13">
        <f>IF('[1]TCE - ANEXO III - Preencher'!H202="","",'[1]TCE - ANEXO III - Preencher'!H202)</f>
        <v>45383</v>
      </c>
      <c r="H193" s="14">
        <f>'[1]TCE - ANEXO III - Preencher'!I202</f>
        <v>0</v>
      </c>
      <c r="I193" s="14">
        <f>'[1]TCE - ANEXO III - Preencher'!J202</f>
        <v>145.31</v>
      </c>
      <c r="J193" s="14">
        <f>'[1]TCE - ANEXO III - Preencher'!K202</f>
        <v>0</v>
      </c>
      <c r="K193" s="15">
        <f>'[1]TCE - ANEXO III - Preencher'!L202</f>
        <v>263.68889999999999</v>
      </c>
      <c r="L193" s="15">
        <f>'[1]TCE - ANEXO III - Preencher'!M202</f>
        <v>7.06</v>
      </c>
      <c r="M193" s="15">
        <f t="shared" si="13"/>
        <v>256.62889999999999</v>
      </c>
      <c r="N193" s="15">
        <f>'[1]TCE - ANEXO III - Preencher'!O202</f>
        <v>1.94</v>
      </c>
      <c r="O193" s="15">
        <f>'[1]TCE - ANEXO III - Preencher'!P202</f>
        <v>0</v>
      </c>
      <c r="P193" s="16">
        <f t="shared" si="14"/>
        <v>1.94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403.87889999999999</v>
      </c>
    </row>
    <row r="194" spans="1:28" x14ac:dyDescent="0.2">
      <c r="A194" s="8">
        <f>IFERROR(VLOOKUP(B194,'[1]DADOS (OCULTAR)'!$Q$3:$S$136,3,0),"")</f>
        <v>9767633000609</v>
      </c>
      <c r="B194" s="9" t="str">
        <f>'[1]TCE - ANEXO III - Preencher'!C203</f>
        <v>UPA CAXANGÁ - CG Nº 007/2022</v>
      </c>
      <c r="C194" s="10"/>
      <c r="D194" s="11" t="str">
        <f>'[1]TCE - ANEXO III - Preencher'!E203</f>
        <v>SILVANIA MARIA RIBEIRO PEREIRA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515205</v>
      </c>
      <c r="G194" s="13">
        <f>IF('[1]TCE - ANEXO III - Preencher'!H203="","",'[1]TCE - ANEXO III - Preencher'!H203)</f>
        <v>45383</v>
      </c>
      <c r="H194" s="14">
        <f>'[1]TCE - ANEXO III - Preencher'!I203</f>
        <v>0</v>
      </c>
      <c r="I194" s="14">
        <f>'[1]TCE - ANEXO III - Preencher'!J203</f>
        <v>149.34</v>
      </c>
      <c r="J194" s="14">
        <f>'[1]TCE - ANEXO III - Preencher'!K203</f>
        <v>0</v>
      </c>
      <c r="K194" s="15">
        <f>'[1]TCE - ANEXO III - Preencher'!L203</f>
        <v>263.68889999999999</v>
      </c>
      <c r="L194" s="15">
        <f>'[1]TCE - ANEXO III - Preencher'!M203</f>
        <v>7.06</v>
      </c>
      <c r="M194" s="15">
        <f t="shared" si="13"/>
        <v>256.62889999999999</v>
      </c>
      <c r="N194" s="15">
        <f>'[1]TCE - ANEXO III - Preencher'!O203</f>
        <v>1.94</v>
      </c>
      <c r="O194" s="15">
        <f>'[1]TCE - ANEXO III - Preencher'!P203</f>
        <v>0</v>
      </c>
      <c r="P194" s="16">
        <f t="shared" si="14"/>
        <v>1.94</v>
      </c>
      <c r="Q194" s="15">
        <f>'[1]TCE - ANEXO III - Preencher'!R203</f>
        <v>250.70429999999999</v>
      </c>
      <c r="R194" s="15">
        <f>'[1]TCE - ANEXO III - Preencher'!S203</f>
        <v>84.72</v>
      </c>
      <c r="S194" s="16">
        <f t="shared" si="15"/>
        <v>165.98429999999999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573.89319999999998</v>
      </c>
    </row>
    <row r="195" spans="1:28" x14ac:dyDescent="0.2">
      <c r="A195" s="8">
        <f>IFERROR(VLOOKUP(B195,'[1]DADOS (OCULTAR)'!$Q$3:$S$136,3,0),"")</f>
        <v>9767633000609</v>
      </c>
      <c r="B195" s="9" t="str">
        <f>'[1]TCE - ANEXO III - Preencher'!C204</f>
        <v>UPA CAXANGÁ - CG Nº 007/2022</v>
      </c>
      <c r="C195" s="10"/>
      <c r="D195" s="11" t="str">
        <f>'[1]TCE - ANEXO III - Preencher'!E204</f>
        <v>SILVIO JOHNSON MACEDO DE SANTIAGO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225270</v>
      </c>
      <c r="G195" s="13">
        <f>IF('[1]TCE - ANEXO III - Preencher'!H204="","",'[1]TCE - ANEXO III - Preencher'!H204)</f>
        <v>45383</v>
      </c>
      <c r="H195" s="14">
        <f>'[1]TCE - ANEXO III - Preencher'!I204</f>
        <v>0</v>
      </c>
      <c r="I195" s="14">
        <f>'[1]TCE - ANEXO III - Preencher'!J204</f>
        <v>676.5</v>
      </c>
      <c r="J195" s="14">
        <f>'[1]TCE - ANEXO III - Preencher'!K204</f>
        <v>0</v>
      </c>
      <c r="K195" s="15">
        <f>'[1]TCE - ANEXO III - Preencher'!L204</f>
        <v>263.68889999999999</v>
      </c>
      <c r="L195" s="15">
        <f>'[1]TCE - ANEXO III - Preencher'!M204</f>
        <v>7.06</v>
      </c>
      <c r="M195" s="15">
        <f t="shared" si="13"/>
        <v>256.62889999999999</v>
      </c>
      <c r="N195" s="15">
        <f>'[1]TCE - ANEXO III - Preencher'!O204</f>
        <v>11.53</v>
      </c>
      <c r="O195" s="15">
        <f>'[1]TCE - ANEXO III - Preencher'!P204</f>
        <v>0</v>
      </c>
      <c r="P195" s="16">
        <f t="shared" si="14"/>
        <v>11.53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944.6588999999999</v>
      </c>
    </row>
    <row r="196" spans="1:28" x14ac:dyDescent="0.2">
      <c r="A196" s="8">
        <f>IFERROR(VLOOKUP(B196,'[1]DADOS (OCULTAR)'!$Q$3:$S$136,3,0),"")</f>
        <v>9767633000609</v>
      </c>
      <c r="B196" s="9" t="str">
        <f>'[1]TCE - ANEXO III - Preencher'!C205</f>
        <v>UPA CAXANGÁ - CG Nº 007/2022</v>
      </c>
      <c r="C196" s="10"/>
      <c r="D196" s="11" t="str">
        <f>'[1]TCE - ANEXO III - Preencher'!E205</f>
        <v>SIVALDO AUGUSTO RAMOS DE ARAUJO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45383</v>
      </c>
      <c r="H196" s="14">
        <f>'[1]TCE - ANEXO III - Preencher'!I205</f>
        <v>0</v>
      </c>
      <c r="I196" s="14">
        <f>'[1]TCE - ANEXO III - Preencher'!J205</f>
        <v>1600.53</v>
      </c>
      <c r="J196" s="14">
        <f>'[1]TCE - ANEXO III - Preencher'!K205</f>
        <v>0</v>
      </c>
      <c r="K196" s="15">
        <f>'[1]TCE - ANEXO III - Preencher'!L205</f>
        <v>263.68889999999999</v>
      </c>
      <c r="L196" s="15">
        <f>'[1]TCE - ANEXO III - Preencher'!M205</f>
        <v>7.06</v>
      </c>
      <c r="M196" s="15">
        <f t="shared" ref="M196:M259" si="19">K196-L196</f>
        <v>256.62889999999999</v>
      </c>
      <c r="N196" s="15">
        <f>'[1]TCE - ANEXO III - Preencher'!O205</f>
        <v>11.53</v>
      </c>
      <c r="O196" s="15">
        <f>'[1]TCE - ANEXO III - Preencher'!P205</f>
        <v>0</v>
      </c>
      <c r="P196" s="16">
        <f t="shared" ref="P196:P259" si="20">N196-O196</f>
        <v>11.53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1868.6888999999999</v>
      </c>
    </row>
    <row r="197" spans="1:28" x14ac:dyDescent="0.2">
      <c r="A197" s="8">
        <f>IFERROR(VLOOKUP(B197,'[1]DADOS (OCULTAR)'!$Q$3:$S$136,3,0),"")</f>
        <v>9767633000609</v>
      </c>
      <c r="B197" s="9" t="str">
        <f>'[1]TCE - ANEXO III - Preencher'!C206</f>
        <v>UPA CAXANGÁ - CG Nº 007/2022</v>
      </c>
      <c r="C197" s="10"/>
      <c r="D197" s="11" t="str">
        <f>'[1]TCE - ANEXO III - Preencher'!E206</f>
        <v>SUYANE CLEMENTINO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422110</v>
      </c>
      <c r="G197" s="13">
        <f>IF('[1]TCE - ANEXO III - Preencher'!H206="","",'[1]TCE - ANEXO III - Preencher'!H206)</f>
        <v>45383</v>
      </c>
      <c r="H197" s="14">
        <f>'[1]TCE - ANEXO III - Preencher'!I206</f>
        <v>0</v>
      </c>
      <c r="I197" s="14">
        <f>'[1]TCE - ANEXO III - Preencher'!J206</f>
        <v>152.13999999999999</v>
      </c>
      <c r="J197" s="14">
        <f>'[1]TCE - ANEXO III - Preencher'!K206</f>
        <v>0</v>
      </c>
      <c r="K197" s="15">
        <f>'[1]TCE - ANEXO III - Preencher'!L206</f>
        <v>263.68889999999999</v>
      </c>
      <c r="L197" s="15">
        <f>'[1]TCE - ANEXO III - Preencher'!M206</f>
        <v>7.06</v>
      </c>
      <c r="M197" s="15">
        <f t="shared" si="19"/>
        <v>256.62889999999999</v>
      </c>
      <c r="N197" s="15">
        <f>'[1]TCE - ANEXO III - Preencher'!O206</f>
        <v>1.94</v>
      </c>
      <c r="O197" s="15">
        <f>'[1]TCE - ANEXO III - Preencher'!P206</f>
        <v>0</v>
      </c>
      <c r="P197" s="16">
        <f t="shared" si="20"/>
        <v>1.94</v>
      </c>
      <c r="Q197" s="15">
        <f>'[1]TCE - ANEXO III - Preencher'!R206</f>
        <v>185.10429999999999</v>
      </c>
      <c r="R197" s="15">
        <f>'[1]TCE - ANEXO III - Preencher'!S206</f>
        <v>84.72</v>
      </c>
      <c r="S197" s="16">
        <f t="shared" si="21"/>
        <v>100.3843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511.09319999999997</v>
      </c>
    </row>
    <row r="198" spans="1:28" x14ac:dyDescent="0.2">
      <c r="A198" s="8">
        <f>IFERROR(VLOOKUP(B198,'[1]DADOS (OCULTAR)'!$Q$3:$S$136,3,0),"")</f>
        <v>9767633000609</v>
      </c>
      <c r="B198" s="9" t="str">
        <f>'[1]TCE - ANEXO III - Preencher'!C207</f>
        <v>UPA CAXANGÁ - CG Nº 007/2022</v>
      </c>
      <c r="C198" s="10"/>
      <c r="D198" s="11" t="str">
        <f>'[1]TCE - ANEXO III - Preencher'!E207</f>
        <v>SUZANNY YASMIM BEZERRA DE ARAÚJO SOARES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411005</v>
      </c>
      <c r="G198" s="13">
        <f>IF('[1]TCE - ANEXO III - Preencher'!H207="","",'[1]TCE - ANEXO III - Preencher'!H207)</f>
        <v>45383</v>
      </c>
      <c r="H198" s="14">
        <f>'[1]TCE - ANEXO III - Preencher'!I207</f>
        <v>0</v>
      </c>
      <c r="I198" s="14">
        <f>'[1]TCE - ANEXO III - Preencher'!J207</f>
        <v>165.92</v>
      </c>
      <c r="J198" s="14">
        <f>'[1]TCE - ANEXO III - Preencher'!K207</f>
        <v>0</v>
      </c>
      <c r="K198" s="15">
        <f>'[1]TCE - ANEXO III - Preencher'!L207</f>
        <v>263.68889999999999</v>
      </c>
      <c r="L198" s="15">
        <f>'[1]TCE - ANEXO III - Preencher'!M207</f>
        <v>7.06</v>
      </c>
      <c r="M198" s="15">
        <f t="shared" si="19"/>
        <v>256.62889999999999</v>
      </c>
      <c r="N198" s="15">
        <f>'[1]TCE - ANEXO III - Preencher'!O207</f>
        <v>1.94</v>
      </c>
      <c r="O198" s="15">
        <f>'[1]TCE - ANEXO III - Preencher'!P207</f>
        <v>0</v>
      </c>
      <c r="P198" s="16">
        <f t="shared" si="20"/>
        <v>1.94</v>
      </c>
      <c r="Q198" s="15">
        <f>'[1]TCE - ANEXO III - Preencher'!R207</f>
        <v>275.30430000000001</v>
      </c>
      <c r="R198" s="15">
        <f>'[1]TCE - ANEXO III - Preencher'!S207</f>
        <v>97.95</v>
      </c>
      <c r="S198" s="16">
        <f t="shared" si="21"/>
        <v>177.35430000000002</v>
      </c>
      <c r="T198" s="15">
        <f>'[1]TCE - ANEXO III - Preencher'!U207</f>
        <v>80.95</v>
      </c>
      <c r="U198" s="15">
        <f>'[1]TCE - ANEXO III - Preencher'!V207</f>
        <v>0</v>
      </c>
      <c r="V198" s="16">
        <f t="shared" si="22"/>
        <v>80.95</v>
      </c>
      <c r="W198" s="17" t="str">
        <f>IF('[1]TCE - ANEXO III - Preencher'!X207="","",'[1]TCE - ANEXO III - Preencher'!X207)</f>
        <v xml:space="preserve">AUXILIO CRECHE 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682.79320000000007</v>
      </c>
    </row>
    <row r="199" spans="1:28" x14ac:dyDescent="0.2">
      <c r="A199" s="8">
        <f>IFERROR(VLOOKUP(B199,'[1]DADOS (OCULTAR)'!$Q$3:$S$136,3,0),"")</f>
        <v>9767633000609</v>
      </c>
      <c r="B199" s="9" t="str">
        <f>'[1]TCE - ANEXO III - Preencher'!C208</f>
        <v>UPA CAXANGÁ - CG Nº 007/2022</v>
      </c>
      <c r="C199" s="10"/>
      <c r="D199" s="11" t="str">
        <f>'[1]TCE - ANEXO III - Preencher'!E208</f>
        <v>SUZANY MIRELE DA SILVA LINS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>
        <f>'[1]TCE - ANEXO III - Preencher'!G208</f>
        <v>351605</v>
      </c>
      <c r="G199" s="13">
        <f>IF('[1]TCE - ANEXO III - Preencher'!H208="","",'[1]TCE - ANEXO III - Preencher'!H208)</f>
        <v>45383</v>
      </c>
      <c r="H199" s="14">
        <f>'[1]TCE - ANEXO III - Preencher'!I208</f>
        <v>0</v>
      </c>
      <c r="I199" s="14">
        <f>'[1]TCE - ANEXO III - Preencher'!J208</f>
        <v>154.94</v>
      </c>
      <c r="J199" s="14">
        <f>'[1]TCE - ANEXO III - Preencher'!K208</f>
        <v>0</v>
      </c>
      <c r="K199" s="15">
        <f>'[1]TCE - ANEXO III - Preencher'!L208</f>
        <v>263.68889999999999</v>
      </c>
      <c r="L199" s="15">
        <f>'[1]TCE - ANEXO III - Preencher'!M208</f>
        <v>7.06</v>
      </c>
      <c r="M199" s="15">
        <f t="shared" si="19"/>
        <v>256.62889999999999</v>
      </c>
      <c r="N199" s="15">
        <f>'[1]TCE - ANEXO III - Preencher'!O208</f>
        <v>1.94</v>
      </c>
      <c r="O199" s="15">
        <f>'[1]TCE - ANEXO III - Preencher'!P208</f>
        <v>0</v>
      </c>
      <c r="P199" s="16">
        <f t="shared" si="20"/>
        <v>1.94</v>
      </c>
      <c r="Q199" s="15">
        <f>'[1]TCE - ANEXO III - Preencher'!R208</f>
        <v>185.10429999999999</v>
      </c>
      <c r="R199" s="15">
        <f>'[1]TCE - ANEXO III - Preencher'!S208</f>
        <v>110.68</v>
      </c>
      <c r="S199" s="16">
        <f t="shared" si="21"/>
        <v>74.424299999999988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487.93319999999994</v>
      </c>
    </row>
    <row r="200" spans="1:28" x14ac:dyDescent="0.2">
      <c r="A200" s="8">
        <f>IFERROR(VLOOKUP(B200,'[1]DADOS (OCULTAR)'!$Q$3:$S$136,3,0),"")</f>
        <v>9767633000609</v>
      </c>
      <c r="B200" s="9" t="str">
        <f>'[1]TCE - ANEXO III - Preencher'!C209</f>
        <v>UPA CAXANGÁ - CG Nº 007/2022</v>
      </c>
      <c r="C200" s="10"/>
      <c r="D200" s="11" t="str">
        <f>'[1]TCE - ANEXO III - Preencher'!E209</f>
        <v>SUZIANE GOMES FERREIRA CAVALCANTI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45383</v>
      </c>
      <c r="H200" s="14">
        <f>'[1]TCE - ANEXO III - Preencher'!I209</f>
        <v>0</v>
      </c>
      <c r="I200" s="14">
        <f>'[1]TCE - ANEXO III - Preencher'!J209</f>
        <v>154.21</v>
      </c>
      <c r="J200" s="14">
        <f>'[1]TCE - ANEXO III - Preencher'!K209</f>
        <v>0</v>
      </c>
      <c r="K200" s="15">
        <f>'[1]TCE - ANEXO III - Preencher'!L209</f>
        <v>263.68889999999999</v>
      </c>
      <c r="L200" s="15">
        <f>'[1]TCE - ANEXO III - Preencher'!M209</f>
        <v>7.06</v>
      </c>
      <c r="M200" s="15">
        <f t="shared" si="19"/>
        <v>256.62889999999999</v>
      </c>
      <c r="N200" s="15">
        <f>'[1]TCE - ANEXO III - Preencher'!O209</f>
        <v>1.94</v>
      </c>
      <c r="O200" s="15">
        <f>'[1]TCE - ANEXO III - Preencher'!P209</f>
        <v>0</v>
      </c>
      <c r="P200" s="16">
        <f t="shared" si="20"/>
        <v>1.94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412.77889999999996</v>
      </c>
    </row>
    <row r="201" spans="1:28" x14ac:dyDescent="0.2">
      <c r="A201" s="8">
        <f>IFERROR(VLOOKUP(B201,'[1]DADOS (OCULTAR)'!$Q$3:$S$136,3,0),"")</f>
        <v>9767633000609</v>
      </c>
      <c r="B201" s="9" t="str">
        <f>'[1]TCE - ANEXO III - Preencher'!C210</f>
        <v>UPA CAXANGÁ - CG Nº 007/2022</v>
      </c>
      <c r="C201" s="10"/>
      <c r="D201" s="11" t="str">
        <f>'[1]TCE - ANEXO III - Preencher'!E210</f>
        <v>SWANY MARIA DE ARAUJO RAMOS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251605</v>
      </c>
      <c r="G201" s="13">
        <f>IF('[1]TCE - ANEXO III - Preencher'!H210="","",'[1]TCE - ANEXO III - Preencher'!H210)</f>
        <v>45383</v>
      </c>
      <c r="H201" s="14">
        <f>'[1]TCE - ANEXO III - Preencher'!I210</f>
        <v>0</v>
      </c>
      <c r="I201" s="14">
        <f>'[1]TCE - ANEXO III - Preencher'!J210</f>
        <v>279.58999999999997</v>
      </c>
      <c r="J201" s="14">
        <f>'[1]TCE - ANEXO III - Preencher'!K210</f>
        <v>0</v>
      </c>
      <c r="K201" s="15">
        <f>'[1]TCE - ANEXO III - Preencher'!L210</f>
        <v>263.68889999999999</v>
      </c>
      <c r="L201" s="15">
        <f>'[1]TCE - ANEXO III - Preencher'!M210</f>
        <v>7.06</v>
      </c>
      <c r="M201" s="15">
        <f t="shared" si="19"/>
        <v>256.62889999999999</v>
      </c>
      <c r="N201" s="15">
        <f>'[1]TCE - ANEXO III - Preencher'!O210</f>
        <v>1.94</v>
      </c>
      <c r="O201" s="15">
        <f>'[1]TCE - ANEXO III - Preencher'!P210</f>
        <v>0</v>
      </c>
      <c r="P201" s="16">
        <f t="shared" si="20"/>
        <v>1.94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538.15890000000002</v>
      </c>
    </row>
    <row r="202" spans="1:28" x14ac:dyDescent="0.2">
      <c r="A202" s="8">
        <f>IFERROR(VLOOKUP(B202,'[1]DADOS (OCULTAR)'!$Q$3:$S$136,3,0),"")</f>
        <v>9767633000609</v>
      </c>
      <c r="B202" s="9" t="str">
        <f>'[1]TCE - ANEXO III - Preencher'!C211</f>
        <v>UPA CAXANGÁ - CG Nº 007/2022</v>
      </c>
      <c r="C202" s="10"/>
      <c r="D202" s="11" t="str">
        <f>'[1]TCE - ANEXO III - Preencher'!E211</f>
        <v>THAISA MARIA LIMA DE OLIVEIRA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>
        <f>'[1]TCE - ANEXO III - Preencher'!G211</f>
        <v>411005</v>
      </c>
      <c r="G202" s="13">
        <f>IF('[1]TCE - ANEXO III - Preencher'!H211="","",'[1]TCE - ANEXO III - Preencher'!H211)</f>
        <v>45383</v>
      </c>
      <c r="H202" s="14">
        <f>'[1]TCE - ANEXO III - Preencher'!I211</f>
        <v>0</v>
      </c>
      <c r="I202" s="14">
        <f>'[1]TCE - ANEXO III - Preencher'!J211</f>
        <v>139.91999999999999</v>
      </c>
      <c r="J202" s="14">
        <f>'[1]TCE - ANEXO III - Preencher'!K211</f>
        <v>0</v>
      </c>
      <c r="K202" s="15">
        <f>'[1]TCE - ANEXO III - Preencher'!L211</f>
        <v>263.68889999999999</v>
      </c>
      <c r="L202" s="15">
        <f>'[1]TCE - ANEXO III - Preencher'!M211</f>
        <v>7.06</v>
      </c>
      <c r="M202" s="15">
        <f t="shared" si="19"/>
        <v>256.62889999999999</v>
      </c>
      <c r="N202" s="15">
        <f>'[1]TCE - ANEXO III - Preencher'!O211</f>
        <v>1.94</v>
      </c>
      <c r="O202" s="15">
        <f>'[1]TCE - ANEXO III - Preencher'!P211</f>
        <v>0</v>
      </c>
      <c r="P202" s="16">
        <f t="shared" si="20"/>
        <v>1.94</v>
      </c>
      <c r="Q202" s="15">
        <f>'[1]TCE - ANEXO III - Preencher'!R211</f>
        <v>185.10429999999999</v>
      </c>
      <c r="R202" s="15">
        <f>'[1]TCE - ANEXO III - Preencher'!S211</f>
        <v>104.94</v>
      </c>
      <c r="S202" s="16">
        <f t="shared" si="21"/>
        <v>80.164299999999997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478.65319999999997</v>
      </c>
    </row>
    <row r="203" spans="1:28" x14ac:dyDescent="0.2">
      <c r="A203" s="8">
        <f>IFERROR(VLOOKUP(B203,'[1]DADOS (OCULTAR)'!$Q$3:$S$136,3,0),"")</f>
        <v>9767633000609</v>
      </c>
      <c r="B203" s="9" t="str">
        <f>'[1]TCE - ANEXO III - Preencher'!C212</f>
        <v>UPA CAXANGÁ - CG Nº 007/2022</v>
      </c>
      <c r="C203" s="10"/>
      <c r="D203" s="11" t="str">
        <f>'[1]TCE - ANEXO III - Preencher'!E212</f>
        <v xml:space="preserve">THAYANNA MARIA BARBOSA 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45383</v>
      </c>
      <c r="H203" s="14">
        <f>'[1]TCE - ANEXO III - Preencher'!I212</f>
        <v>0</v>
      </c>
      <c r="I203" s="14">
        <f>'[1]TCE - ANEXO III - Preencher'!J212</f>
        <v>223.64</v>
      </c>
      <c r="J203" s="14">
        <f>'[1]TCE - ANEXO III - Preencher'!K212</f>
        <v>0</v>
      </c>
      <c r="K203" s="15">
        <f>'[1]TCE - ANEXO III - Preencher'!L212</f>
        <v>263.68889999999999</v>
      </c>
      <c r="L203" s="15">
        <f>'[1]TCE - ANEXO III - Preencher'!M212</f>
        <v>2.79</v>
      </c>
      <c r="M203" s="15">
        <f t="shared" si="19"/>
        <v>260.89889999999997</v>
      </c>
      <c r="N203" s="15">
        <f>'[1]TCE - ANEXO III - Preencher'!O212</f>
        <v>3.32</v>
      </c>
      <c r="O203" s="15">
        <f>'[1]TCE - ANEXO III - Preencher'!P212</f>
        <v>0</v>
      </c>
      <c r="P203" s="16">
        <f t="shared" si="20"/>
        <v>3.32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487.85889999999995</v>
      </c>
    </row>
    <row r="204" spans="1:28" x14ac:dyDescent="0.2">
      <c r="A204" s="8">
        <f>IFERROR(VLOOKUP(B204,'[1]DADOS (OCULTAR)'!$Q$3:$S$136,3,0),"")</f>
        <v>9767633000609</v>
      </c>
      <c r="B204" s="9" t="str">
        <f>'[1]TCE - ANEXO III - Preencher'!C213</f>
        <v>UPA CAXANGÁ - CG Nº 007/2022</v>
      </c>
      <c r="C204" s="10"/>
      <c r="D204" s="11" t="str">
        <f>'[1]TCE - ANEXO III - Preencher'!E213</f>
        <v xml:space="preserve">THIAGO JOSE DOS SANTOS 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45383</v>
      </c>
      <c r="H204" s="14">
        <f>'[1]TCE - ANEXO III - Preencher'!I213</f>
        <v>0</v>
      </c>
      <c r="I204" s="14">
        <f>'[1]TCE - ANEXO III - Preencher'!J213</f>
        <v>170.78</v>
      </c>
      <c r="J204" s="14">
        <f>'[1]TCE - ANEXO III - Preencher'!K213</f>
        <v>0</v>
      </c>
      <c r="K204" s="15">
        <f>'[1]TCE - ANEXO III - Preencher'!L213</f>
        <v>263.68889999999999</v>
      </c>
      <c r="L204" s="15">
        <f>'[1]TCE - ANEXO III - Preencher'!M213</f>
        <v>7.06</v>
      </c>
      <c r="M204" s="15">
        <f t="shared" si="19"/>
        <v>256.62889999999999</v>
      </c>
      <c r="N204" s="15">
        <f>'[1]TCE - ANEXO III - Preencher'!O213</f>
        <v>1.94</v>
      </c>
      <c r="O204" s="15">
        <f>'[1]TCE - ANEXO III - Preencher'!P213</f>
        <v>0</v>
      </c>
      <c r="P204" s="16">
        <f t="shared" si="20"/>
        <v>1.94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429.34890000000001</v>
      </c>
    </row>
    <row r="205" spans="1:28" x14ac:dyDescent="0.2">
      <c r="A205" s="8">
        <f>IFERROR(VLOOKUP(B205,'[1]DADOS (OCULTAR)'!$Q$3:$S$136,3,0),"")</f>
        <v>9767633000609</v>
      </c>
      <c r="B205" s="9" t="str">
        <f>'[1]TCE - ANEXO III - Preencher'!C214</f>
        <v>UPA CAXANGÁ - CG Nº 007/2022</v>
      </c>
      <c r="C205" s="10"/>
      <c r="D205" s="11" t="str">
        <f>'[1]TCE - ANEXO III - Preencher'!E214</f>
        <v>VANESSA PRUDENCIO DO NASCIMENTO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45383</v>
      </c>
      <c r="H205" s="14">
        <f>'[1]TCE - ANEXO III - Preencher'!I214</f>
        <v>0</v>
      </c>
      <c r="I205" s="14">
        <f>'[1]TCE - ANEXO III - Preencher'!J214</f>
        <v>192.11</v>
      </c>
      <c r="J205" s="14">
        <f>'[1]TCE - ANEXO III - Preencher'!K214</f>
        <v>0</v>
      </c>
      <c r="K205" s="15">
        <f>'[1]TCE - ANEXO III - Preencher'!L214</f>
        <v>263.68889999999999</v>
      </c>
      <c r="L205" s="15">
        <f>'[1]TCE - ANEXO III - Preencher'!M214</f>
        <v>7.06</v>
      </c>
      <c r="M205" s="15">
        <f t="shared" si="19"/>
        <v>256.62889999999999</v>
      </c>
      <c r="N205" s="15">
        <f>'[1]TCE - ANEXO III - Preencher'!O214</f>
        <v>1.94</v>
      </c>
      <c r="O205" s="15">
        <f>'[1]TCE - ANEXO III - Preencher'!P214</f>
        <v>0</v>
      </c>
      <c r="P205" s="16">
        <f t="shared" si="20"/>
        <v>1.94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77.55</v>
      </c>
      <c r="U205" s="15">
        <f>'[1]TCE - ANEXO III - Preencher'!V214</f>
        <v>0</v>
      </c>
      <c r="V205" s="16">
        <f t="shared" si="22"/>
        <v>77.55</v>
      </c>
      <c r="W205" s="17" t="str">
        <f>IF('[1]TCE - ANEXO III - Preencher'!X214="","",'[1]TCE - ANEXO III - Preencher'!X214)</f>
        <v xml:space="preserve">AUXILIO CRECHE 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528.22889999999995</v>
      </c>
    </row>
    <row r="206" spans="1:28" x14ac:dyDescent="0.2">
      <c r="A206" s="8">
        <f>IFERROR(VLOOKUP(B206,'[1]DADOS (OCULTAR)'!$Q$3:$S$136,3,0),"")</f>
        <v>9767633000609</v>
      </c>
      <c r="B206" s="9" t="str">
        <f>'[1]TCE - ANEXO III - Preencher'!C215</f>
        <v>UPA CAXANGÁ - CG Nº 007/2022</v>
      </c>
      <c r="C206" s="10"/>
      <c r="D206" s="11" t="str">
        <f>'[1]TCE - ANEXO III - Preencher'!E215</f>
        <v xml:space="preserve">VICTOR HUGO LIRA DA SILVA 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313220</v>
      </c>
      <c r="G206" s="13">
        <f>IF('[1]TCE - ANEXO III - Preencher'!H215="","",'[1]TCE - ANEXO III - Preencher'!H215)</f>
        <v>45383</v>
      </c>
      <c r="H206" s="14">
        <f>'[1]TCE - ANEXO III - Preencher'!I215</f>
        <v>0</v>
      </c>
      <c r="I206" s="14">
        <f>'[1]TCE - ANEXO III - Preencher'!J215</f>
        <v>177.23</v>
      </c>
      <c r="J206" s="14">
        <f>'[1]TCE - ANEXO III - Preencher'!K215</f>
        <v>0</v>
      </c>
      <c r="K206" s="15">
        <f>'[1]TCE - ANEXO III - Preencher'!L215</f>
        <v>263.68889000000001</v>
      </c>
      <c r="L206" s="15">
        <f>'[1]TCE - ANEXO III - Preencher'!M215</f>
        <v>7.06</v>
      </c>
      <c r="M206" s="15">
        <f t="shared" si="19"/>
        <v>256.62889000000001</v>
      </c>
      <c r="N206" s="15">
        <f>'[1]TCE - ANEXO III - Preencher'!O215</f>
        <v>1.94</v>
      </c>
      <c r="O206" s="15">
        <f>'[1]TCE - ANEXO III - Preencher'!P215</f>
        <v>0</v>
      </c>
      <c r="P206" s="16">
        <f t="shared" si="20"/>
        <v>1.94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435.79888999999997</v>
      </c>
    </row>
    <row r="207" spans="1:28" x14ac:dyDescent="0.2">
      <c r="A207" s="8">
        <f>IFERROR(VLOOKUP(B207,'[1]DADOS (OCULTAR)'!$Q$3:$S$136,3,0),"")</f>
        <v>9767633000609</v>
      </c>
      <c r="B207" s="9" t="str">
        <f>'[1]TCE - ANEXO III - Preencher'!C216</f>
        <v>UPA CAXANGÁ - CG Nº 007/2022</v>
      </c>
      <c r="C207" s="10"/>
      <c r="D207" s="11" t="str">
        <f>'[1]TCE - ANEXO III - Preencher'!E216</f>
        <v>VIVIA RYANE DOS SANTOS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>
        <f>'[1]TCE - ANEXO III - Preencher'!G216</f>
        <v>411005</v>
      </c>
      <c r="G207" s="13">
        <f>IF('[1]TCE - ANEXO III - Preencher'!H216="","",'[1]TCE - ANEXO III - Preencher'!H216)</f>
        <v>45383</v>
      </c>
      <c r="H207" s="14">
        <f>'[1]TCE - ANEXO III - Preencher'!I216</f>
        <v>0</v>
      </c>
      <c r="I207" s="14">
        <f>'[1]TCE - ANEXO III - Preencher'!J216</f>
        <v>13.26</v>
      </c>
      <c r="J207" s="14">
        <f>'[1]TCE - ANEXO III - Preencher'!K216</f>
        <v>0</v>
      </c>
      <c r="K207" s="15">
        <f>'[1]TCE - ANEXO III - Preencher'!L216</f>
        <v>263.68889999999999</v>
      </c>
      <c r="L207" s="15">
        <f>'[1]TCE - ANEXO III - Preencher'!M216</f>
        <v>7.06</v>
      </c>
      <c r="M207" s="15">
        <f t="shared" si="19"/>
        <v>256.62889999999999</v>
      </c>
      <c r="N207" s="15">
        <f>'[1]TCE - ANEXO III - Preencher'!O216</f>
        <v>1.94</v>
      </c>
      <c r="O207" s="15">
        <f>'[1]TCE - ANEXO III - Preencher'!P216</f>
        <v>0</v>
      </c>
      <c r="P207" s="16">
        <f t="shared" si="20"/>
        <v>1.94</v>
      </c>
      <c r="Q207" s="15">
        <f>'[1]TCE - ANEXO III - Preencher'!R216</f>
        <v>185.10429999999999</v>
      </c>
      <c r="R207" s="15">
        <f>'[1]TCE - ANEXO III - Preencher'!S216</f>
        <v>39.799999999999997</v>
      </c>
      <c r="S207" s="16">
        <f t="shared" si="21"/>
        <v>145.30430000000001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417.13319999999999</v>
      </c>
    </row>
    <row r="208" spans="1:28" x14ac:dyDescent="0.2">
      <c r="A208" s="8">
        <f>IFERROR(VLOOKUP(B208,'[1]DADOS (OCULTAR)'!$Q$3:$S$136,3,0),"")</f>
        <v>9767633000609</v>
      </c>
      <c r="B208" s="9" t="str">
        <f>'[1]TCE - ANEXO III - Preencher'!C217</f>
        <v>UPA CAXANGÁ - CG Nº 007/2022</v>
      </c>
      <c r="C208" s="10"/>
      <c r="D208" s="11" t="str">
        <f>'[1]TCE - ANEXO III - Preencher'!E217</f>
        <v xml:space="preserve">WASHINGTON FRANCA CABRAL 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521130</v>
      </c>
      <c r="G208" s="13">
        <f>IF('[1]TCE - ANEXO III - Preencher'!H217="","",'[1]TCE - ANEXO III - Preencher'!H217)</f>
        <v>45383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1.94</v>
      </c>
      <c r="O208" s="15">
        <f>'[1]TCE - ANEXO III - Preencher'!P217</f>
        <v>0</v>
      </c>
      <c r="P208" s="16">
        <f t="shared" si="20"/>
        <v>1.94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1.94</v>
      </c>
    </row>
    <row r="209" spans="1:28" x14ac:dyDescent="0.2">
      <c r="A209" s="8">
        <f>IFERROR(VLOOKUP(B209,'[1]DADOS (OCULTAR)'!$Q$3:$S$136,3,0),"")</f>
        <v>9767633000609</v>
      </c>
      <c r="B209" s="9" t="str">
        <f>'[1]TCE - ANEXO III - Preencher'!C218</f>
        <v>UPA CAXANGÁ - CG Nº 007/2022</v>
      </c>
      <c r="C209" s="10"/>
      <c r="D209" s="11" t="str">
        <f>'[1]TCE - ANEXO III - Preencher'!E218</f>
        <v>WASHINGTON XAVIER MARINHO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521130</v>
      </c>
      <c r="G209" s="13">
        <f>IF('[1]TCE - ANEXO III - Preencher'!H218="","",'[1]TCE - ANEXO III - Preencher'!H218)</f>
        <v>45383</v>
      </c>
      <c r="H209" s="14">
        <f>'[1]TCE - ANEXO III - Preencher'!I218</f>
        <v>0</v>
      </c>
      <c r="I209" s="14">
        <f>'[1]TCE - ANEXO III - Preencher'!J218</f>
        <v>130.32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1.94</v>
      </c>
      <c r="O209" s="15">
        <f>'[1]TCE - ANEXO III - Preencher'!P218</f>
        <v>0</v>
      </c>
      <c r="P209" s="16">
        <f t="shared" si="20"/>
        <v>1.94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132.26</v>
      </c>
    </row>
    <row r="210" spans="1:28" x14ac:dyDescent="0.2">
      <c r="A210" s="8">
        <f>IFERROR(VLOOKUP(B210,'[1]DADOS (OCULTAR)'!$Q$3:$S$136,3,0),"")</f>
        <v>9767633000609</v>
      </c>
      <c r="B210" s="9" t="str">
        <f>'[1]TCE - ANEXO III - Preencher'!C219</f>
        <v>UPA CAXANGÁ - CG Nº 007/2022</v>
      </c>
      <c r="C210" s="10"/>
      <c r="D210" s="11" t="str">
        <f>'[1]TCE - ANEXO III - Preencher'!E219</f>
        <v>WELLINGTON PEREIRA ARCANJO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45383</v>
      </c>
      <c r="H210" s="14">
        <f>'[1]TCE - ANEXO III - Preencher'!I219</f>
        <v>0</v>
      </c>
      <c r="I210" s="14">
        <f>'[1]TCE - ANEXO III - Preencher'!J219</f>
        <v>192.11</v>
      </c>
      <c r="J210" s="14">
        <f>'[1]TCE - ANEXO III - Preencher'!K219</f>
        <v>0</v>
      </c>
      <c r="K210" s="15">
        <f>'[1]TCE - ANEXO III - Preencher'!L219</f>
        <v>263.68889999999999</v>
      </c>
      <c r="L210" s="15">
        <f>'[1]TCE - ANEXO III - Preencher'!M219</f>
        <v>7.06</v>
      </c>
      <c r="M210" s="15">
        <f t="shared" si="19"/>
        <v>256.62889999999999</v>
      </c>
      <c r="N210" s="15">
        <f>'[1]TCE - ANEXO III - Preencher'!O219</f>
        <v>1.94</v>
      </c>
      <c r="O210" s="15">
        <f>'[1]TCE - ANEXO III - Preencher'!P219</f>
        <v>0</v>
      </c>
      <c r="P210" s="16">
        <f t="shared" si="20"/>
        <v>1.94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450.6789</v>
      </c>
    </row>
    <row r="211" spans="1:28" x14ac:dyDescent="0.2">
      <c r="A211" s="8">
        <f>IFERROR(VLOOKUP(B211,'[1]DADOS (OCULTAR)'!$Q$3:$S$136,3,0),"")</f>
        <v>9767633000609</v>
      </c>
      <c r="B211" s="9" t="str">
        <f>'[1]TCE - ANEXO III - Preencher'!C220</f>
        <v>UPA CAXANGÁ - CG Nº 007/2022</v>
      </c>
      <c r="C211" s="10"/>
      <c r="D211" s="11" t="str">
        <f>'[1]TCE - ANEXO III - Preencher'!E220</f>
        <v>WELTON RAFAEL DE OLIVEIRA ANDRADE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516345</v>
      </c>
      <c r="G211" s="13">
        <f>IF('[1]TCE - ANEXO III - Preencher'!H220="","",'[1]TCE - ANEXO III - Preencher'!H220)</f>
        <v>45383</v>
      </c>
      <c r="H211" s="14">
        <f>'[1]TCE - ANEXO III - Preencher'!I220</f>
        <v>0</v>
      </c>
      <c r="I211" s="14">
        <f>'[1]TCE - ANEXO III - Preencher'!J220</f>
        <v>135.55000000000001</v>
      </c>
      <c r="J211" s="14">
        <f>'[1]TCE - ANEXO III - Preencher'!K220</f>
        <v>0</v>
      </c>
      <c r="K211" s="15">
        <f>'[1]TCE - ANEXO III - Preencher'!L220</f>
        <v>263.68889999999999</v>
      </c>
      <c r="L211" s="15">
        <f>'[1]TCE - ANEXO III - Preencher'!M220</f>
        <v>7.06</v>
      </c>
      <c r="M211" s="15">
        <f t="shared" si="19"/>
        <v>256.62889999999999</v>
      </c>
      <c r="N211" s="15">
        <f>'[1]TCE - ANEXO III - Preencher'!O220</f>
        <v>1.94</v>
      </c>
      <c r="O211" s="15">
        <f>'[1]TCE - ANEXO III - Preencher'!P220</f>
        <v>0</v>
      </c>
      <c r="P211" s="16">
        <f t="shared" si="20"/>
        <v>1.94</v>
      </c>
      <c r="Q211" s="15">
        <f>'[1]TCE - ANEXO III - Preencher'!R220</f>
        <v>250.70429999999999</v>
      </c>
      <c r="R211" s="15">
        <f>'[1]TCE - ANEXO III - Preencher'!S220</f>
        <v>84.72</v>
      </c>
      <c r="S211" s="16">
        <f t="shared" si="21"/>
        <v>165.98429999999999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560.10320000000002</v>
      </c>
    </row>
    <row r="212" spans="1:28" x14ac:dyDescent="0.2">
      <c r="A212" s="8">
        <f>IFERROR(VLOOKUP(B212,'[1]DADOS (OCULTAR)'!$Q$3:$S$136,3,0),"")</f>
        <v>9767633000609</v>
      </c>
      <c r="B212" s="9" t="str">
        <f>'[1]TCE - ANEXO III - Preencher'!C221</f>
        <v>UPA CAXANGÁ - CG Nº 007/2022</v>
      </c>
      <c r="C212" s="10"/>
      <c r="D212" s="11" t="str">
        <f>'[1]TCE - ANEXO III - Preencher'!E221</f>
        <v>WENDLEY FERNANDES FARIAS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782320</v>
      </c>
      <c r="G212" s="13">
        <f>IF('[1]TCE - ANEXO III - Preencher'!H221="","",'[1]TCE - ANEXO III - Preencher'!H221)</f>
        <v>45383</v>
      </c>
      <c r="H212" s="14">
        <f>'[1]TCE - ANEXO III - Preencher'!I221</f>
        <v>0</v>
      </c>
      <c r="I212" s="14">
        <f>'[1]TCE - ANEXO III - Preencher'!J221</f>
        <v>224.37</v>
      </c>
      <c r="J212" s="14">
        <f>'[1]TCE - ANEXO III - Preencher'!K221</f>
        <v>0</v>
      </c>
      <c r="K212" s="15">
        <f>'[1]TCE - ANEXO III - Preencher'!L221</f>
        <v>263.68889999999999</v>
      </c>
      <c r="L212" s="15">
        <f>'[1]TCE - ANEXO III - Preencher'!M221</f>
        <v>7.06</v>
      </c>
      <c r="M212" s="15">
        <f t="shared" si="19"/>
        <v>256.62889999999999</v>
      </c>
      <c r="N212" s="15">
        <f>'[1]TCE - ANEXO III - Preencher'!O221</f>
        <v>1.94</v>
      </c>
      <c r="O212" s="15">
        <f>'[1]TCE - ANEXO III - Preencher'!P221</f>
        <v>0</v>
      </c>
      <c r="P212" s="16">
        <f t="shared" si="20"/>
        <v>1.94</v>
      </c>
      <c r="Q212" s="15">
        <f>'[1]TCE - ANEXO III - Preencher'!R221</f>
        <v>127.7043</v>
      </c>
      <c r="R212" s="15">
        <f>'[1]TCE - ANEXO III - Preencher'!S221</f>
        <v>95.72</v>
      </c>
      <c r="S212" s="16">
        <f t="shared" si="21"/>
        <v>31.984300000000005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310.63</v>
      </c>
      <c r="Y212" s="15">
        <f>'[1]TCE - ANEXO III - Preencher'!Z221</f>
        <v>0</v>
      </c>
      <c r="Z212" s="16">
        <f t="shared" si="23"/>
        <v>310.63</v>
      </c>
      <c r="AA212" s="17" t="str">
        <f>IF('[1]TCE - ANEXO III - Preencher'!AB221="","",'[1]TCE - ANEXO III - Preencher'!AB221)</f>
        <v/>
      </c>
      <c r="AB212" s="15">
        <f t="shared" si="18"/>
        <v>825.55319999999995</v>
      </c>
    </row>
    <row r="213" spans="1:28" x14ac:dyDescent="0.2">
      <c r="A213" s="8">
        <f>IFERROR(VLOOKUP(B213,'[1]DADOS (OCULTAR)'!$Q$3:$S$136,3,0),"")</f>
        <v>9767633000609</v>
      </c>
      <c r="B213" s="9" t="str">
        <f>'[1]TCE - ANEXO III - Preencher'!C222</f>
        <v>UPA CAXANGÁ - CG Nº 007/2022</v>
      </c>
      <c r="C213" s="10"/>
      <c r="D213" s="11" t="str">
        <f>'[1]TCE - ANEXO III - Preencher'!E222</f>
        <v xml:space="preserve">WILLIAN GABRIEL DA SILVA 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414105</v>
      </c>
      <c r="G213" s="13">
        <f>IF('[1]TCE - ANEXO III - Preencher'!H222="","",'[1]TCE - ANEXO III - Preencher'!H222)</f>
        <v>45383</v>
      </c>
      <c r="H213" s="14">
        <f>'[1]TCE - ANEXO III - Preencher'!I222</f>
        <v>0</v>
      </c>
      <c r="I213" s="14">
        <f>'[1]TCE - ANEXO III - Preencher'!J222</f>
        <v>139.91999999999999</v>
      </c>
      <c r="J213" s="14">
        <f>'[1]TCE - ANEXO III - Preencher'!K222</f>
        <v>0</v>
      </c>
      <c r="K213" s="15">
        <f>'[1]TCE - ANEXO III - Preencher'!L222</f>
        <v>263.68889999999999</v>
      </c>
      <c r="L213" s="15">
        <f>'[1]TCE - ANEXO III - Preencher'!M222</f>
        <v>7.06</v>
      </c>
      <c r="M213" s="15">
        <f t="shared" si="19"/>
        <v>256.62889999999999</v>
      </c>
      <c r="N213" s="15">
        <f>'[1]TCE - ANEXO III - Preencher'!O222</f>
        <v>1.94</v>
      </c>
      <c r="O213" s="15">
        <f>'[1]TCE - ANEXO III - Preencher'!P222</f>
        <v>0</v>
      </c>
      <c r="P213" s="16">
        <f t="shared" si="20"/>
        <v>1.94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398.4889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</dc:creator>
  <cp:lastModifiedBy>Compras</cp:lastModifiedBy>
  <dcterms:created xsi:type="dcterms:W3CDTF">2024-05-27T18:56:47Z</dcterms:created>
  <dcterms:modified xsi:type="dcterms:W3CDTF">2024-05-27T18:57:05Z</dcterms:modified>
</cp:coreProperties>
</file>