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3\12 DEZEMBRO\PRESTAÇÃO SCANEADA\arquivos tce\"/>
    </mc:Choice>
  </mc:AlternateContent>
  <xr:revisionPtr revIDLastSave="0" documentId="8_{3D2E07F3-CAC6-42E7-B164-28B76AE50010}" xr6:coauthVersionLast="47" xr6:coauthVersionMax="47" xr10:uidLastSave="{00000000-0000-0000-0000-000000000000}"/>
  <bookViews>
    <workbookView xWindow="-120" yWindow="-120" windowWidth="20730" windowHeight="11160" xr2:uid="{8326341F-D019-4F53-B431-1AAAD78E687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<sst xmlns="http://schemas.openxmlformats.org/spreadsheetml/2006/main" count="12" uniqueCount="12">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</sst>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3\12%20DEZEMBRO\PRESTA&#199;&#195;O%20SCANEADA\13.2%20PCF%20em%20Excel.xlsx" TargetMode="External"/><Relationship Id="rId1" Type="http://schemas.openxmlformats.org/officeDocument/2006/relationships/externalLinkPath" Target="/01%20-%20PRESTA&#199;&#195;O%20DE%20CONTAS/7%20-%20UPAE%20CARUARU/1.%20PRESTA&#199;&#195;O%20DE%20CONTAS/2023/12%20DEZEMBRO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CARUARU</v>
          </cell>
          <cell r="E11" t="str">
            <v>3.12 - Material Hospitalar</v>
          </cell>
          <cell r="F11">
            <v>5044056000161</v>
          </cell>
          <cell r="G11" t="str">
            <v>DMH - PRODUTOS HOSPITALARES LTDA</v>
          </cell>
          <cell r="H11" t="str">
            <v>B</v>
          </cell>
          <cell r="I11" t="str">
            <v>S</v>
          </cell>
          <cell r="J11" t="str">
            <v>23488</v>
          </cell>
          <cell r="K11">
            <v>45258</v>
          </cell>
          <cell r="L11" t="str">
            <v>26231105044056000161550010000234881556280100</v>
          </cell>
          <cell r="M11" t="str">
            <v>26 -  Pernambuco</v>
          </cell>
          <cell r="N11">
            <v>443.4</v>
          </cell>
        </row>
        <row r="12">
          <cell r="C12" t="str">
            <v>UPAE CARUARU</v>
          </cell>
          <cell r="E12" t="str">
            <v>3.12 - Material Hospitalar</v>
          </cell>
          <cell r="F12" t="str">
            <v>11.449180/0001-00</v>
          </cell>
          <cell r="G12" t="str">
            <v>DPROSMED DISTRIBUIDORA DE PRODUTOS MEDICO-HOSPITALARES LTDA</v>
          </cell>
          <cell r="H12" t="str">
            <v>B</v>
          </cell>
          <cell r="I12" t="str">
            <v>S</v>
          </cell>
          <cell r="J12" t="str">
            <v>64837</v>
          </cell>
          <cell r="K12">
            <v>45278</v>
          </cell>
          <cell r="L12" t="str">
            <v xml:space="preserve">26231211449180000100550011000648371000297515 </v>
          </cell>
          <cell r="M12" t="str">
            <v>26 -  Pernambuco</v>
          </cell>
          <cell r="N12">
            <v>424</v>
          </cell>
        </row>
        <row r="13">
          <cell r="C13" t="str">
            <v>UPAE CARUARU</v>
          </cell>
          <cell r="E13" t="str">
            <v>3.12 - Material Hospitalar</v>
          </cell>
          <cell r="F13" t="str">
            <v xml:space="preserve">11.449.180/0002-90 </v>
          </cell>
          <cell r="G13" t="str">
            <v xml:space="preserve">DPROSMED DISTRIBUIDORA DE PRODUTOS MEDICO-HOSPITALARES LTDA </v>
          </cell>
          <cell r="H13" t="str">
            <v>B</v>
          </cell>
          <cell r="I13" t="str">
            <v>S</v>
          </cell>
          <cell r="J13" t="str">
            <v>14040</v>
          </cell>
          <cell r="K13">
            <v>45278</v>
          </cell>
          <cell r="L13" t="str">
            <v xml:space="preserve">26231211449180000290550010000140401000297536 </v>
          </cell>
          <cell r="M13" t="str">
            <v>26 -  Pernambuco</v>
          </cell>
          <cell r="N13">
            <v>602.03</v>
          </cell>
        </row>
        <row r="14">
          <cell r="C14" t="str">
            <v>UPAE CARUARU</v>
          </cell>
          <cell r="E14" t="str">
            <v>3.12 - Material Hospitalar</v>
          </cell>
          <cell r="F14" t="str">
            <v xml:space="preserve">41.601.210/0001-12 </v>
          </cell>
          <cell r="G14" t="str">
            <v>CLS HOSPITALAR LTDA</v>
          </cell>
          <cell r="H14" t="str">
            <v>B</v>
          </cell>
          <cell r="I14" t="str">
            <v>S</v>
          </cell>
          <cell r="J14" t="str">
            <v>840</v>
          </cell>
          <cell r="K14">
            <v>45258</v>
          </cell>
          <cell r="L14" t="str">
            <v>26231141601210000112550010000008401046403278</v>
          </cell>
          <cell r="M14" t="str">
            <v>26 -  Pernambuco</v>
          </cell>
          <cell r="N14">
            <v>1180</v>
          </cell>
        </row>
        <row r="15">
          <cell r="C15" t="str">
            <v>UPAE CARUARU</v>
          </cell>
          <cell r="E15" t="str">
            <v>3.12 - Material Hospitalar</v>
          </cell>
          <cell r="F15" t="str">
            <v xml:space="preserve">10.779.833/0001-56 </v>
          </cell>
          <cell r="G15" t="str">
            <v>MEDICALMERCANTIL DE APARELHAGEM MEDICA LTDA</v>
          </cell>
          <cell r="H15" t="str">
            <v>B</v>
          </cell>
          <cell r="I15" t="str">
            <v>S</v>
          </cell>
          <cell r="J15" t="str">
            <v>592414</v>
          </cell>
          <cell r="K15">
            <v>45279</v>
          </cell>
          <cell r="L15" t="str">
            <v>26231210779833000156550010005924141594437001</v>
          </cell>
          <cell r="M15" t="str">
            <v>26 -  Pernambuco</v>
          </cell>
          <cell r="N15">
            <v>980.55</v>
          </cell>
        </row>
        <row r="16">
          <cell r="C16" t="str">
            <v>UPAE CARUARU</v>
          </cell>
          <cell r="E16" t="str">
            <v>3.12 - Material Hospitalar</v>
          </cell>
          <cell r="F16" t="str">
            <v>03.817.043/0001-52</v>
          </cell>
          <cell r="G16" t="str">
            <v>PHARMAPLUS LTDA</v>
          </cell>
          <cell r="H16" t="str">
            <v>B</v>
          </cell>
          <cell r="I16" t="str">
            <v>S</v>
          </cell>
          <cell r="J16" t="str">
            <v>62737</v>
          </cell>
          <cell r="K16">
            <v>45280</v>
          </cell>
          <cell r="L16" t="str">
            <v>26231203817043000152550010000627371248761365</v>
          </cell>
          <cell r="M16" t="str">
            <v>26 -  Pernambuco</v>
          </cell>
          <cell r="N16">
            <v>1504.82</v>
          </cell>
        </row>
        <row r="17">
          <cell r="C17" t="str">
            <v>UPAE CARUARU</v>
          </cell>
          <cell r="E17" t="str">
            <v>3.12 - Material Hospitalar</v>
          </cell>
          <cell r="F17" t="str">
            <v xml:space="preserve">08.595.202/0001-35 </v>
          </cell>
          <cell r="G17" t="str">
            <v xml:space="preserve">SMART MEDICAL PRODMEDICO HOSP LTDA </v>
          </cell>
          <cell r="H17" t="str">
            <v>B</v>
          </cell>
          <cell r="I17" t="str">
            <v>S</v>
          </cell>
          <cell r="J17" t="str">
            <v>19263</v>
          </cell>
          <cell r="K17">
            <v>45254</v>
          </cell>
          <cell r="L17" t="str">
            <v xml:space="preserve">43231108595202000135550010000192631001926358 </v>
          </cell>
          <cell r="M17" t="str">
            <v>43 -  Rio Grande do Sul</v>
          </cell>
          <cell r="N17">
            <v>145</v>
          </cell>
        </row>
        <row r="18">
          <cell r="C18" t="str">
            <v>UPAE CARUARU</v>
          </cell>
          <cell r="E18" t="str">
            <v>3.4 - Material Farmacológico</v>
          </cell>
          <cell r="F18" t="str">
            <v>67.729.178/0006-53</v>
          </cell>
          <cell r="G18" t="str">
            <v>COMERCIAL CIRURGICA RIOCLARENSE LTDA</v>
          </cell>
          <cell r="H18" t="str">
            <v>B</v>
          </cell>
          <cell r="I18" t="str">
            <v>S</v>
          </cell>
          <cell r="J18" t="str">
            <v>64774</v>
          </cell>
          <cell r="K18">
            <v>45248</v>
          </cell>
          <cell r="L18" t="str">
            <v>26231267729178000653550010000647741769993987</v>
          </cell>
          <cell r="M18" t="str">
            <v>26 -  Pernambuco</v>
          </cell>
          <cell r="N18">
            <v>547</v>
          </cell>
        </row>
        <row r="19">
          <cell r="C19" t="str">
            <v>UPAE CARUARU</v>
          </cell>
          <cell r="E19" t="str">
            <v>3.4 - Material Farmacológico</v>
          </cell>
          <cell r="F19" t="str">
            <v xml:space="preserve">03.817.043/0001-52 </v>
          </cell>
          <cell r="G19" t="str">
            <v xml:space="preserve">PHARMAPLUS LIDA </v>
          </cell>
          <cell r="H19" t="str">
            <v>B</v>
          </cell>
          <cell r="I19" t="str">
            <v>S</v>
          </cell>
          <cell r="J19" t="str">
            <v>62708</v>
          </cell>
          <cell r="K19">
            <v>45280</v>
          </cell>
          <cell r="L19" t="str">
            <v xml:space="preserve">26231203817043000152550010000627081216492448 </v>
          </cell>
          <cell r="M19" t="str">
            <v>26 -  Pernambuco</v>
          </cell>
          <cell r="N19">
            <v>318.64999999999998</v>
          </cell>
        </row>
        <row r="20">
          <cell r="C20" t="str">
            <v>UPAE CARUARU</v>
          </cell>
          <cell r="E20" t="str">
            <v>3.4 - Material Farmacológico</v>
          </cell>
          <cell r="F20" t="str">
            <v xml:space="preserve">03.817.043/0001-52 </v>
          </cell>
          <cell r="G20" t="str">
            <v xml:space="preserve">PHARMAPLUS LIDA </v>
          </cell>
          <cell r="H20" t="str">
            <v>B</v>
          </cell>
          <cell r="I20" t="str">
            <v>S</v>
          </cell>
          <cell r="J20" t="str">
            <v>62710</v>
          </cell>
          <cell r="K20">
            <v>45280</v>
          </cell>
          <cell r="L20" t="str">
            <v>26231203817043000152550010000627101246173446</v>
          </cell>
          <cell r="M20" t="str">
            <v>26 -  Pernambuco</v>
          </cell>
          <cell r="N20">
            <v>207</v>
          </cell>
        </row>
        <row r="21">
          <cell r="C21" t="str">
            <v>UPAE CARUARU</v>
          </cell>
          <cell r="E21" t="str">
            <v>3.99 - Outras despesas com Material de Consumo</v>
          </cell>
          <cell r="F21" t="str">
            <v>10.779.833/0001-56</v>
          </cell>
          <cell r="G21" t="str">
            <v>MEDICALMERCANTIL DE APARELHAGEM MEDICA LTDA</v>
          </cell>
          <cell r="H21" t="str">
            <v>B</v>
          </cell>
          <cell r="I21" t="str">
            <v>S</v>
          </cell>
          <cell r="J21" t="str">
            <v>592562</v>
          </cell>
          <cell r="K21">
            <v>45280</v>
          </cell>
          <cell r="L21" t="str">
            <v>26231210779833000156550010005925621594585003</v>
          </cell>
          <cell r="M21" t="str">
            <v>26 -  Pernambuco</v>
          </cell>
          <cell r="N21">
            <v>1188</v>
          </cell>
        </row>
        <row r="22">
          <cell r="C22" t="str">
            <v>UPAE CARUARU</v>
          </cell>
          <cell r="E22" t="str">
            <v>3.7 - Material de Limpeza e Produtos de Hgienização</v>
          </cell>
          <cell r="F22" t="str">
            <v>38.429.751/0001-09</v>
          </cell>
          <cell r="G22" t="str">
            <v>MARCOS JOSE DINIZ BARBOSA LTDA.</v>
          </cell>
          <cell r="H22" t="str">
            <v>B</v>
          </cell>
          <cell r="I22" t="str">
            <v>S</v>
          </cell>
          <cell r="J22">
            <v>1158</v>
          </cell>
          <cell r="K22">
            <v>45287</v>
          </cell>
          <cell r="L22" t="str">
            <v>26231238429751000109550010000011581170575208</v>
          </cell>
          <cell r="M22" t="str">
            <v>26 -  Pernambuco</v>
          </cell>
          <cell r="N22">
            <v>246.75</v>
          </cell>
        </row>
        <row r="23">
          <cell r="C23" t="str">
            <v>UPAE CARUARU</v>
          </cell>
          <cell r="E23" t="str">
            <v>1.99 - Outras Despesas com Pessoal</v>
          </cell>
          <cell r="F23" t="str">
            <v>38.446.162/0001-20</v>
          </cell>
          <cell r="G23" t="str">
            <v xml:space="preserve">R S SOLUCOES EM REFEICOES </v>
          </cell>
          <cell r="H23" t="str">
            <v>B</v>
          </cell>
          <cell r="I23" t="str">
            <v>S</v>
          </cell>
          <cell r="J23">
            <v>513</v>
          </cell>
          <cell r="K23">
            <v>45277</v>
          </cell>
          <cell r="L23" t="str">
            <v>26231238446162000120550010000005131000005487</v>
          </cell>
          <cell r="M23" t="str">
            <v>26 -  Pernambuco</v>
          </cell>
          <cell r="N23">
            <v>14974.2</v>
          </cell>
        </row>
        <row r="24">
          <cell r="C24" t="str">
            <v>UPAE CARUARU</v>
          </cell>
          <cell r="E24" t="str">
            <v>3.14 - Alimentação Preparada</v>
          </cell>
          <cell r="F24" t="str">
            <v>38.446.162/0001-20</v>
          </cell>
          <cell r="G24" t="str">
            <v xml:space="preserve">R S SOLUCOES EM REFEICOES </v>
          </cell>
          <cell r="H24" t="str">
            <v>B</v>
          </cell>
          <cell r="I24" t="str">
            <v>S</v>
          </cell>
          <cell r="J24">
            <v>514</v>
          </cell>
          <cell r="K24">
            <v>45277</v>
          </cell>
          <cell r="L24" t="str">
            <v>26231238446162000120550010000005141000005492</v>
          </cell>
          <cell r="M24" t="str">
            <v>26 -  Pernambuco</v>
          </cell>
          <cell r="N24">
            <v>1085.7</v>
          </cell>
        </row>
        <row r="25">
          <cell r="C25" t="str">
            <v>UPAE CARUARU</v>
          </cell>
          <cell r="E25" t="str">
            <v>1.99 - Outras Despesas com Pessoal</v>
          </cell>
          <cell r="F25" t="str">
            <v>38.446.162/0001-20</v>
          </cell>
          <cell r="G25" t="str">
            <v xml:space="preserve">R S SOLUCOES EM REFEICOES </v>
          </cell>
          <cell r="H25" t="str">
            <v>B</v>
          </cell>
          <cell r="I25" t="str">
            <v>S</v>
          </cell>
          <cell r="J25">
            <v>526</v>
          </cell>
          <cell r="K25">
            <v>45289</v>
          </cell>
          <cell r="L25" t="str">
            <v>26231238446162000120550010000005261000005612</v>
          </cell>
          <cell r="M25" t="str">
            <v>26 -  Pernambuco</v>
          </cell>
          <cell r="N25">
            <v>12690</v>
          </cell>
        </row>
        <row r="26">
          <cell r="C26" t="str">
            <v>UPAE CARUARU</v>
          </cell>
          <cell r="E26" t="str">
            <v>3.14 - Alimentação Preparada</v>
          </cell>
          <cell r="F26" t="str">
            <v>38.446.162/0001-20</v>
          </cell>
          <cell r="G26" t="str">
            <v xml:space="preserve">R S SOLUCOES EM REFEICOES </v>
          </cell>
          <cell r="H26" t="str">
            <v>B</v>
          </cell>
          <cell r="I26" t="str">
            <v>S</v>
          </cell>
          <cell r="J26">
            <v>527</v>
          </cell>
          <cell r="K26">
            <v>45289</v>
          </cell>
          <cell r="L26" t="str">
            <v>26231238446162000120550010000005271000005628</v>
          </cell>
          <cell r="M26" t="str">
            <v>26 -  Pernambuco</v>
          </cell>
          <cell r="N26">
            <v>705</v>
          </cell>
        </row>
        <row r="27">
          <cell r="C27" t="str">
            <v>UPAE CARUARU</v>
          </cell>
          <cell r="E27" t="str">
            <v>3.14 - Alimentação Preparada</v>
          </cell>
          <cell r="F27" t="str">
            <v>04.140.852/0001-35</v>
          </cell>
          <cell r="G27" t="str">
            <v>AUTO POSTO M &amp; J ALVES COMERCIO DE COMBUSTIVEIS LTDA.</v>
          </cell>
          <cell r="H27" t="str">
            <v>B</v>
          </cell>
          <cell r="I27" t="str">
            <v>S</v>
          </cell>
          <cell r="J27">
            <v>12763</v>
          </cell>
          <cell r="K27">
            <v>45261</v>
          </cell>
          <cell r="L27" t="str">
            <v>26231204140852000135650080000127631001313882</v>
          </cell>
          <cell r="M27" t="str">
            <v>26 -  Pernambuco</v>
          </cell>
          <cell r="N27">
            <v>10</v>
          </cell>
        </row>
        <row r="28">
          <cell r="C28" t="str">
            <v>UPAE CARUARU</v>
          </cell>
          <cell r="E28" t="str">
            <v>3.14 - Alimentação Preparada</v>
          </cell>
          <cell r="F28" t="str">
            <v>04.140.852/0001-35</v>
          </cell>
          <cell r="G28" t="str">
            <v>AUTO POSTO M &amp; J ALVES COMERCIO DE COMBUSTIVEIS LTDA.</v>
          </cell>
          <cell r="H28" t="str">
            <v>B</v>
          </cell>
          <cell r="I28" t="str">
            <v>S</v>
          </cell>
          <cell r="J28">
            <v>12869</v>
          </cell>
          <cell r="K28">
            <v>45265</v>
          </cell>
          <cell r="L28" t="str">
            <v>26231204140852000135650080000128691001325359</v>
          </cell>
          <cell r="M28" t="str">
            <v>26 -  Pernambuco</v>
          </cell>
          <cell r="N28">
            <v>10</v>
          </cell>
        </row>
        <row r="29">
          <cell r="C29" t="str">
            <v>UPAE CARUARU</v>
          </cell>
          <cell r="E29" t="str">
            <v>3.14 - Alimentação Preparada</v>
          </cell>
          <cell r="F29" t="str">
            <v>04.140.852/0001-35</v>
          </cell>
          <cell r="G29" t="str">
            <v>AUTO POSTO M &amp; J ALVES COMERCIO DE COMBUSTIVEIS LTDA.</v>
          </cell>
          <cell r="H29" t="str">
            <v>B</v>
          </cell>
          <cell r="I29" t="str">
            <v>S</v>
          </cell>
          <cell r="J29">
            <v>13056</v>
          </cell>
          <cell r="K29">
            <v>45271</v>
          </cell>
          <cell r="L29" t="str">
            <v>26231204140852000135650080000130561001341217</v>
          </cell>
          <cell r="M29" t="str">
            <v>26 -  Pernambuco</v>
          </cell>
          <cell r="N29">
            <v>10</v>
          </cell>
        </row>
        <row r="30">
          <cell r="C30" t="str">
            <v>UPAE CARUARU</v>
          </cell>
          <cell r="E30" t="str">
            <v>3.14 - Alimentação Preparada</v>
          </cell>
          <cell r="F30" t="str">
            <v>04.140.852/0001-35</v>
          </cell>
          <cell r="G30" t="str">
            <v>AUTO POSTO M &amp; J ALVES COMERCIO DE COMBUSTIVEIS LTDA.</v>
          </cell>
          <cell r="H30" t="str">
            <v>B</v>
          </cell>
          <cell r="I30" t="str">
            <v>S</v>
          </cell>
          <cell r="J30">
            <v>13149</v>
          </cell>
          <cell r="K30">
            <v>45274</v>
          </cell>
          <cell r="L30" t="str">
            <v>26231204140852000135650080000131491001349723</v>
          </cell>
          <cell r="M30" t="str">
            <v>26 -  Pernambuco</v>
          </cell>
          <cell r="N30">
            <v>10</v>
          </cell>
        </row>
        <row r="31">
          <cell r="C31" t="str">
            <v>UPAE CARUARU</v>
          </cell>
          <cell r="E31" t="str">
            <v>3.14 - Alimentação Preparada</v>
          </cell>
          <cell r="F31" t="str">
            <v>04.140.852/0001-35</v>
          </cell>
          <cell r="G31" t="str">
            <v>AUTO POSTO M &amp; J ALVES COMERCIO DE COMBUSTIVEIS LTDA.</v>
          </cell>
          <cell r="H31" t="str">
            <v>B</v>
          </cell>
          <cell r="I31" t="str">
            <v>S</v>
          </cell>
          <cell r="J31">
            <v>13316</v>
          </cell>
          <cell r="K31">
            <v>45279</v>
          </cell>
          <cell r="L31" t="str">
            <v>26231204140852000135650080000133161001363874</v>
          </cell>
          <cell r="M31" t="str">
            <v>26 -  Pernambuco</v>
          </cell>
          <cell r="N31">
            <v>10</v>
          </cell>
        </row>
        <row r="32">
          <cell r="C32" t="str">
            <v>UPAE CARUARU</v>
          </cell>
          <cell r="E32" t="str">
            <v>3.14 - Alimentação Preparada</v>
          </cell>
          <cell r="F32" t="str">
            <v>04.140.852/0001-35</v>
          </cell>
          <cell r="G32" t="str">
            <v>AUTO POSTO M &amp; J ALVES COMERCIO DE COMBUSTIVEIS LTDA.</v>
          </cell>
          <cell r="H32" t="str">
            <v>B</v>
          </cell>
          <cell r="I32" t="str">
            <v>S</v>
          </cell>
          <cell r="J32">
            <v>13417</v>
          </cell>
          <cell r="K32">
            <v>45282</v>
          </cell>
          <cell r="L32" t="str">
            <v>26231204140852000135650080000134171001373120</v>
          </cell>
          <cell r="M32" t="str">
            <v>26 -  Pernambuco</v>
          </cell>
          <cell r="N32">
            <v>10</v>
          </cell>
        </row>
        <row r="33">
          <cell r="C33" t="str">
            <v>UPAE CARUARU</v>
          </cell>
          <cell r="E33" t="str">
            <v>3.14 - Alimentação Preparada</v>
          </cell>
          <cell r="F33" t="str">
            <v>37.091.702/0001-38</v>
          </cell>
          <cell r="G33" t="str">
            <v>FAGUNDES AMORIM COMERCIO DE COMBUSTIVEIS LTDA.</v>
          </cell>
          <cell r="H33" t="str">
            <v>B</v>
          </cell>
          <cell r="I33" t="str">
            <v>S</v>
          </cell>
          <cell r="J33">
            <v>9449</v>
          </cell>
          <cell r="K33">
            <v>45288</v>
          </cell>
          <cell r="L33" t="str">
            <v>26231237071902000138650070000094491000474283</v>
          </cell>
          <cell r="M33" t="str">
            <v>26 -  Pernambuco</v>
          </cell>
          <cell r="N33">
            <v>10</v>
          </cell>
        </row>
        <row r="34">
          <cell r="C34" t="str">
            <v>UPAE CARUARU</v>
          </cell>
          <cell r="E34" t="str">
            <v>3.14 - Alimentação Preparada</v>
          </cell>
          <cell r="F34" t="str">
            <v>27.058.274/0001-98</v>
          </cell>
          <cell r="G34" t="str">
            <v>JATOBARRETTO CENTRO DE DISTRIBUIÇÃO LTDA. - ME</v>
          </cell>
          <cell r="H34" t="str">
            <v>B</v>
          </cell>
          <cell r="I34" t="str">
            <v>S</v>
          </cell>
          <cell r="J34">
            <v>22740</v>
          </cell>
          <cell r="K34">
            <v>45260</v>
          </cell>
          <cell r="L34" t="str">
            <v>26231127058274000198550010000227401772973957</v>
          </cell>
          <cell r="M34" t="str">
            <v>26 -  Pernambuco</v>
          </cell>
          <cell r="N34">
            <v>386.29</v>
          </cell>
        </row>
        <row r="35">
          <cell r="C35" t="str">
            <v>UPAE CARUARU</v>
          </cell>
          <cell r="E35" t="str">
            <v>3.14 - Alimentação Preparada</v>
          </cell>
          <cell r="F35" t="str">
            <v>24.326.435/0001-99</v>
          </cell>
          <cell r="G35" t="str">
            <v xml:space="preserve">QUALIMAX BRASIL DISTRIBUIDORA DE PRODUTOS </v>
          </cell>
          <cell r="H35" t="str">
            <v>B</v>
          </cell>
          <cell r="I35" t="str">
            <v>S</v>
          </cell>
          <cell r="J35">
            <v>32874</v>
          </cell>
          <cell r="K35">
            <v>45275</v>
          </cell>
          <cell r="L35" t="str">
            <v>26231224326435000199550010000328741484887005</v>
          </cell>
          <cell r="M35" t="str">
            <v>26 -  Pernambuco</v>
          </cell>
          <cell r="N35">
            <v>537.72</v>
          </cell>
        </row>
        <row r="36">
          <cell r="C36" t="str">
            <v>UPAE CARUARU</v>
          </cell>
          <cell r="E36" t="str">
            <v>3.6 - Material de Expediente</v>
          </cell>
          <cell r="F36" t="str">
            <v>11.345.668/000197</v>
          </cell>
          <cell r="G36" t="str">
            <v>A FREITAS DE OLIVEIRA PESSOA ANDRADE GRAFICA LTDA. - EPP</v>
          </cell>
          <cell r="H36" t="str">
            <v>S</v>
          </cell>
          <cell r="I36" t="str">
            <v>S</v>
          </cell>
          <cell r="J36">
            <v>7190</v>
          </cell>
          <cell r="K36">
            <v>45273</v>
          </cell>
          <cell r="M36" t="str">
            <v>26 -  Pernambuco</v>
          </cell>
          <cell r="N36">
            <v>335</v>
          </cell>
        </row>
        <row r="37">
          <cell r="C37" t="str">
            <v>UPAE CARUARU</v>
          </cell>
          <cell r="E37" t="str">
            <v>3.6 - Material de Expediente</v>
          </cell>
          <cell r="F37" t="str">
            <v>24.073.694/0001-55</v>
          </cell>
          <cell r="G37" t="str">
            <v>CIL COMERCIO DE INFORMATICA LTDA</v>
          </cell>
          <cell r="H37" t="str">
            <v>B</v>
          </cell>
          <cell r="I37" t="str">
            <v>S</v>
          </cell>
          <cell r="J37">
            <v>32999</v>
          </cell>
          <cell r="K37">
            <v>45280</v>
          </cell>
          <cell r="L37" t="str">
            <v>26231224073694000155550020000329991001051659</v>
          </cell>
          <cell r="M37" t="str">
            <v>26 -  Pernambuco</v>
          </cell>
          <cell r="N37">
            <v>1144.83</v>
          </cell>
        </row>
        <row r="38">
          <cell r="C38" t="str">
            <v>UPAE CARUARU</v>
          </cell>
          <cell r="E38" t="str">
            <v>3.1 - Combustíveis e Lubrificantes Automotivos</v>
          </cell>
          <cell r="F38" t="str">
            <v>27.284.516/0001-61</v>
          </cell>
          <cell r="G38" t="str">
            <v>MAXIFROTA SERVIÇOS DE MANUTENÇÃO DE FROTA LTDA.</v>
          </cell>
          <cell r="H38" t="str">
            <v>S</v>
          </cell>
          <cell r="I38" t="str">
            <v>S</v>
          </cell>
          <cell r="J38">
            <v>174117</v>
          </cell>
          <cell r="K38">
            <v>45275</v>
          </cell>
          <cell r="M38" t="str">
            <v>26 -  Pernambuco</v>
          </cell>
          <cell r="N38">
            <v>804</v>
          </cell>
        </row>
        <row r="39">
          <cell r="C39" t="str">
            <v>UPAE CARUARU</v>
          </cell>
          <cell r="E39" t="str">
            <v xml:space="preserve">3.9 - Material para Manutenção de Bens Imóveis </v>
          </cell>
          <cell r="F39" t="str">
            <v>29.342.388/0001-90</v>
          </cell>
          <cell r="G39" t="str">
            <v>EXPRESSO LOGISTICA LTDA.</v>
          </cell>
          <cell r="H39" t="str">
            <v>B</v>
          </cell>
          <cell r="I39" t="str">
            <v>S</v>
          </cell>
          <cell r="J39">
            <v>196</v>
          </cell>
          <cell r="K39">
            <v>45265</v>
          </cell>
          <cell r="L39" t="str">
            <v>26231229342388000190550010000001961647283841</v>
          </cell>
          <cell r="M39" t="str">
            <v>26 -  Pernambuco</v>
          </cell>
          <cell r="N39">
            <v>447.46</v>
          </cell>
        </row>
        <row r="40">
          <cell r="C40" t="str">
            <v>UPAE CARUARU</v>
          </cell>
          <cell r="E40" t="str">
            <v xml:space="preserve">3.9 - Material para Manutenção de Bens Imóveis </v>
          </cell>
          <cell r="F40" t="str">
            <v>08.758.191/0001-67</v>
          </cell>
          <cell r="G40" t="str">
            <v>FILIPE J S DA S COMERCIO DE MAT DE CONSTRUCOES</v>
          </cell>
          <cell r="H40" t="str">
            <v>B</v>
          </cell>
          <cell r="I40" t="str">
            <v>S</v>
          </cell>
          <cell r="J40">
            <v>2501</v>
          </cell>
          <cell r="K40">
            <v>45271</v>
          </cell>
          <cell r="L40" t="str">
            <v>26231208758191000167550000000025011911836427</v>
          </cell>
          <cell r="M40" t="str">
            <v>26 -  Pernambuco</v>
          </cell>
          <cell r="N40">
            <v>30</v>
          </cell>
        </row>
        <row r="41">
          <cell r="C41" t="str">
            <v>UPAE CARUARU</v>
          </cell>
          <cell r="E41" t="str">
            <v xml:space="preserve">3.9 - Material para Manutenção de Bens Imóveis </v>
          </cell>
          <cell r="F41" t="str">
            <v>07.264.693/0001-79</v>
          </cell>
          <cell r="G41" t="str">
            <v>RENASCER MERCANTIL FERRAGISTA LTDA.</v>
          </cell>
          <cell r="H41" t="str">
            <v>B</v>
          </cell>
          <cell r="I41" t="str">
            <v>S</v>
          </cell>
          <cell r="J41">
            <v>716692</v>
          </cell>
          <cell r="K41">
            <v>45278</v>
          </cell>
          <cell r="L41" t="str">
            <v>26231207264693000179550010007166921546287909</v>
          </cell>
          <cell r="M41" t="str">
            <v>26 -  Pernambuco</v>
          </cell>
          <cell r="N41">
            <v>567.95000000000005</v>
          </cell>
        </row>
        <row r="42">
          <cell r="C42" t="str">
            <v>UPAE CARUARU</v>
          </cell>
          <cell r="E42" t="str">
            <v xml:space="preserve">3.9 - Material para Manutenção de Bens Imóveis </v>
          </cell>
          <cell r="F42" t="str">
            <v>07.264.693/0001-79</v>
          </cell>
          <cell r="G42" t="str">
            <v>RENASCER MERCANTIL FERRAGISTA LTDA.</v>
          </cell>
          <cell r="H42" t="str">
            <v>B</v>
          </cell>
          <cell r="I42" t="str">
            <v>S</v>
          </cell>
          <cell r="J42">
            <v>715722</v>
          </cell>
          <cell r="K42">
            <v>45278</v>
          </cell>
          <cell r="L42" t="str">
            <v>26231207264693000179550010007157221287492907</v>
          </cell>
          <cell r="M42" t="str">
            <v>26 -  Pernambuco</v>
          </cell>
          <cell r="N42">
            <v>292.89999999999998</v>
          </cell>
        </row>
        <row r="43">
          <cell r="C43" t="str">
            <v>UPAE CARUARU</v>
          </cell>
          <cell r="E43" t="str">
            <v xml:space="preserve">3.9 - Material para Manutenção de Bens Imóveis </v>
          </cell>
          <cell r="F43" t="str">
            <v>07.264.693/0001-79</v>
          </cell>
          <cell r="G43" t="str">
            <v>RENASCER MERCANTIL FERRAGISTA LTDA.</v>
          </cell>
          <cell r="H43" t="str">
            <v>B</v>
          </cell>
          <cell r="I43" t="str">
            <v>S</v>
          </cell>
          <cell r="J43">
            <v>715988</v>
          </cell>
          <cell r="K43">
            <v>45278</v>
          </cell>
          <cell r="L43" t="str">
            <v>26231207264693000179550010007159881038786314</v>
          </cell>
          <cell r="M43" t="str">
            <v>26 -  Pernambuco</v>
          </cell>
          <cell r="N43">
            <v>173</v>
          </cell>
        </row>
        <row r="44">
          <cell r="C44" t="str">
            <v>UPAE CARUARU</v>
          </cell>
          <cell r="E44" t="str">
            <v xml:space="preserve">3.9 - Material para Manutenção de Bens Imóveis </v>
          </cell>
          <cell r="F44" t="str">
            <v>21.107.174/0001-28</v>
          </cell>
          <cell r="G44" t="str">
            <v>RUIMAR MAIA LEITE JUNIOR</v>
          </cell>
          <cell r="H44" t="str">
            <v>B</v>
          </cell>
          <cell r="I44" t="str">
            <v>S</v>
          </cell>
          <cell r="J44">
            <v>1183</v>
          </cell>
          <cell r="K44">
            <v>45246</v>
          </cell>
          <cell r="L44" t="str">
            <v>26231121107174000128550010000011831310575988</v>
          </cell>
          <cell r="M44" t="str">
            <v>26 -  Pernambuco</v>
          </cell>
          <cell r="N44">
            <v>186</v>
          </cell>
        </row>
        <row r="45">
          <cell r="C45" t="str">
            <v>UPAE CARUARU</v>
          </cell>
          <cell r="E45" t="str">
            <v xml:space="preserve">3.10 - Material para Manutenção de Bens Móveis </v>
          </cell>
          <cell r="F45" t="str">
            <v>29.342.388/0001-90</v>
          </cell>
          <cell r="G45" t="str">
            <v>EXPRESSO LOGISTICA LTDA.</v>
          </cell>
          <cell r="H45" t="str">
            <v>B</v>
          </cell>
          <cell r="I45" t="str">
            <v>S</v>
          </cell>
          <cell r="J45">
            <v>207</v>
          </cell>
          <cell r="K45">
            <v>45287</v>
          </cell>
          <cell r="L45" t="str">
            <v>26231229342388000190550010000002071292926916</v>
          </cell>
          <cell r="M45" t="str">
            <v>26 -  Pernambuco</v>
          </cell>
          <cell r="N45">
            <v>680</v>
          </cell>
        </row>
        <row r="46">
          <cell r="C46" t="str">
            <v>UPAE CARUARU</v>
          </cell>
          <cell r="E46" t="str">
            <v xml:space="preserve">3.8 - Uniformes, Tecidos e Aviamentos </v>
          </cell>
          <cell r="F46" t="str">
            <v>07.264.693/0001-79</v>
          </cell>
          <cell r="G46" t="str">
            <v>RENASCER MERCANTIL FERRAGISTA LTDA.</v>
          </cell>
          <cell r="H46" t="str">
            <v>B</v>
          </cell>
          <cell r="I46" t="str">
            <v>S</v>
          </cell>
          <cell r="J46">
            <v>715722</v>
          </cell>
          <cell r="K46">
            <v>45278</v>
          </cell>
          <cell r="L46" t="str">
            <v>26231207264693000179550010007157221287492907</v>
          </cell>
          <cell r="M46" t="str">
            <v>26 -  Pernambuco</v>
          </cell>
          <cell r="N46">
            <v>33.200000000000003</v>
          </cell>
        </row>
        <row r="47">
          <cell r="C47" t="str">
            <v>UPAE CARUARU</v>
          </cell>
          <cell r="E47" t="str">
            <v xml:space="preserve">3.8 - Uniformes, Tecidos e Aviamentos </v>
          </cell>
          <cell r="F47" t="str">
            <v>07.264.693/0001-79</v>
          </cell>
          <cell r="G47" t="str">
            <v>RENASCER MERCANTIL FERRAGISTA LTDA.</v>
          </cell>
          <cell r="H47" t="str">
            <v>B</v>
          </cell>
          <cell r="I47" t="str">
            <v>S</v>
          </cell>
          <cell r="J47">
            <v>715988</v>
          </cell>
          <cell r="K47">
            <v>45278</v>
          </cell>
          <cell r="L47" t="str">
            <v>26231207264693000179550010007159881038786314</v>
          </cell>
          <cell r="M47" t="str">
            <v>26 -  Pernambuco</v>
          </cell>
          <cell r="N47">
            <v>93.1</v>
          </cell>
        </row>
        <row r="48">
          <cell r="C48" t="str">
            <v>UPAE CARUARU</v>
          </cell>
          <cell r="E48" t="str">
            <v>5.18 - Teledonia Fixa</v>
          </cell>
          <cell r="F48" t="str">
            <v>27.703.250/0001-44</v>
          </cell>
          <cell r="G48" t="str">
            <v xml:space="preserve">GERALDO FREIRE AS SILVA JUNIOR </v>
          </cell>
          <cell r="H48" t="str">
            <v>S</v>
          </cell>
          <cell r="I48" t="str">
            <v>S</v>
          </cell>
          <cell r="J48" t="str">
            <v>4758</v>
          </cell>
          <cell r="K48">
            <v>45267</v>
          </cell>
          <cell r="L48" t="str">
            <v>7A89.FF03.C538.2734.D3DF.3E10.484E.6B0B</v>
          </cell>
          <cell r="M48" t="str">
            <v>2604106 - Caruaru - PE</v>
          </cell>
          <cell r="N48">
            <v>450</v>
          </cell>
        </row>
        <row r="49">
          <cell r="C49" t="str">
            <v>UPAE CARUARU</v>
          </cell>
          <cell r="E49" t="str">
            <v>5.18 - Teledonia Fixa</v>
          </cell>
          <cell r="F49" t="str">
            <v>06.985.306/0001-20</v>
          </cell>
          <cell r="G49" t="str">
            <v>SERVHOST INTERNET LTDA - ME</v>
          </cell>
          <cell r="H49" t="str">
            <v>S</v>
          </cell>
          <cell r="I49" t="str">
            <v>S</v>
          </cell>
          <cell r="J49" t="str">
            <v>11173</v>
          </cell>
          <cell r="K49">
            <v>45261</v>
          </cell>
          <cell r="L49" t="str">
            <v>A9JX-T6CH</v>
          </cell>
          <cell r="M49" t="str">
            <v>2611606 - Recife - PE</v>
          </cell>
          <cell r="N49">
            <v>256.02</v>
          </cell>
        </row>
        <row r="50">
          <cell r="C50" t="str">
            <v>UPAE CARUARU</v>
          </cell>
          <cell r="E50" t="str">
            <v>5.18 - Teledonia Fixa</v>
          </cell>
          <cell r="F50" t="str">
            <v>11.844.663/0001-09</v>
          </cell>
          <cell r="G50" t="str">
            <v>UMTELECOM SERV TECNOLOGIA EM INTERNET LTDA</v>
          </cell>
          <cell r="H50" t="str">
            <v>S</v>
          </cell>
          <cell r="I50" t="str">
            <v>S</v>
          </cell>
          <cell r="J50" t="str">
            <v>112460</v>
          </cell>
          <cell r="K50">
            <v>45294</v>
          </cell>
          <cell r="L50" t="str">
            <v>-</v>
          </cell>
          <cell r="M50" t="str">
            <v>2611606 - Recife - PE</v>
          </cell>
          <cell r="N50">
            <v>325</v>
          </cell>
        </row>
        <row r="51">
          <cell r="C51" t="str">
            <v>UPAE CARUARU</v>
          </cell>
          <cell r="E51" t="str">
            <v>5.18 - Teledonia Fixa</v>
          </cell>
          <cell r="F51" t="str">
            <v>11.844.663/0001-09</v>
          </cell>
          <cell r="G51" t="str">
            <v>UMTELECOM SERV TECNOLOGIA EM INTERNET LTDA</v>
          </cell>
          <cell r="H51" t="str">
            <v>S</v>
          </cell>
          <cell r="I51" t="str">
            <v>S</v>
          </cell>
          <cell r="J51" t="str">
            <v>135698</v>
          </cell>
          <cell r="K51">
            <v>45294</v>
          </cell>
          <cell r="L51" t="str">
            <v>-</v>
          </cell>
          <cell r="M51" t="str">
            <v>2611606 - Recife - PE</v>
          </cell>
          <cell r="N51">
            <v>325</v>
          </cell>
        </row>
        <row r="52">
          <cell r="C52" t="str">
            <v>UPAE CARUARU</v>
          </cell>
          <cell r="E52" t="str">
            <v>5.13 - Água e Esgoto</v>
          </cell>
          <cell r="F52" t="str">
            <v>09.769.035/0001-64</v>
          </cell>
          <cell r="G52" t="str">
            <v>COMPESA-COMPANHIA PERNAMBUCANA DE SANEAMENTO</v>
          </cell>
          <cell r="H52" t="str">
            <v>S</v>
          </cell>
          <cell r="I52" t="str">
            <v>N</v>
          </cell>
          <cell r="N52">
            <v>5048.3</v>
          </cell>
        </row>
        <row r="53">
          <cell r="C53" t="str">
            <v>UPAE CARUARU</v>
          </cell>
          <cell r="E53" t="str">
            <v>5.12 - Energia Elétrica</v>
          </cell>
          <cell r="F53" t="str">
            <v>10.835.932/0001-08</v>
          </cell>
          <cell r="G53" t="str">
            <v>COMPANHIA ENERGETICA DE PERNAMBUCO</v>
          </cell>
          <cell r="H53" t="str">
            <v>S</v>
          </cell>
          <cell r="I53" t="str">
            <v>S</v>
          </cell>
          <cell r="J53" t="str">
            <v>290720626</v>
          </cell>
          <cell r="K53">
            <v>45303</v>
          </cell>
          <cell r="L53" t="str">
            <v>26240110835932000108660002907206261082015720</v>
          </cell>
          <cell r="M53" t="str">
            <v>26 -  Pernambuco</v>
          </cell>
          <cell r="N53">
            <v>23955.73</v>
          </cell>
        </row>
        <row r="54">
          <cell r="C54" t="str">
            <v>UPAE CARUARU</v>
          </cell>
          <cell r="E54" t="str">
            <v>5.3 - Locação de Máquinas e Equipamentos</v>
          </cell>
          <cell r="F54" t="str">
            <v>41.096.520/0001-27</v>
          </cell>
          <cell r="G54" t="str">
            <v>PRISMA TELECOMUNICAÇÕES LTDA</v>
          </cell>
          <cell r="H54" t="str">
            <v>S</v>
          </cell>
          <cell r="I54" t="str">
            <v>S</v>
          </cell>
          <cell r="J54" t="str">
            <v>35637</v>
          </cell>
          <cell r="K54">
            <v>45293</v>
          </cell>
          <cell r="L54" t="str">
            <v>-</v>
          </cell>
          <cell r="M54" t="str">
            <v>2611606 - Recife - PE</v>
          </cell>
          <cell r="N54">
            <v>550</v>
          </cell>
        </row>
        <row r="55">
          <cell r="C55" t="str">
            <v>UPAE CARUARU</v>
          </cell>
          <cell r="E55" t="str">
            <v>5.3 - Locação de Máquinas e Equipamentos</v>
          </cell>
          <cell r="F55" t="str">
            <v>37.462.182.0001-22</v>
          </cell>
          <cell r="G55" t="str">
            <v>MARCA CLIMATIZAÇÃO E TERCEIRIZAÇÃO</v>
          </cell>
          <cell r="H55" t="str">
            <v>S</v>
          </cell>
          <cell r="I55" t="str">
            <v>S</v>
          </cell>
          <cell r="J55" t="str">
            <v>925</v>
          </cell>
          <cell r="K55">
            <v>45287</v>
          </cell>
          <cell r="L55" t="str">
            <v>-</v>
          </cell>
          <cell r="M55" t="str">
            <v>2609600 - Olinda - PE</v>
          </cell>
          <cell r="N55">
            <v>806</v>
          </cell>
        </row>
        <row r="56">
          <cell r="C56" t="str">
            <v>UPAE CARUARU</v>
          </cell>
          <cell r="E56" t="str">
            <v>5.3 - Locação de Máquinas e Equipamentos</v>
          </cell>
          <cell r="F56" t="str">
            <v>42.287.193/0001-53</v>
          </cell>
          <cell r="G56" t="str">
            <v>COLORTEL LOCACAO E ADMINISTRACAO DE BENS PROPRIOS LTDA</v>
          </cell>
          <cell r="H56" t="str">
            <v>S</v>
          </cell>
          <cell r="I56" t="str">
            <v>S</v>
          </cell>
          <cell r="J56" t="str">
            <v>2219</v>
          </cell>
          <cell r="K56">
            <v>45287</v>
          </cell>
          <cell r="L56" t="str">
            <v>-</v>
          </cell>
          <cell r="M56" t="str">
            <v>3304557 - Rio de Janeiro - RJ</v>
          </cell>
          <cell r="N56">
            <v>437.5</v>
          </cell>
        </row>
        <row r="57">
          <cell r="C57" t="str">
            <v>UPAE CARUARU</v>
          </cell>
          <cell r="E57" t="str">
            <v>5.3 - Locação de Máquinas e Equipamentos</v>
          </cell>
          <cell r="F57" t="str">
            <v>15.544.339/0001-26</v>
          </cell>
          <cell r="G57" t="str">
            <v>ELO GAIVOTA LOCAÇÃO E COMÉRCIO DE EQUIPAMENTOS ELETRÔNICOS E SERVIÇOS ADMINISTRATIVOS LTDA</v>
          </cell>
          <cell r="H57" t="str">
            <v>S</v>
          </cell>
          <cell r="I57" t="str">
            <v>S</v>
          </cell>
          <cell r="J57" t="str">
            <v>8619</v>
          </cell>
          <cell r="K57">
            <v>45272</v>
          </cell>
          <cell r="L57" t="str">
            <v>-</v>
          </cell>
          <cell r="M57" t="str">
            <v>3547809 - Santo André - SP</v>
          </cell>
          <cell r="N57">
            <v>658.45</v>
          </cell>
        </row>
        <row r="58">
          <cell r="C58" t="str">
            <v>UPAE CARUARU</v>
          </cell>
          <cell r="E58" t="str">
            <v>5.3 - Locação de Máquinas e Equipamentos</v>
          </cell>
          <cell r="F58" t="str">
            <v>19.533.734/0001-64</v>
          </cell>
          <cell r="G58" t="str">
            <v>ALEXSANDRA DE GUSMÃO NERES - ME</v>
          </cell>
          <cell r="H58" t="str">
            <v>S</v>
          </cell>
          <cell r="I58" t="str">
            <v>S</v>
          </cell>
          <cell r="J58" t="str">
            <v>18413</v>
          </cell>
          <cell r="K58">
            <v>45293</v>
          </cell>
          <cell r="L58" t="str">
            <v>-</v>
          </cell>
          <cell r="M58" t="str">
            <v>2611606 - Recife - PE</v>
          </cell>
          <cell r="N58">
            <v>3620</v>
          </cell>
        </row>
        <row r="59">
          <cell r="C59" t="str">
            <v>UPAE CARUARU</v>
          </cell>
          <cell r="E59" t="str">
            <v>5.3 - Locação de Máquinas e Equipamentos</v>
          </cell>
          <cell r="F59" t="str">
            <v>24.380.578/0020-41</v>
          </cell>
          <cell r="G59" t="str">
            <v xml:space="preserve">WHITE MARTINS GASES INDUSTRIAIS DO NORDESTE LTDA.  </v>
          </cell>
          <cell r="H59" t="str">
            <v>S</v>
          </cell>
          <cell r="I59" t="str">
            <v>S</v>
          </cell>
          <cell r="J59" t="str">
            <v>0094159802</v>
          </cell>
          <cell r="K59">
            <v>45272</v>
          </cell>
          <cell r="L59" t="str">
            <v>-</v>
          </cell>
          <cell r="M59" t="str">
            <v>2607901 - Jaboatão dos Guararapes - PE</v>
          </cell>
          <cell r="N59">
            <v>663.96</v>
          </cell>
        </row>
        <row r="60">
          <cell r="C60" t="str">
            <v>UPAE CARUARU</v>
          </cell>
          <cell r="E60" t="str">
            <v>5.8 - Locação de Veículos Automotores</v>
          </cell>
          <cell r="F60" t="str">
            <v>01.838.726/0001-60</v>
          </cell>
          <cell r="G60" t="str">
            <v>S &amp; B LOCACOES DE VEICULOS LTDA</v>
          </cell>
          <cell r="H60" t="str">
            <v>S</v>
          </cell>
          <cell r="I60" t="str">
            <v>S</v>
          </cell>
          <cell r="J60" t="str">
            <v>13566</v>
          </cell>
          <cell r="K60">
            <v>45296</v>
          </cell>
          <cell r="L60" t="str">
            <v>-</v>
          </cell>
          <cell r="M60" t="str">
            <v>2611606 - Recife - PE</v>
          </cell>
          <cell r="N60">
            <v>3500</v>
          </cell>
        </row>
        <row r="61">
          <cell r="C61" t="str">
            <v>UPAE CARUARU</v>
          </cell>
          <cell r="E61" t="str">
            <v>5.16 - Serviços Médico-Hospitalares, Odotonlogia e Laboratoriais</v>
          </cell>
          <cell r="F61" t="str">
            <v>21.204.660/0001-64</v>
          </cell>
          <cell r="G61" t="str">
            <v>OFTALMO PRIME LTDA</v>
          </cell>
          <cell r="H61" t="str">
            <v>S</v>
          </cell>
          <cell r="I61" t="str">
            <v>S</v>
          </cell>
          <cell r="J61" t="str">
            <v>763</v>
          </cell>
          <cell r="K61">
            <v>45299</v>
          </cell>
          <cell r="L61" t="str">
            <v>NJ4N-6SSI</v>
          </cell>
          <cell r="M61" t="str">
            <v>2611606 - Recife - PE</v>
          </cell>
          <cell r="N61">
            <v>5510</v>
          </cell>
        </row>
        <row r="62">
          <cell r="C62" t="str">
            <v>UPAE CARUARU</v>
          </cell>
          <cell r="E62" t="str">
            <v>5.16 - Serviços Médico-Hospitalares, Odotonlogia e Laboratoriais</v>
          </cell>
          <cell r="F62" t="str">
            <v>33.796.553/0001-51</v>
          </cell>
          <cell r="G62" t="str">
            <v>I M SERVICOS MEDICOS, HOSPITALARES E CONSULTORIA LTDA</v>
          </cell>
          <cell r="H62" t="str">
            <v>S</v>
          </cell>
          <cell r="I62" t="str">
            <v>S</v>
          </cell>
          <cell r="J62" t="str">
            <v>1</v>
          </cell>
          <cell r="K62">
            <v>45293</v>
          </cell>
          <cell r="L62" t="str">
            <v>SNA5-NZS3</v>
          </cell>
          <cell r="M62" t="str">
            <v>1702109 - Araguaína - TO</v>
          </cell>
          <cell r="N62">
            <v>8052</v>
          </cell>
        </row>
        <row r="63">
          <cell r="C63" t="str">
            <v>UPAE CARUARU</v>
          </cell>
          <cell r="E63" t="str">
            <v>5.16 - Serviços Médico-Hospitalares, Odotonlogia e Laboratoriais</v>
          </cell>
          <cell r="F63" t="str">
            <v>52.787.412/0001-17</v>
          </cell>
          <cell r="G63" t="str">
            <v>B &amp; G SERVIÇOS MÉDICOS ESPECIALIZADOS LTDA</v>
          </cell>
          <cell r="H63" t="str">
            <v>S</v>
          </cell>
          <cell r="I63" t="str">
            <v>S</v>
          </cell>
          <cell r="J63" t="str">
            <v>1</v>
          </cell>
          <cell r="K63">
            <v>45296</v>
          </cell>
          <cell r="L63" t="str">
            <v>X4T9-LYZB</v>
          </cell>
          <cell r="M63" t="str">
            <v>2611606 - Recife - PE</v>
          </cell>
          <cell r="N63">
            <v>8650</v>
          </cell>
        </row>
        <row r="64">
          <cell r="C64" t="str">
            <v>UPAE CARUARU</v>
          </cell>
          <cell r="E64" t="str">
            <v>5.16 - Serviços Médico-Hospitalares, Odotonlogia e Laboratoriais</v>
          </cell>
          <cell r="F64" t="str">
            <v>52.669.905/0001-52</v>
          </cell>
          <cell r="G64" t="str">
            <v>CARUARU REUMATO LTDA</v>
          </cell>
          <cell r="H64" t="str">
            <v>S</v>
          </cell>
          <cell r="I64" t="str">
            <v>S</v>
          </cell>
          <cell r="J64" t="str">
            <v>6</v>
          </cell>
          <cell r="K64">
            <v>45294</v>
          </cell>
          <cell r="L64" t="str">
            <v>CLWZJVKQS</v>
          </cell>
          <cell r="M64" t="str">
            <v>2604106 - Caruaru - PE</v>
          </cell>
          <cell r="N64">
            <v>6860</v>
          </cell>
        </row>
        <row r="65">
          <cell r="C65" t="str">
            <v>UPAE CARUARU</v>
          </cell>
          <cell r="E65" t="str">
            <v>5.16 - Serviços Médico-Hospitalares, Odotonlogia e Laboratoriais</v>
          </cell>
          <cell r="F65" t="str">
            <v>30.459.463/0001-87</v>
          </cell>
          <cell r="G65" t="str">
            <v>NEFRODIA SERVIÇOS MÉDICOS LTDA</v>
          </cell>
          <cell r="H65" t="str">
            <v>S</v>
          </cell>
          <cell r="I65" t="str">
            <v>S</v>
          </cell>
          <cell r="J65" t="str">
            <v>15</v>
          </cell>
          <cell r="K65">
            <v>45293</v>
          </cell>
          <cell r="L65" t="str">
            <v>WQEV93702</v>
          </cell>
          <cell r="M65" t="str">
            <v>2609600 - Olinda - PE</v>
          </cell>
          <cell r="N65">
            <v>2720</v>
          </cell>
        </row>
        <row r="66">
          <cell r="C66" t="str">
            <v>UPAE CARUARU</v>
          </cell>
          <cell r="E66" t="str">
            <v>5.16 - Serviços Médico-Hospitalares, Odotonlogia e Laboratoriais</v>
          </cell>
          <cell r="F66" t="str">
            <v>47.383.640/0001-91</v>
          </cell>
          <cell r="G66" t="str">
            <v>L C FILHO CLINICA MEDICA LTDA</v>
          </cell>
          <cell r="H66" t="str">
            <v>S</v>
          </cell>
          <cell r="I66" t="str">
            <v>S</v>
          </cell>
          <cell r="J66" t="str">
            <v>18</v>
          </cell>
          <cell r="K66">
            <v>45293</v>
          </cell>
          <cell r="L66" t="str">
            <v>R8QN9WTQM</v>
          </cell>
          <cell r="M66" t="str">
            <v>2604106 - Caruaru - PE</v>
          </cell>
          <cell r="N66">
            <v>5170</v>
          </cell>
        </row>
        <row r="67">
          <cell r="C67" t="str">
            <v>UPAE CARUARU</v>
          </cell>
          <cell r="E67" t="str">
            <v>5.16 - Serviços Médico-Hospitalares, Odotonlogia e Laboratoriais</v>
          </cell>
          <cell r="F67" t="str">
            <v>41.020.578/0001-97</v>
          </cell>
          <cell r="G67" t="str">
            <v>VITORIA CHAVES DE SOUZA DANTAS DE BARROS LTDA</v>
          </cell>
          <cell r="H67" t="str">
            <v>S</v>
          </cell>
          <cell r="I67" t="str">
            <v>S</v>
          </cell>
          <cell r="J67" t="str">
            <v>31</v>
          </cell>
          <cell r="K67">
            <v>45302</v>
          </cell>
          <cell r="L67" t="str">
            <v>PQJGGU06Z</v>
          </cell>
          <cell r="M67" t="str">
            <v>2604106 - Caruaru - PE</v>
          </cell>
          <cell r="N67">
            <v>14510</v>
          </cell>
        </row>
        <row r="68">
          <cell r="C68" t="str">
            <v>UPAE CARUARU</v>
          </cell>
          <cell r="E68" t="str">
            <v>5.16 - Serviços Médico-Hospitalares, Odotonlogia e Laboratoriais</v>
          </cell>
          <cell r="F68" t="str">
            <v>48.425.521/0001-17</v>
          </cell>
          <cell r="G68" t="str">
            <v>GURGUEIA OTORRINOLARINGOLOGIA ESPECIALIZADA LTDA</v>
          </cell>
          <cell r="H68" t="str">
            <v>S</v>
          </cell>
          <cell r="I68" t="str">
            <v>S</v>
          </cell>
          <cell r="J68" t="str">
            <v>35</v>
          </cell>
          <cell r="K68">
            <v>45295</v>
          </cell>
          <cell r="L68" t="str">
            <v>RMLQHW15H</v>
          </cell>
          <cell r="M68" t="str">
            <v>2604106 - Caruaru - PE</v>
          </cell>
          <cell r="N68">
            <v>9650</v>
          </cell>
        </row>
        <row r="69">
          <cell r="C69" t="str">
            <v>UPAE CARUARU</v>
          </cell>
          <cell r="E69" t="str">
            <v>5.16 - Serviços Médico-Hospitalares, Odotonlogia e Laboratoriais</v>
          </cell>
          <cell r="F69" t="str">
            <v>44.673.420/0001-04</v>
          </cell>
          <cell r="G69" t="str">
            <v>KEYVID DOS SANTOS PEREIRA</v>
          </cell>
          <cell r="H69" t="str">
            <v>S</v>
          </cell>
          <cell r="I69" t="str">
            <v>S</v>
          </cell>
          <cell r="J69" t="str">
            <v>38</v>
          </cell>
          <cell r="K69">
            <v>45296</v>
          </cell>
          <cell r="L69" t="str">
            <v>7536182818434</v>
          </cell>
          <cell r="M69" t="str">
            <v>2308302 - Milagres - CE</v>
          </cell>
          <cell r="N69">
            <v>1755</v>
          </cell>
        </row>
        <row r="70">
          <cell r="C70" t="str">
            <v>UPAE CARUARU</v>
          </cell>
          <cell r="E70" t="str">
            <v>5.16 - Serviços Médico-Hospitalares, Odotonlogia e Laboratoriais</v>
          </cell>
          <cell r="F70" t="str">
            <v>45.689.768/0001-52</v>
          </cell>
          <cell r="G70" t="str">
            <v>M DE S CASTRO</v>
          </cell>
          <cell r="H70" t="str">
            <v>S</v>
          </cell>
          <cell r="I70" t="str">
            <v>S</v>
          </cell>
          <cell r="J70" t="str">
            <v>45</v>
          </cell>
          <cell r="K70">
            <v>45294</v>
          </cell>
          <cell r="L70" t="str">
            <v>X8NH-SZ8J</v>
          </cell>
          <cell r="M70" t="str">
            <v>2611606 - Recife - PE</v>
          </cell>
          <cell r="N70">
            <v>7535</v>
          </cell>
        </row>
        <row r="71">
          <cell r="C71" t="str">
            <v>UPAE CARUARU</v>
          </cell>
          <cell r="E71" t="str">
            <v>5.16 - Serviços Médico-Hospitalares, Odotonlogia e Laboratoriais</v>
          </cell>
          <cell r="F71" t="str">
            <v>43.848.410/0001-08</v>
          </cell>
          <cell r="G71" t="str">
            <v>DRA ISABEL DANTAS ENDOCRINOLOGISTA LTDA</v>
          </cell>
          <cell r="H71" t="str">
            <v>S</v>
          </cell>
          <cell r="I71" t="str">
            <v>S</v>
          </cell>
          <cell r="J71" t="str">
            <v>47</v>
          </cell>
          <cell r="K71">
            <v>45288</v>
          </cell>
          <cell r="L71" t="str">
            <v>6TTG1WXAS</v>
          </cell>
          <cell r="M71" t="str">
            <v>2611606 - Recife - PE</v>
          </cell>
          <cell r="N71">
            <v>1850</v>
          </cell>
        </row>
        <row r="72">
          <cell r="C72" t="str">
            <v>UPAE CARUARU</v>
          </cell>
          <cell r="E72" t="str">
            <v>5.16 - Serviços Médico-Hospitalares, Odotonlogia e Laboratoriais</v>
          </cell>
          <cell r="F72" t="str">
            <v>42.389.332/0001-50</v>
          </cell>
          <cell r="G72" t="str">
            <v>M CAVALCANTE PEREIRA LTDA</v>
          </cell>
          <cell r="H72" t="str">
            <v>S</v>
          </cell>
          <cell r="I72" t="str">
            <v>S</v>
          </cell>
          <cell r="J72" t="str">
            <v>51</v>
          </cell>
          <cell r="K72">
            <v>45300</v>
          </cell>
          <cell r="L72" t="str">
            <v>52795168E</v>
          </cell>
          <cell r="M72" t="str">
            <v>2310506 - Pedra Branca - CE</v>
          </cell>
          <cell r="N72">
            <v>10050</v>
          </cell>
        </row>
        <row r="73">
          <cell r="C73" t="str">
            <v>UPAE CARUARU</v>
          </cell>
          <cell r="E73" t="str">
            <v>5.16 - Serviços Médico-Hospitalares, Odotonlogia e Laboratoriais</v>
          </cell>
          <cell r="F73" t="str">
            <v>43.164.423/0001-50</v>
          </cell>
          <cell r="G73" t="str">
            <v>CENTRO DIAGNÓSTICO SÃO BENEDITO S/C LTDA</v>
          </cell>
          <cell r="H73" t="str">
            <v>S</v>
          </cell>
          <cell r="I73" t="str">
            <v>S</v>
          </cell>
          <cell r="J73" t="str">
            <v>56</v>
          </cell>
          <cell r="K73">
            <v>45293</v>
          </cell>
          <cell r="L73" t="str">
            <v>BHB2DLIKK</v>
          </cell>
          <cell r="M73" t="str">
            <v>2604106 - Caruaru - PE</v>
          </cell>
          <cell r="N73">
            <v>9800</v>
          </cell>
        </row>
        <row r="74">
          <cell r="C74" t="str">
            <v>UPAE CARUARU</v>
          </cell>
          <cell r="E74" t="str">
            <v>5.16 - Serviços Médico-Hospitalares, Odotonlogia e Laboratoriais</v>
          </cell>
          <cell r="F74" t="str">
            <v>42.271.639/0001-51</v>
          </cell>
          <cell r="G74" t="str">
            <v>CARDIO CENTER DIAGNOSTICO EIRELI</v>
          </cell>
          <cell r="H74" t="str">
            <v>S</v>
          </cell>
          <cell r="I74" t="str">
            <v>S</v>
          </cell>
          <cell r="J74" t="str">
            <v>64</v>
          </cell>
          <cell r="K74">
            <v>45295</v>
          </cell>
          <cell r="L74" t="str">
            <v>AXNJ-CI1AP</v>
          </cell>
          <cell r="M74" t="str">
            <v>2614105 - Sertânia - PE</v>
          </cell>
          <cell r="N74">
            <v>9350</v>
          </cell>
        </row>
        <row r="75">
          <cell r="C75" t="str">
            <v>UPAE CARUARU</v>
          </cell>
          <cell r="E75" t="str">
            <v>5.16 - Serviços Médico-Hospitalares, Odotonlogia e Laboratoriais</v>
          </cell>
          <cell r="F75" t="str">
            <v>41.888.684/0001-97</v>
          </cell>
          <cell r="G75" t="str">
            <v>TAINAN BISPO SERVIÇOS MÉDICOS LTDA</v>
          </cell>
          <cell r="H75" t="str">
            <v>S</v>
          </cell>
          <cell r="I75" t="str">
            <v>S</v>
          </cell>
          <cell r="J75" t="str">
            <v>83</v>
          </cell>
          <cell r="K75">
            <v>45293</v>
          </cell>
          <cell r="L75" t="str">
            <v>GJP2-2TCY</v>
          </cell>
          <cell r="M75" t="str">
            <v>2611606 - Recife - PE</v>
          </cell>
          <cell r="N75">
            <v>6060</v>
          </cell>
        </row>
        <row r="76">
          <cell r="C76" t="str">
            <v>UPAE CARUARU</v>
          </cell>
          <cell r="E76" t="str">
            <v>5.16 - Serviços Médico-Hospitalares, Odotonlogia e Laboratoriais</v>
          </cell>
          <cell r="F76" t="str">
            <v>41.856.072/0001-12</v>
          </cell>
          <cell r="G76" t="str">
            <v>JULIANA BEATRIZ SERVIÇOS MÉDICOS EM MASTOLOGIA - LTDA</v>
          </cell>
          <cell r="H76" t="str">
            <v>S</v>
          </cell>
          <cell r="I76" t="str">
            <v>S</v>
          </cell>
          <cell r="J76" t="str">
            <v>85</v>
          </cell>
          <cell r="K76">
            <v>45314</v>
          </cell>
          <cell r="L76" t="str">
            <v>6DXH-7P5B</v>
          </cell>
          <cell r="M76" t="str">
            <v>2611606 - Recife - PE</v>
          </cell>
          <cell r="N76">
            <v>5590</v>
          </cell>
        </row>
        <row r="77">
          <cell r="C77" t="str">
            <v>UPAE CARUARU</v>
          </cell>
          <cell r="E77" t="str">
            <v>5.16 - Serviços Médico-Hospitalares, Odotonlogia e Laboratoriais</v>
          </cell>
          <cell r="F77" t="str">
            <v>43.074.593/0001-43</v>
          </cell>
          <cell r="G77" t="str">
            <v>CLINICA B+ CENTRO MEDICO E DIAGNOSTICOS LTDA</v>
          </cell>
          <cell r="H77" t="str">
            <v>S</v>
          </cell>
          <cell r="I77" t="str">
            <v>S</v>
          </cell>
          <cell r="J77" t="str">
            <v>146</v>
          </cell>
          <cell r="K77">
            <v>45294</v>
          </cell>
          <cell r="L77" t="str">
            <v>LNZ2Z16AJ</v>
          </cell>
          <cell r="M77" t="str">
            <v>2604106 - Caruaru - PE</v>
          </cell>
          <cell r="N77">
            <v>6360</v>
          </cell>
        </row>
        <row r="78">
          <cell r="C78" t="str">
            <v>UPAE CARUARU</v>
          </cell>
          <cell r="E78" t="str">
            <v>5.16 - Serviços Médico-Hospitalares, Odotonlogia e Laboratoriais</v>
          </cell>
          <cell r="F78" t="str">
            <v>35.759.176/0001-06</v>
          </cell>
          <cell r="G78" t="str">
            <v>RODRIGUES &amp; OLIVEIRA SERVIÇOS MÉDICOS SOCIEDADE SIMPLES LIMITADA</v>
          </cell>
          <cell r="H78" t="str">
            <v>S</v>
          </cell>
          <cell r="I78" t="str">
            <v>S</v>
          </cell>
          <cell r="J78" t="str">
            <v>183</v>
          </cell>
          <cell r="K78">
            <v>45299</v>
          </cell>
          <cell r="L78" t="str">
            <v>CHCEDF6FC</v>
          </cell>
          <cell r="M78" t="str">
            <v>2604106 - Caruaru - PE</v>
          </cell>
          <cell r="N78">
            <v>6800</v>
          </cell>
        </row>
        <row r="79">
          <cell r="C79" t="str">
            <v>UPAE CARUARU</v>
          </cell>
          <cell r="E79" t="str">
            <v>5.16 - Serviços Médico-Hospitalares, Odotonlogia e Laboratoriais</v>
          </cell>
          <cell r="F79" t="str">
            <v>43.708.473/0001-50</v>
          </cell>
          <cell r="G79" t="str">
            <v>CLINICA MEDICA R J SAUDE LTDA</v>
          </cell>
          <cell r="H79" t="str">
            <v>S</v>
          </cell>
          <cell r="I79" t="str">
            <v>S</v>
          </cell>
          <cell r="J79" t="str">
            <v>245</v>
          </cell>
          <cell r="K79">
            <v>45296</v>
          </cell>
          <cell r="L79" t="str">
            <v>JEAIZHBIT</v>
          </cell>
          <cell r="M79" t="str">
            <v>2604106 - Caruaru - PE</v>
          </cell>
          <cell r="N79">
            <v>2200</v>
          </cell>
        </row>
        <row r="80">
          <cell r="C80" t="str">
            <v>UPAE CARUARU</v>
          </cell>
          <cell r="E80" t="str">
            <v>5.16 - Serviços Médico-Hospitalares, Odotonlogia e Laboratoriais</v>
          </cell>
          <cell r="F80" t="str">
            <v>46.491.120/0001-30</v>
          </cell>
          <cell r="G80" t="str">
            <v>CAMURCA E LARANJEIRA CLINICA MEDICA LTDA</v>
          </cell>
          <cell r="H80" t="str">
            <v>S</v>
          </cell>
          <cell r="I80" t="str">
            <v>S</v>
          </cell>
          <cell r="J80" t="str">
            <v>256</v>
          </cell>
          <cell r="K80">
            <v>45296</v>
          </cell>
          <cell r="L80" t="str">
            <v>NF5BCRP4A</v>
          </cell>
          <cell r="M80" t="str">
            <v>2604106 - Caruaru - PE</v>
          </cell>
          <cell r="N80">
            <v>9050</v>
          </cell>
        </row>
        <row r="81">
          <cell r="C81" t="str">
            <v>UPAE CARUARU</v>
          </cell>
          <cell r="E81" t="str">
            <v>5.16 - Serviços Médico-Hospitalares, Odotonlogia e Laboratoriais</v>
          </cell>
          <cell r="F81" t="str">
            <v>04.550.974/0001-08</v>
          </cell>
          <cell r="G81" t="str">
            <v>UCV UNIDADE DE CIRURGIA VASCULAR S/S LTDA</v>
          </cell>
          <cell r="H81" t="str">
            <v>S</v>
          </cell>
          <cell r="I81" t="str">
            <v>S</v>
          </cell>
          <cell r="J81" t="str">
            <v>351</v>
          </cell>
          <cell r="K81">
            <v>45293</v>
          </cell>
          <cell r="L81" t="str">
            <v>VPWC-CWQB</v>
          </cell>
          <cell r="M81" t="str">
            <v>2611606 - Recife - PE</v>
          </cell>
          <cell r="N81">
            <v>4450</v>
          </cell>
        </row>
        <row r="82">
          <cell r="C82" t="str">
            <v>UPAE CARUARU</v>
          </cell>
          <cell r="E82" t="str">
            <v>5.16 - Serviços Médico-Hospitalares, Odotonlogia e Laboratoriais</v>
          </cell>
          <cell r="F82" t="str">
            <v>43.169.107/0001-70</v>
          </cell>
          <cell r="G82" t="str">
            <v>CS COLOPROCTOLOGIA LTDA</v>
          </cell>
          <cell r="H82" t="str">
            <v>S</v>
          </cell>
          <cell r="I82" t="str">
            <v>S</v>
          </cell>
          <cell r="J82" t="str">
            <v>383</v>
          </cell>
          <cell r="K82">
            <v>45296</v>
          </cell>
          <cell r="L82" t="str">
            <v>XJCV00293</v>
          </cell>
          <cell r="M82" t="str">
            <v>2606002 - Garanhuns - PE</v>
          </cell>
          <cell r="N82">
            <v>4950</v>
          </cell>
        </row>
        <row r="83">
          <cell r="C83" t="str">
            <v>UPAE CARUARU</v>
          </cell>
          <cell r="E83" t="str">
            <v>5.16 - Serviços Médico-Hospitalares, Odotonlogia e Laboratoriais</v>
          </cell>
          <cell r="F83" t="str">
            <v>43.761.432/0001-28</v>
          </cell>
          <cell r="G83" t="str">
            <v>CLINICA PAULO COUTO CIRURGIA GERAL E MASTOLOGIA LTDA</v>
          </cell>
          <cell r="H83" t="str">
            <v>S</v>
          </cell>
          <cell r="I83" t="str">
            <v>S</v>
          </cell>
          <cell r="J83" t="str">
            <v>574</v>
          </cell>
          <cell r="K83">
            <v>45294</v>
          </cell>
          <cell r="L83" t="str">
            <v>P5G2EMTFK</v>
          </cell>
          <cell r="M83" t="str">
            <v>2611606 - Recife - PE</v>
          </cell>
          <cell r="N83">
            <v>24950</v>
          </cell>
        </row>
        <row r="84">
          <cell r="C84" t="str">
            <v>UPAE CARUARU</v>
          </cell>
          <cell r="E84" t="str">
            <v>5.16 - Serviços Médico-Hospitalares, Odotonlogia e Laboratoriais</v>
          </cell>
          <cell r="F84" t="str">
            <v>14.290.827/0001-91</v>
          </cell>
          <cell r="G84" t="str">
            <v>CLINICA DE IMAGEM JOAO PAULO II S/S LTDA</v>
          </cell>
          <cell r="H84" t="str">
            <v>S</v>
          </cell>
          <cell r="I84" t="str">
            <v>S</v>
          </cell>
          <cell r="J84" t="str">
            <v>640</v>
          </cell>
          <cell r="K84">
            <v>45296</v>
          </cell>
          <cell r="L84" t="str">
            <v>H78UAOSRZ</v>
          </cell>
          <cell r="M84" t="str">
            <v>2604106 - Caruaru - PE</v>
          </cell>
          <cell r="N84">
            <v>10350</v>
          </cell>
        </row>
        <row r="85">
          <cell r="C85" t="str">
            <v>UPAE CARUARU</v>
          </cell>
          <cell r="E85" t="str">
            <v>5.16 - Serviços Médico-Hospitalares, Odotonlogia e Laboratoriais</v>
          </cell>
          <cell r="F85" t="str">
            <v>45.237.924/0001-44</v>
          </cell>
          <cell r="G85" t="str">
            <v>MEDCENTER ATIVIDADES MÉDICAS LTDA</v>
          </cell>
          <cell r="H85" t="str">
            <v>S</v>
          </cell>
          <cell r="I85" t="str">
            <v>S</v>
          </cell>
          <cell r="J85" t="str">
            <v>937</v>
          </cell>
          <cell r="K85">
            <v>45293</v>
          </cell>
          <cell r="L85" t="str">
            <v>AKQM10780</v>
          </cell>
          <cell r="M85" t="str">
            <v>2609600 - Olinda - PE</v>
          </cell>
          <cell r="N85">
            <v>15719.01</v>
          </cell>
        </row>
        <row r="86">
          <cell r="C86" t="str">
            <v>UPAE CARUARU</v>
          </cell>
          <cell r="E86" t="str">
            <v>5.16 - Serviços Médico-Hospitalares, Odotonlogia e Laboratoriais</v>
          </cell>
          <cell r="F86" t="str">
            <v>33.705.705/0001-63</v>
          </cell>
          <cell r="G86" t="str">
            <v>CSS CLINICA MEDICA AMBULATORIAL DA SAUDE SUPLEMENTAR LTDA</v>
          </cell>
          <cell r="H86" t="str">
            <v>S</v>
          </cell>
          <cell r="I86" t="str">
            <v>S</v>
          </cell>
          <cell r="J86" t="str">
            <v>1468</v>
          </cell>
          <cell r="K86">
            <v>45295</v>
          </cell>
          <cell r="L86" t="str">
            <v>NAPU-SBU6</v>
          </cell>
          <cell r="M86" t="str">
            <v>2611606 - Recife - PE</v>
          </cell>
          <cell r="N86">
            <v>1575</v>
          </cell>
        </row>
        <row r="87">
          <cell r="C87" t="str">
            <v>UPAE CARUARU</v>
          </cell>
          <cell r="E87" t="str">
            <v>5.16 - Serviços Médico-Hospitalares, Odotonlogia e Laboratoriais</v>
          </cell>
          <cell r="F87" t="str">
            <v>09.594.903/0001-12</v>
          </cell>
          <cell r="G87" t="str">
            <v>UNIDADE DE UROLOGIA DO AGRESTE LTDA</v>
          </cell>
          <cell r="H87" t="str">
            <v>S</v>
          </cell>
          <cell r="I87" t="str">
            <v>S</v>
          </cell>
          <cell r="J87" t="str">
            <v>2670</v>
          </cell>
          <cell r="K87">
            <v>45293</v>
          </cell>
          <cell r="L87" t="str">
            <v>BTW1IMNHN</v>
          </cell>
          <cell r="M87" t="str">
            <v>2604106 - Caruaru - PE</v>
          </cell>
          <cell r="N87">
            <v>12530</v>
          </cell>
        </row>
        <row r="88">
          <cell r="C88" t="str">
            <v>UPAE CARUARU</v>
          </cell>
          <cell r="E88" t="str">
            <v>5.16 - Serviços Médico-Hospitalares, Odotonlogia e Laboratoriais</v>
          </cell>
          <cell r="F88" t="str">
            <v>00.610.112/0001-64</v>
          </cell>
          <cell r="G88" t="str">
            <v>COOPAGRESTE COOP DOS MEDICOS ANESTESIOLOGISTA DO INT DE PE</v>
          </cell>
          <cell r="H88" t="str">
            <v>S</v>
          </cell>
          <cell r="I88" t="str">
            <v>S</v>
          </cell>
          <cell r="J88" t="str">
            <v>7448</v>
          </cell>
          <cell r="K88">
            <v>45295</v>
          </cell>
          <cell r="L88" t="str">
            <v>EJ8XDHKIZ</v>
          </cell>
          <cell r="M88" t="str">
            <v>2604106 - Caruaru - PE</v>
          </cell>
          <cell r="N88">
            <v>31319</v>
          </cell>
        </row>
        <row r="89">
          <cell r="C89" t="str">
            <v>UPAE CARUARU</v>
          </cell>
          <cell r="E89" t="str">
            <v>5.16 - Serviços Médico-Hospitalares, Odotonlogia e Laboratoriais</v>
          </cell>
          <cell r="F89" t="str">
            <v>21.939.486/0001-06</v>
          </cell>
          <cell r="G89" t="str">
            <v>MAXIMA ASSESSORIA E CONSULTORIA EM SAUDE E MEDICINA DO TRABALHO</v>
          </cell>
          <cell r="H89" t="str">
            <v>S</v>
          </cell>
          <cell r="I89" t="str">
            <v>S</v>
          </cell>
          <cell r="J89" t="str">
            <v>10318</v>
          </cell>
          <cell r="K89">
            <v>45295</v>
          </cell>
          <cell r="L89" t="str">
            <v>IOB45I1LE</v>
          </cell>
          <cell r="M89" t="str">
            <v>2604106 - Caruaru - PE</v>
          </cell>
          <cell r="N89">
            <v>512</v>
          </cell>
        </row>
        <row r="90">
          <cell r="C90" t="str">
            <v>UPAE CARUARU</v>
          </cell>
          <cell r="E90" t="str">
            <v>5.16 - Serviços Médico-Hospitalares, Odotonlogia e Laboratoriais</v>
          </cell>
          <cell r="F90" t="str">
            <v>28.962.698/0001-45</v>
          </cell>
          <cell r="G90" t="str">
            <v>A. C. DOS SANTOS OLIVEIRA ASSESSORIA JURÍDICA PERICIAL ME</v>
          </cell>
          <cell r="H90" t="str">
            <v>S</v>
          </cell>
          <cell r="I90" t="str">
            <v>S</v>
          </cell>
          <cell r="J90" t="str">
            <v>38</v>
          </cell>
          <cell r="K90">
            <v>45300</v>
          </cell>
          <cell r="L90" t="str">
            <v>PCRL36088</v>
          </cell>
          <cell r="M90" t="str">
            <v>2609600 - Olinda - PE</v>
          </cell>
          <cell r="N90">
            <v>2240</v>
          </cell>
        </row>
        <row r="91">
          <cell r="C91" t="str">
            <v>UPAE CARUARU</v>
          </cell>
          <cell r="E91" t="str">
            <v>5.16 - Serviços Médico-Hospitalares, Odotonlogia e Laboratoriais</v>
          </cell>
          <cell r="F91" t="str">
            <v>21.939.486/0001-06</v>
          </cell>
          <cell r="G91" t="str">
            <v>MAXIMA ASSESSORIA E CONSULTORIA EM SAUDE E MEDICINA DO TRABALHO</v>
          </cell>
          <cell r="H91" t="str">
            <v>S</v>
          </cell>
          <cell r="I91" t="str">
            <v>S</v>
          </cell>
          <cell r="J91" t="str">
            <v>10342</v>
          </cell>
          <cell r="K91">
            <v>45300</v>
          </cell>
          <cell r="L91" t="str">
            <v>JMZH52LNW</v>
          </cell>
          <cell r="M91" t="str">
            <v>2604106 - Caruaru - PE</v>
          </cell>
          <cell r="N91">
            <v>2700</v>
          </cell>
        </row>
        <row r="92">
          <cell r="C92" t="str">
            <v>UPAE CARUARU</v>
          </cell>
          <cell r="E92" t="str">
            <v>5.16 - Serviços Médico-Hospitalares, Odotonlogia e Laboratoriais</v>
          </cell>
          <cell r="F92" t="str">
            <v>36.010.377/0001-79</v>
          </cell>
          <cell r="G92" t="str">
            <v>MEDICINA INTEGRATIVA LABORATORIAL MIL LTDA</v>
          </cell>
          <cell r="H92" t="str">
            <v>S</v>
          </cell>
          <cell r="I92" t="str">
            <v>S</v>
          </cell>
          <cell r="J92" t="str">
            <v>564</v>
          </cell>
          <cell r="K92">
            <v>45301</v>
          </cell>
          <cell r="L92" t="str">
            <v>QFSA-RU4H</v>
          </cell>
          <cell r="M92" t="str">
            <v>2611606 - Recife - PE</v>
          </cell>
          <cell r="N92">
            <v>22896.1</v>
          </cell>
        </row>
        <row r="93">
          <cell r="C93" t="str">
            <v>UPAE CARUARU</v>
          </cell>
          <cell r="E93" t="str">
            <v>5.15 - Serviços Domésticos</v>
          </cell>
          <cell r="F93" t="str">
            <v>27.837.083/0001-24</v>
          </cell>
          <cell r="G93" t="str">
            <v>CLEAN HIGIENIZACAO DE TEXTEIS LTDA ME</v>
          </cell>
          <cell r="H93" t="str">
            <v>S</v>
          </cell>
          <cell r="I93" t="str">
            <v>S</v>
          </cell>
          <cell r="J93" t="str">
            <v>3182</v>
          </cell>
          <cell r="K93">
            <v>45294</v>
          </cell>
          <cell r="L93" t="str">
            <v>RKQP36277</v>
          </cell>
          <cell r="M93" t="str">
            <v>2607901 - Jaboatão dos Guararapes - PE</v>
          </cell>
          <cell r="N93">
            <v>3238.36</v>
          </cell>
        </row>
        <row r="94">
          <cell r="C94" t="str">
            <v>UPAE CARUARU</v>
          </cell>
          <cell r="E94" t="str">
            <v>5.10 - Detetização/Tratamento de Resíduos e Afins</v>
          </cell>
          <cell r="F94" t="str">
            <v>11.863.530/0001-80</v>
          </cell>
          <cell r="G94" t="str">
            <v>BRASCON GESTAO AMBIENTAL LTDA</v>
          </cell>
          <cell r="H94" t="str">
            <v>S</v>
          </cell>
          <cell r="I94" t="str">
            <v>S</v>
          </cell>
          <cell r="J94" t="str">
            <v>177368</v>
          </cell>
          <cell r="K94">
            <v>45300</v>
          </cell>
          <cell r="L94" t="str">
            <v>F6IN4VCEM</v>
          </cell>
          <cell r="M94" t="str">
            <v>2611309 - Pombos - PE</v>
          </cell>
          <cell r="N94">
            <v>439.56</v>
          </cell>
        </row>
        <row r="95">
          <cell r="C95" t="str">
            <v>UPAE CARUARU</v>
          </cell>
          <cell r="E95" t="str">
            <v>5.17 - Manutenção de Software, Certificação Digital e Microfilmagem</v>
          </cell>
          <cell r="F95" t="str">
            <v>07.560.756/0001-34</v>
          </cell>
          <cell r="G95" t="str">
            <v>CARLOS ANDRE DE SOUSA INFORMATICA ME</v>
          </cell>
          <cell r="H95" t="str">
            <v>S</v>
          </cell>
          <cell r="I95" t="str">
            <v>S</v>
          </cell>
          <cell r="J95" t="str">
            <v>352</v>
          </cell>
          <cell r="K95">
            <v>45278</v>
          </cell>
          <cell r="L95" t="str">
            <v>APHV36071</v>
          </cell>
          <cell r="M95" t="str">
            <v>2610707 - Paulista - PE</v>
          </cell>
          <cell r="N95">
            <v>850</v>
          </cell>
        </row>
        <row r="96">
          <cell r="C96" t="str">
            <v>UPAE CARUARU</v>
          </cell>
          <cell r="E96" t="str">
            <v>5.17 - Manutenção de Software, Certificação Digital e Microfilmagem</v>
          </cell>
          <cell r="F96" t="str">
            <v>06.312.868/0001-03</v>
          </cell>
          <cell r="G96" t="str">
            <v>TASCOM INFORMATICA LTDA</v>
          </cell>
          <cell r="H96" t="str">
            <v>S</v>
          </cell>
          <cell r="I96" t="str">
            <v>S</v>
          </cell>
          <cell r="J96" t="str">
            <v>1077</v>
          </cell>
          <cell r="K96">
            <v>45264</v>
          </cell>
          <cell r="L96" t="str">
            <v>STSC02485</v>
          </cell>
          <cell r="M96" t="str">
            <v>2610707 - Paulista - PE</v>
          </cell>
          <cell r="N96">
            <v>1121.6600000000001</v>
          </cell>
        </row>
        <row r="97">
          <cell r="C97" t="str">
            <v>UPAE CARUARU</v>
          </cell>
          <cell r="E97" t="str">
            <v>5.17 - Manutenção de Software, Certificação Digital e Microfilmagem</v>
          </cell>
          <cell r="F97" t="str">
            <v>10.224.281/0001-10</v>
          </cell>
          <cell r="G97" t="str">
            <v>QUALITEK TECNOLOGIA LTDA</v>
          </cell>
          <cell r="H97" t="str">
            <v>S</v>
          </cell>
          <cell r="I97" t="str">
            <v>S</v>
          </cell>
          <cell r="J97" t="str">
            <v>7624</v>
          </cell>
          <cell r="K97">
            <v>45293</v>
          </cell>
          <cell r="L97" t="str">
            <v>151923481</v>
          </cell>
          <cell r="M97" t="str">
            <v>2408102 - Natal - RN</v>
          </cell>
          <cell r="N97">
            <v>500</v>
          </cell>
        </row>
        <row r="98">
          <cell r="C98" t="str">
            <v>UPAE CARUARU</v>
          </cell>
          <cell r="E98" t="str">
            <v>5.17 - Manutenção de Software, Certificação Digital e Microfilmagem</v>
          </cell>
          <cell r="F98" t="str">
            <v>26.757.254/0001-42</v>
          </cell>
          <cell r="G98" t="str">
            <v>DOCTOR TIS TECNOLOGIA DA INFORMAÇÃO EM SAÚDE</v>
          </cell>
          <cell r="H98" t="str">
            <v>S</v>
          </cell>
          <cell r="I98" t="str">
            <v>S</v>
          </cell>
          <cell r="J98" t="str">
            <v>8224</v>
          </cell>
          <cell r="K98">
            <v>45293</v>
          </cell>
          <cell r="L98" t="str">
            <v>FXN2-ZKQ9</v>
          </cell>
          <cell r="M98" t="str">
            <v>3550308 - São Paulo - SP</v>
          </cell>
          <cell r="N98">
            <v>409.12</v>
          </cell>
        </row>
        <row r="99">
          <cell r="C99" t="str">
            <v>UPAE CARUARU</v>
          </cell>
          <cell r="E99" t="str">
            <v>5.17 - Manutenção de Software, Certificação Digital e Microfilmagem</v>
          </cell>
          <cell r="F99" t="str">
            <v>23.412.408/0001-76</v>
          </cell>
          <cell r="G99" t="str">
            <v>WEK – TECHNOLOGY IN BUSINESS LTDA - ME</v>
          </cell>
          <cell r="H99" t="str">
            <v>S</v>
          </cell>
          <cell r="I99" t="str">
            <v>S</v>
          </cell>
          <cell r="J99" t="str">
            <v>9852</v>
          </cell>
          <cell r="K99">
            <v>45299</v>
          </cell>
          <cell r="L99" t="str">
            <v>48916296-D33A-EF95-_x000D_
B0D4-DB46BBBEB6E1</v>
          </cell>
          <cell r="M99" t="str">
            <v>4209102 - Joinville - SC</v>
          </cell>
          <cell r="N99">
            <v>765.42</v>
          </cell>
        </row>
        <row r="100">
          <cell r="C100" t="str">
            <v>UPAE CARUARU</v>
          </cell>
          <cell r="E100" t="str">
            <v>5.17 - Manutenção de Software, Certificação Digital e Microfilmagem</v>
          </cell>
          <cell r="F100" t="str">
            <v>20.231.241/0001-59</v>
          </cell>
          <cell r="G100" t="str">
            <v>EVAL SISTEMAS EM INFORMATICA LTDA</v>
          </cell>
          <cell r="H100" t="str">
            <v>S</v>
          </cell>
          <cell r="I100" t="str">
            <v>S</v>
          </cell>
          <cell r="J100" t="str">
            <v>11777</v>
          </cell>
          <cell r="K100">
            <v>45282</v>
          </cell>
          <cell r="L100" t="str">
            <v>JSRZ-TUTZ</v>
          </cell>
          <cell r="M100" t="str">
            <v>3550308 - São Paulo - SP</v>
          </cell>
          <cell r="N100">
            <v>2941.2</v>
          </cell>
        </row>
        <row r="101">
          <cell r="C101" t="str">
            <v>UPAE CARUARU</v>
          </cell>
          <cell r="E101" t="str">
            <v>5.17 - Manutenção de Software, Certificação Digital e Microfilmagem</v>
          </cell>
          <cell r="F101" t="str">
            <v>92.306.257/0002-75</v>
          </cell>
          <cell r="G101" t="str">
            <v>MV INFORMATICA NORDESTE LTDA</v>
          </cell>
          <cell r="H101" t="str">
            <v>S</v>
          </cell>
          <cell r="I101" t="str">
            <v>S</v>
          </cell>
          <cell r="J101" t="str">
            <v>27100</v>
          </cell>
          <cell r="K101">
            <v>45264</v>
          </cell>
          <cell r="L101" t="str">
            <v>VDQH-H6IQ</v>
          </cell>
          <cell r="M101" t="str">
            <v>2611606 - Recife - PE</v>
          </cell>
          <cell r="N101">
            <v>6920</v>
          </cell>
        </row>
        <row r="102">
          <cell r="C102" t="str">
            <v>UPAE CARUARU</v>
          </cell>
          <cell r="E102" t="str">
            <v>5.17 - Manutenção de Software, Certificação Digital e Microfilmagem</v>
          </cell>
          <cell r="F102" t="str">
            <v>92.306.257/0007-80</v>
          </cell>
          <cell r="G102" t="str">
            <v>MV INFORMATICA NORDESTE LTDA</v>
          </cell>
          <cell r="H102" t="str">
            <v>S</v>
          </cell>
          <cell r="I102" t="str">
            <v>S</v>
          </cell>
          <cell r="J102" t="str">
            <v>65883</v>
          </cell>
          <cell r="K102">
            <v>45266</v>
          </cell>
          <cell r="L102" t="str">
            <v>AFIK-VIQW</v>
          </cell>
          <cell r="M102" t="str">
            <v>2611606 - Recife - PE</v>
          </cell>
          <cell r="N102">
            <v>10913.61</v>
          </cell>
        </row>
        <row r="103">
          <cell r="C103" t="str">
            <v>UPAE CARUARU</v>
          </cell>
          <cell r="E103" t="str">
            <v>5.17 - Manutenção de Software, Certificação Digital e Microfilmagem</v>
          </cell>
          <cell r="F103" t="str">
            <v>92.306.257/0007-80</v>
          </cell>
          <cell r="G103" t="str">
            <v>MV INFORMATICA NORDESTE LTDA</v>
          </cell>
          <cell r="H103" t="str">
            <v>S</v>
          </cell>
          <cell r="I103" t="str">
            <v>S</v>
          </cell>
          <cell r="J103" t="str">
            <v>66307</v>
          </cell>
          <cell r="K103">
            <v>45272</v>
          </cell>
          <cell r="L103" t="str">
            <v>J4C4-EZPP</v>
          </cell>
          <cell r="M103" t="str">
            <v>2611606 - Recife - PE</v>
          </cell>
          <cell r="N103">
            <v>61.99</v>
          </cell>
        </row>
        <row r="104">
          <cell r="C104" t="str">
            <v>UPAE CARUARU</v>
          </cell>
          <cell r="E104" t="str">
            <v>5.17 - Manutenção de Software, Certificação Digital e Microfilmagem</v>
          </cell>
          <cell r="F104" t="str">
            <v>01.468.594/0001-22</v>
          </cell>
          <cell r="G104" t="str">
            <v>LG INFORMATICA S.A.</v>
          </cell>
          <cell r="H104" t="str">
            <v>S</v>
          </cell>
          <cell r="I104" t="str">
            <v>S</v>
          </cell>
          <cell r="J104" t="str">
            <v>152129</v>
          </cell>
          <cell r="K104">
            <v>45264</v>
          </cell>
          <cell r="M104" t="str">
            <v>5201405 - Aparecida de Goiânia - GO</v>
          </cell>
          <cell r="N104">
            <v>1712.14</v>
          </cell>
        </row>
        <row r="105">
          <cell r="C105" t="str">
            <v>UPAE CARUARU</v>
          </cell>
          <cell r="E105" t="str">
            <v>5.17 - Manutenção de Software, Certificação Digital e Microfilmagem</v>
          </cell>
          <cell r="F105" t="str">
            <v>01.468.594/0001-22</v>
          </cell>
          <cell r="G105" t="str">
            <v>LG INFORMATICA S.A.</v>
          </cell>
          <cell r="H105" t="str">
            <v>S</v>
          </cell>
          <cell r="I105" t="str">
            <v>S</v>
          </cell>
          <cell r="J105" t="str">
            <v>153832</v>
          </cell>
          <cell r="K105">
            <v>45295</v>
          </cell>
          <cell r="M105" t="str">
            <v>5201405 - Aparecida de Goiânia - GO</v>
          </cell>
          <cell r="N105">
            <v>971.56</v>
          </cell>
        </row>
        <row r="106">
          <cell r="C106" t="str">
            <v>UPAE CARUARU</v>
          </cell>
          <cell r="E106" t="str">
            <v>5.17 - Manutenção de Software, Certificação Digital e Microfilmagem</v>
          </cell>
          <cell r="F106" t="str">
            <v>04.069.709/0001-02</v>
          </cell>
          <cell r="G106" t="str">
            <v>BIONEXO S.A.</v>
          </cell>
          <cell r="H106" t="str">
            <v>S</v>
          </cell>
          <cell r="I106" t="str">
            <v>S</v>
          </cell>
          <cell r="J106" t="str">
            <v>416320</v>
          </cell>
          <cell r="K106">
            <v>45261</v>
          </cell>
          <cell r="L106" t="str">
            <v>F9NI-9LAD</v>
          </cell>
          <cell r="M106" t="str">
            <v>3550308 - São Paulo - SP</v>
          </cell>
          <cell r="N106">
            <v>1222.32</v>
          </cell>
        </row>
        <row r="107">
          <cell r="C107" t="str">
            <v>UPAE CARUARU</v>
          </cell>
          <cell r="E107" t="str">
            <v>5.17 - Manutenção de Software, Certificação Digital e Microfilmagem</v>
          </cell>
          <cell r="F107" t="str">
            <v xml:space="preserve">09.461.647/0001-95 </v>
          </cell>
          <cell r="G107" t="str">
            <v>SOLUTI SOLUCOES EM NEGOCIOS INTELIGENTES</v>
          </cell>
          <cell r="H107" t="str">
            <v>S</v>
          </cell>
          <cell r="I107" t="str">
            <v>S</v>
          </cell>
          <cell r="J107" t="str">
            <v>742512</v>
          </cell>
          <cell r="K107">
            <v>45295</v>
          </cell>
          <cell r="L107" t="str">
            <v>ZX2G-8F87</v>
          </cell>
          <cell r="M107" t="str">
            <v>5208707 - Goiânia - GO</v>
          </cell>
          <cell r="N107">
            <v>53.4</v>
          </cell>
        </row>
        <row r="108">
          <cell r="C108" t="str">
            <v>UPAE CARUARU</v>
          </cell>
          <cell r="E108" t="str">
            <v>5.22 - Vigilância Ostensiva / Monitorada</v>
          </cell>
          <cell r="F108" t="str">
            <v>07.774.050/0001-75</v>
          </cell>
          <cell r="G108" t="str">
            <v>TKS SEGURANÇA PRIVADA LTDA</v>
          </cell>
          <cell r="H108" t="str">
            <v>S</v>
          </cell>
          <cell r="I108" t="str">
            <v>S</v>
          </cell>
          <cell r="J108" t="str">
            <v>31376</v>
          </cell>
          <cell r="K108">
            <v>45278</v>
          </cell>
          <cell r="L108" t="str">
            <v>UNEJ-FDDI</v>
          </cell>
          <cell r="M108" t="str">
            <v>2611606 - Recife - PE</v>
          </cell>
          <cell r="N108">
            <v>43850</v>
          </cell>
        </row>
        <row r="109">
          <cell r="C109" t="str">
            <v>UPAE CARUARU</v>
          </cell>
          <cell r="E109" t="str">
            <v>5.17 - Manutenção de Software, Certificação Digital e Microfilmagem</v>
          </cell>
          <cell r="F109" t="str">
            <v xml:space="preserve">08.399.167/0001-89 </v>
          </cell>
          <cell r="G109" t="str">
            <v>ICTS GLOBAL DO BRASIL LTDA</v>
          </cell>
          <cell r="H109" t="str">
            <v>S</v>
          </cell>
          <cell r="I109" t="str">
            <v>S</v>
          </cell>
          <cell r="J109" t="str">
            <v>54772</v>
          </cell>
          <cell r="K109">
            <v>45295</v>
          </cell>
          <cell r="L109" t="str">
            <v>124R.6108.4620.6335599-T</v>
          </cell>
          <cell r="M109" t="str">
            <v>3505708 - Barueri - SP</v>
          </cell>
          <cell r="N109">
            <v>170</v>
          </cell>
        </row>
        <row r="110">
          <cell r="C110" t="str">
            <v>UPAE CARUARU</v>
          </cell>
          <cell r="E110" t="str">
            <v>5.2 - Serviços Técnicos Profissionais</v>
          </cell>
          <cell r="F110" t="str">
            <v xml:space="preserve">24.524.355/0001-48
</v>
          </cell>
          <cell r="G110" t="str">
            <v>JOB SERVICOS E GESTAO ESTRATEGICA DE TI - EIRELI ME</v>
          </cell>
          <cell r="H110" t="str">
            <v>S</v>
          </cell>
          <cell r="I110" t="str">
            <v>S</v>
          </cell>
          <cell r="J110" t="str">
            <v>281</v>
          </cell>
          <cell r="K110">
            <v>45293</v>
          </cell>
          <cell r="L110" t="str">
            <v xml:space="preserve">PWIP47540
</v>
          </cell>
          <cell r="M110" t="str">
            <v>2609600 - Olinda - PE</v>
          </cell>
          <cell r="N110">
            <v>614.22</v>
          </cell>
        </row>
        <row r="111">
          <cell r="C111" t="str">
            <v>UPAE CARUARU</v>
          </cell>
          <cell r="E111" t="str">
            <v>5.2 - Serviços Técnicos Profissionais</v>
          </cell>
          <cell r="F111" t="str">
            <v>21.216.498/0001-02</v>
          </cell>
          <cell r="G111" t="str">
            <v>VIDON &amp; CORREIA ADVOGADOS ASSOCIADOS</v>
          </cell>
          <cell r="H111" t="str">
            <v>S</v>
          </cell>
          <cell r="I111" t="str">
            <v>S</v>
          </cell>
          <cell r="J111" t="str">
            <v>1492</v>
          </cell>
          <cell r="K111">
            <v>45295</v>
          </cell>
          <cell r="L111" t="str">
            <v>RUDD-BEVB</v>
          </cell>
          <cell r="M111" t="str">
            <v>2611606 - Recife - PE</v>
          </cell>
          <cell r="N111">
            <v>5000</v>
          </cell>
        </row>
        <row r="112">
          <cell r="C112" t="str">
            <v>UPAE CARUARU</v>
          </cell>
          <cell r="E112" t="str">
            <v>5.10 - Detetização/Tratamento de Resíduos e Afins</v>
          </cell>
          <cell r="F112" t="str">
            <v>07.833.708/0001-72</v>
          </cell>
          <cell r="G112" t="str">
            <v>AMBIENTAL CONTROLE DE PRAGAS LTDA - ME</v>
          </cell>
          <cell r="H112" t="str">
            <v>S</v>
          </cell>
          <cell r="I112" t="str">
            <v>S</v>
          </cell>
          <cell r="J112" t="str">
            <v>1075747</v>
          </cell>
          <cell r="K112">
            <v>45282</v>
          </cell>
          <cell r="L112" t="str">
            <v>VGG8WTFQD</v>
          </cell>
          <cell r="M112" t="str">
            <v>2507507 - João Pessoa - PB</v>
          </cell>
          <cell r="N112">
            <v>598.33000000000004</v>
          </cell>
        </row>
        <row r="113">
          <cell r="C113" t="str">
            <v>UPAE CARUARU</v>
          </cell>
          <cell r="E113" t="str">
            <v>5.99 - Outros Serviços de Terceiros Pessoa Jurídica</v>
          </cell>
          <cell r="F113" t="str">
            <v>11.735.586/0001-59</v>
          </cell>
          <cell r="G113" t="str">
            <v>FUNDAÇÃO DE APOIO AO DESENVOLVIMENTO DA UNIVERSIDADE FEDERAL DE PERNAMBUCO</v>
          </cell>
          <cell r="H113" t="str">
            <v>S</v>
          </cell>
          <cell r="I113" t="str">
            <v>S</v>
          </cell>
          <cell r="J113" t="str">
            <v>74853</v>
          </cell>
          <cell r="K113">
            <v>45299</v>
          </cell>
          <cell r="L113" t="str">
            <v>XPBZ-ZJPS</v>
          </cell>
          <cell r="M113" t="str">
            <v>2611606 - Recife - PE</v>
          </cell>
          <cell r="N113">
            <v>315</v>
          </cell>
        </row>
        <row r="114">
          <cell r="C114" t="str">
            <v>UPAE CARUARU</v>
          </cell>
          <cell r="E114" t="str">
            <v>5.99 - Outros Serviços de Terceiros Pessoa Jurídica</v>
          </cell>
          <cell r="F114" t="str">
            <v>34.028.316/0021-57</v>
          </cell>
          <cell r="G114" t="str">
            <v>EMPRESA BRASILEIRA DE CORREIOS E TELÉGRAFOS</v>
          </cell>
          <cell r="H114" t="str">
            <v>S</v>
          </cell>
          <cell r="I114" t="str">
            <v>S</v>
          </cell>
          <cell r="J114" t="str">
            <v>206892</v>
          </cell>
          <cell r="K114">
            <v>45300</v>
          </cell>
          <cell r="L114" t="str">
            <v>-</v>
          </cell>
          <cell r="M114" t="str">
            <v>26 -  Pernambuco</v>
          </cell>
          <cell r="N114">
            <v>123.55</v>
          </cell>
        </row>
        <row r="115">
          <cell r="C115" t="str">
            <v>UPAE CARUARU</v>
          </cell>
          <cell r="E115" t="str">
            <v>5.99 - Outros Serviços de Terceiros Pessoa Jurídica</v>
          </cell>
          <cell r="F115" t="str">
            <v>47.220.530/0001-09</v>
          </cell>
          <cell r="G115" t="str">
            <v>JOSE CARLOS DO NASCIMENTO 97371602404</v>
          </cell>
          <cell r="H115" t="str">
            <v>S</v>
          </cell>
          <cell r="I115" t="str">
            <v>S</v>
          </cell>
          <cell r="J115" t="str">
            <v>20</v>
          </cell>
          <cell r="K115">
            <v>45652</v>
          </cell>
          <cell r="L115" t="str">
            <v>26100042247220530000109000000000002023121600324596</v>
          </cell>
          <cell r="M115" t="str">
            <v>2610004 - Palmares - PE</v>
          </cell>
          <cell r="N115">
            <v>1300</v>
          </cell>
        </row>
        <row r="116">
          <cell r="C116" t="str">
            <v>UPAE CARUARU</v>
          </cell>
          <cell r="E116" t="str">
            <v>5.99 - Outros Serviços de Terceiros Pessoa Jurídica</v>
          </cell>
          <cell r="F116" t="str">
            <v>26.777.289/0001-43</v>
          </cell>
          <cell r="G116" t="str">
            <v>BIOTECH SOLUCOES INTELIGENTES PARA A SUA SAUDE LTDA</v>
          </cell>
          <cell r="H116" t="str">
            <v>S</v>
          </cell>
          <cell r="I116" t="str">
            <v>S</v>
          </cell>
          <cell r="J116" t="str">
            <v>1838</v>
          </cell>
          <cell r="K116">
            <v>45280</v>
          </cell>
          <cell r="L116" t="str">
            <v>JW6VEKHJM</v>
          </cell>
          <cell r="M116" t="str">
            <v>2604106 - Caruaru - PE</v>
          </cell>
          <cell r="N116">
            <v>922.5</v>
          </cell>
        </row>
        <row r="117">
          <cell r="C117" t="str">
            <v>UPAE CARUARU</v>
          </cell>
          <cell r="E117" t="str">
            <v>5.99 - Outros Serviços de Terceiros Pessoa Jurídica</v>
          </cell>
          <cell r="F117" t="str">
            <v>11.735.586/0001-59</v>
          </cell>
          <cell r="G117" t="str">
            <v>FUNDAÇÃO DE APOIO AO DESENVOLVIMENTO DA UNIVERSIDADE FEDERAL DE PERNAMBUCO</v>
          </cell>
          <cell r="H117" t="str">
            <v>S</v>
          </cell>
          <cell r="I117" t="str">
            <v>S</v>
          </cell>
          <cell r="J117" t="str">
            <v>74366</v>
          </cell>
          <cell r="K117">
            <v>45272</v>
          </cell>
          <cell r="L117" t="str">
            <v>AW7I-PB82</v>
          </cell>
          <cell r="M117" t="str">
            <v>2611606 - Recife - PE</v>
          </cell>
          <cell r="N117">
            <v>229.86</v>
          </cell>
        </row>
        <row r="118">
          <cell r="C118" t="str">
            <v>UPAE CARUARU</v>
          </cell>
          <cell r="E118" t="str">
            <v>5.5 - Reparo e Manutenção de Máquinas e Equipamentos</v>
          </cell>
          <cell r="F118" t="str">
            <v>31.975.795/0001-87</v>
          </cell>
          <cell r="G118" t="str">
            <v>VALIDASERV SOLUÇÕES EM VALIDAÇÃO, COMÉRCIO DE MÁQUINAS</v>
          </cell>
          <cell r="H118" t="str">
            <v>S</v>
          </cell>
          <cell r="I118" t="str">
            <v>S</v>
          </cell>
          <cell r="J118" t="str">
            <v>465</v>
          </cell>
          <cell r="K118">
            <v>45286</v>
          </cell>
          <cell r="L118" t="str">
            <v>QERZ-H1BB</v>
          </cell>
          <cell r="M118" t="str">
            <v>2611606 - Recife - PE</v>
          </cell>
          <cell r="N118">
            <v>4230.97</v>
          </cell>
        </row>
        <row r="119">
          <cell r="C119" t="str">
            <v>UPAE CARUARU</v>
          </cell>
          <cell r="E119" t="str">
            <v>5.5 - Reparo e Manutenção de Máquinas e Equipamentos</v>
          </cell>
          <cell r="F119" t="str">
            <v>05.991.790/0001-38</v>
          </cell>
          <cell r="G119" t="str">
            <v>CR MEDICAL PRODUTOS E SERVIÇOS LTDA</v>
          </cell>
          <cell r="H119" t="str">
            <v>S</v>
          </cell>
          <cell r="I119" t="str">
            <v>S</v>
          </cell>
          <cell r="J119" t="str">
            <v>4997</v>
          </cell>
          <cell r="K119">
            <v>45275</v>
          </cell>
          <cell r="L119" t="str">
            <v>BQZL-ADUS</v>
          </cell>
          <cell r="M119" t="str">
            <v>2611606 - Recife - PE</v>
          </cell>
          <cell r="N119">
            <v>9850</v>
          </cell>
        </row>
        <row r="120">
          <cell r="C120" t="str">
            <v>UPAE CARUARU</v>
          </cell>
          <cell r="E120" t="str">
            <v>5.5 - Reparo e Manutenção de Máquinas e Equipamentos</v>
          </cell>
          <cell r="F120" t="str">
            <v>08.980.641/0001-61</v>
          </cell>
          <cell r="G120" t="str">
            <v>MAPROS LTDA</v>
          </cell>
          <cell r="H120" t="str">
            <v>S</v>
          </cell>
          <cell r="I120" t="str">
            <v>S</v>
          </cell>
          <cell r="J120" t="str">
            <v>23312</v>
          </cell>
          <cell r="K120">
            <v>45300</v>
          </cell>
          <cell r="L120" t="str">
            <v>YNYQ-KU7W</v>
          </cell>
          <cell r="M120" t="str">
            <v>2611606 - Recife - PE</v>
          </cell>
          <cell r="N120">
            <v>2350</v>
          </cell>
        </row>
        <row r="121">
          <cell r="C121" t="str">
            <v>UPAE CARUARU</v>
          </cell>
          <cell r="E121" t="str">
            <v>5.5 - Reparo e Manutenção de Máquinas e Equipamentos</v>
          </cell>
          <cell r="F121" t="str">
            <v>03.480.539/0001-83</v>
          </cell>
          <cell r="G121" t="str">
            <v>SL ENGENHARIA HOSPITALAR LTDA</v>
          </cell>
          <cell r="H121" t="str">
            <v>S</v>
          </cell>
          <cell r="I121" t="str">
            <v>S</v>
          </cell>
          <cell r="J121" t="str">
            <v>15158</v>
          </cell>
          <cell r="K121">
            <v>45293</v>
          </cell>
          <cell r="L121" t="str">
            <v>QAFQ56274</v>
          </cell>
          <cell r="M121" t="str">
            <v>2607901 - Jaboatão dos Guararapes - PE</v>
          </cell>
          <cell r="N121">
            <v>5709.25</v>
          </cell>
        </row>
        <row r="122">
          <cell r="C122" t="str">
            <v>UPAE CARUARU</v>
          </cell>
          <cell r="E122" t="str">
            <v>5.5 - Reparo e Manutenção de Máquinas e Equipamentos</v>
          </cell>
          <cell r="F122" t="str">
            <v>34.853.171/0001-85</v>
          </cell>
          <cell r="G122" t="str">
            <v>KEILA DIAS DA SILVA SOUZA</v>
          </cell>
          <cell r="H122" t="str">
            <v>S</v>
          </cell>
          <cell r="I122" t="str">
            <v>S</v>
          </cell>
          <cell r="J122" t="str">
            <v>76</v>
          </cell>
          <cell r="K122">
            <v>45300</v>
          </cell>
          <cell r="L122" t="str">
            <v>CHPX-ATNH</v>
          </cell>
          <cell r="M122" t="str">
            <v>2611606 - Recife - PE</v>
          </cell>
          <cell r="N122">
            <v>8195</v>
          </cell>
        </row>
        <row r="123">
          <cell r="C123" t="str">
            <v>UPAE CARUARU</v>
          </cell>
          <cell r="E123" t="str">
            <v>5.5 - Reparo e Manutenção de Máquinas e Equipamentos</v>
          </cell>
          <cell r="F123" t="str">
            <v>28.623.665/0001-70</v>
          </cell>
          <cell r="G123" t="str">
            <v>SOLUCON SOLUÇÕES INTELIGENTES EM TELECOM</v>
          </cell>
          <cell r="H123" t="str">
            <v>S</v>
          </cell>
          <cell r="I123" t="str">
            <v>S</v>
          </cell>
          <cell r="J123" t="str">
            <v>379</v>
          </cell>
          <cell r="K123">
            <v>45273</v>
          </cell>
          <cell r="L123" t="str">
            <v>-</v>
          </cell>
          <cell r="M123" t="str">
            <v>2611606 - Recife - PE</v>
          </cell>
          <cell r="N123">
            <v>2509.75</v>
          </cell>
        </row>
        <row r="124">
          <cell r="C124" t="str">
            <v>UPAE CARUARU</v>
          </cell>
          <cell r="E124" t="str">
            <v>5.5 - Reparo e Manutenção de Máquinas e Equipamentos</v>
          </cell>
          <cell r="F124" t="str">
            <v>41.279.214/0001-26</v>
          </cell>
          <cell r="G124" t="str">
            <v>NEW ENERGY SERVICOS DE MANUTENCAO DE GERADORES EIRELI</v>
          </cell>
          <cell r="H124" t="str">
            <v>S</v>
          </cell>
          <cell r="I124" t="str">
            <v>S</v>
          </cell>
          <cell r="J124" t="str">
            <v>2102</v>
          </cell>
          <cell r="K124">
            <v>45295</v>
          </cell>
          <cell r="L124" t="str">
            <v>BTYJ-ICWP</v>
          </cell>
          <cell r="M124" t="str">
            <v>2611606 - Recife - PE</v>
          </cell>
          <cell r="N124">
            <v>966.64</v>
          </cell>
        </row>
        <row r="125">
          <cell r="C125" t="str">
            <v>UPAE CARUARU</v>
          </cell>
          <cell r="E125" t="str">
            <v xml:space="preserve">5.21 - Seguros em geral </v>
          </cell>
          <cell r="F125" t="str">
            <v>03.502.099/0003-80</v>
          </cell>
          <cell r="G125" t="str">
            <v>CHUBB SEGUROS S.A.</v>
          </cell>
          <cell r="H125" t="str">
            <v>S</v>
          </cell>
          <cell r="I125" t="str">
            <v>N</v>
          </cell>
          <cell r="N125">
            <v>977.05</v>
          </cell>
        </row>
        <row r="126">
          <cell r="C126" t="str">
            <v>UPAE CARUARU</v>
          </cell>
          <cell r="E126" t="str">
            <v xml:space="preserve">5.25 - Serviços Bancários </v>
          </cell>
          <cell r="F126">
            <v>60701190000104</v>
          </cell>
          <cell r="G126" t="str">
            <v>TAXA MANUTENÇÃO 26955-8</v>
          </cell>
          <cell r="H126" t="str">
            <v>S</v>
          </cell>
          <cell r="I126" t="str">
            <v>N</v>
          </cell>
          <cell r="N126">
            <v>215</v>
          </cell>
        </row>
        <row r="127">
          <cell r="C127" t="str">
            <v>UPAE CARUARU</v>
          </cell>
          <cell r="E127" t="str">
            <v xml:space="preserve">5.25 - Serviços Bancários </v>
          </cell>
          <cell r="F127">
            <v>60701190000104</v>
          </cell>
          <cell r="G127" t="str">
            <v>TAXA MANUTENÇÃO 30190-6</v>
          </cell>
          <cell r="H127" t="str">
            <v>S</v>
          </cell>
          <cell r="I127" t="str">
            <v>N</v>
          </cell>
          <cell r="N127">
            <v>215</v>
          </cell>
        </row>
        <row r="128">
          <cell r="C128" t="str">
            <v>UPAE CARUARU</v>
          </cell>
          <cell r="E128" t="str">
            <v xml:space="preserve">5.25 - Serviços Bancários </v>
          </cell>
          <cell r="F128">
            <v>60701190000104</v>
          </cell>
          <cell r="G128" t="str">
            <v>TARIFA C/C 26955-8</v>
          </cell>
          <cell r="H128" t="str">
            <v>S</v>
          </cell>
          <cell r="I128" t="str">
            <v>N</v>
          </cell>
          <cell r="N128">
            <v>996.7</v>
          </cell>
        </row>
        <row r="129">
          <cell r="C129" t="str">
            <v>UPAE CARUARU</v>
          </cell>
          <cell r="E129" t="str">
            <v>5.99 - Outros Serviços de Terceiros Pessoa Jurídica</v>
          </cell>
          <cell r="F129">
            <v>60701190000104</v>
          </cell>
          <cell r="G129" t="str">
            <v>TRIBUTOS S/ APLICAÇÃO FINANCEIRA</v>
          </cell>
          <cell r="H129" t="str">
            <v>S</v>
          </cell>
          <cell r="I129" t="str">
            <v>N</v>
          </cell>
          <cell r="N129">
            <v>109.36</v>
          </cell>
        </row>
        <row r="130">
          <cell r="C130" t="str">
            <v>UPAE CARUARU</v>
          </cell>
          <cell r="E130" t="str">
            <v xml:space="preserve">5.25 - Serviços Bancários </v>
          </cell>
          <cell r="F130">
            <v>60701190000104</v>
          </cell>
          <cell r="G130" t="str">
            <v>TAXA MANUTENÇÃO 49134-3</v>
          </cell>
          <cell r="H130" t="str">
            <v>S</v>
          </cell>
          <cell r="I130" t="str">
            <v>N</v>
          </cell>
          <cell r="N130">
            <v>320</v>
          </cell>
        </row>
        <row r="131">
          <cell r="C131" t="str">
            <v>UPAE CARUARU</v>
          </cell>
          <cell r="E131" t="str">
            <v>4.7 - Apoio Administrativo, Técnico e Operacional</v>
          </cell>
          <cell r="F131" t="str">
            <v>704.102.784-83</v>
          </cell>
          <cell r="G131" t="str">
            <v>CAROLAINE TAVARES LINS</v>
          </cell>
          <cell r="H131" t="str">
            <v>S</v>
          </cell>
          <cell r="I131" t="str">
            <v>N</v>
          </cell>
          <cell r="N131">
            <v>1682.4</v>
          </cell>
        </row>
        <row r="132">
          <cell r="C132" t="str">
            <v>UPAE CARUARU</v>
          </cell>
          <cell r="E132" t="str">
            <v>4.7 - Apoio Administrativo, Técnico e Operacional</v>
          </cell>
          <cell r="F132" t="str">
            <v>011.726.304-45</v>
          </cell>
          <cell r="G132" t="str">
            <v>JOSILENE CABRAL DA SILVA DE LIMA</v>
          </cell>
          <cell r="H132" t="str">
            <v>S</v>
          </cell>
          <cell r="I132" t="str">
            <v>N</v>
          </cell>
          <cell r="N132">
            <v>1986</v>
          </cell>
        </row>
        <row r="133">
          <cell r="C133" t="str">
            <v>UPAE CARUARU</v>
          </cell>
          <cell r="E133" t="str">
            <v>4.7 - Apoio Administrativo, Técnico e Operacional</v>
          </cell>
          <cell r="F133" t="str">
            <v>993.860.544-34</v>
          </cell>
          <cell r="G133" t="str">
            <v>MATEUS ALVES FARIAS</v>
          </cell>
          <cell r="H133" t="str">
            <v>S</v>
          </cell>
          <cell r="I133" t="str">
            <v>N</v>
          </cell>
          <cell r="N133">
            <v>1738.48</v>
          </cell>
        </row>
        <row r="134">
          <cell r="C134" t="str">
            <v>UPAE CARUARU</v>
          </cell>
          <cell r="E134" t="str">
            <v>4.7 - Apoio Administrativo, Técnico e Operacional</v>
          </cell>
          <cell r="F134" t="str">
            <v>104.653.534-01</v>
          </cell>
          <cell r="G134" t="str">
            <v>MONIQUE RAIZA DE LIMA CORREIA</v>
          </cell>
          <cell r="H134" t="str">
            <v>S</v>
          </cell>
          <cell r="I134" t="str">
            <v>N</v>
          </cell>
          <cell r="N134">
            <v>1682.4</v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77A3-E38D-46BD-8ED8-D6D0696F9F22}">
  <sheetPr>
    <tabColor rgb="FF92D050"/>
  </sheetPr>
  <dimension ref="A1:L1992"/>
  <sheetViews>
    <sheetView showGridLines="0" tabSelected="1" topLeftCell="A118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10894988000729</v>
      </c>
      <c r="B2" s="4" t="str">
        <f>'[1]TCE - ANEXO IV - Preencher'!C11</f>
        <v>UPAE CARUARU</v>
      </c>
      <c r="C2" s="4" t="str">
        <f>'[1]TCE - ANEXO IV - Preencher'!E11</f>
        <v>3.12 - Material Hospitalar</v>
      </c>
      <c r="D2" s="3">
        <f>'[1]TCE - ANEXO IV - Preencher'!F11</f>
        <v>5044056000161</v>
      </c>
      <c r="E2" s="5" t="str">
        <f>'[1]TCE - ANEXO IV - Preencher'!G11</f>
        <v>DMH - PRODUTOS HOSPITALARES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23488</v>
      </c>
      <c r="I2" s="6">
        <f>IF('[1]TCE - ANEXO IV - Preencher'!K11="","",'[1]TCE - ANEXO IV - Preencher'!K11)</f>
        <v>45258</v>
      </c>
      <c r="J2" s="5" t="str">
        <f>'[1]TCE - ANEXO IV - Preencher'!L11</f>
        <v>26231105044056000161550010000234881556280100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443.4</v>
      </c>
    </row>
    <row r="3" spans="1:12" s="8" customFormat="1" ht="19.5" customHeight="1" x14ac:dyDescent="0.2">
      <c r="A3" s="3">
        <f>IFERROR(VLOOKUP(B3,'[1]DADOS (OCULTAR)'!$Q$3:$S$135,3,0),"")</f>
        <v>10894988000729</v>
      </c>
      <c r="B3" s="4" t="str">
        <f>'[1]TCE - ANEXO IV - Preencher'!C12</f>
        <v>UPAE CARUARU</v>
      </c>
      <c r="C3" s="4" t="str">
        <f>'[1]TCE - ANEXO IV - Preencher'!E12</f>
        <v>3.12 - Material Hospitalar</v>
      </c>
      <c r="D3" s="3" t="str">
        <f>'[1]TCE - ANEXO IV - Preencher'!F12</f>
        <v>11.449180/0001-00</v>
      </c>
      <c r="E3" s="5" t="str">
        <f>'[1]TCE - ANEXO IV - Preencher'!G12</f>
        <v>DPROSMED DISTRIBUIDORA DE PRODUTOS MEDICO-HOSPITALARES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64837</v>
      </c>
      <c r="I3" s="6">
        <f>IF('[1]TCE - ANEXO IV - Preencher'!K12="","",'[1]TCE - ANEXO IV - Preencher'!K12)</f>
        <v>45278</v>
      </c>
      <c r="J3" s="5" t="str">
        <f>'[1]TCE - ANEXO IV - Preencher'!L12</f>
        <v xml:space="preserve">26231211449180000100550011000648371000297515 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424</v>
      </c>
    </row>
    <row r="4" spans="1:12" s="8" customFormat="1" ht="19.5" customHeight="1" x14ac:dyDescent="0.2">
      <c r="A4" s="3">
        <f>IFERROR(VLOOKUP(B4,'[1]DADOS (OCULTAR)'!$Q$3:$S$135,3,0),"")</f>
        <v>10894988000729</v>
      </c>
      <c r="B4" s="4" t="str">
        <f>'[1]TCE - ANEXO IV - Preencher'!C13</f>
        <v>UPAE CARUARU</v>
      </c>
      <c r="C4" s="4" t="str">
        <f>'[1]TCE - ANEXO IV - Preencher'!E13</f>
        <v>3.12 - Material Hospitalar</v>
      </c>
      <c r="D4" s="3" t="str">
        <f>'[1]TCE - ANEXO IV - Preencher'!F13</f>
        <v xml:space="preserve">11.449.180/0002-90 </v>
      </c>
      <c r="E4" s="5" t="str">
        <f>'[1]TCE - ANEXO IV - Preencher'!G13</f>
        <v xml:space="preserve">DPROSMED DISTRIBUIDORA DE PRODUTOS MEDICO-HOSPITALARES LTDA 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14040</v>
      </c>
      <c r="I4" s="6">
        <f>IF('[1]TCE - ANEXO IV - Preencher'!K13="","",'[1]TCE - ANEXO IV - Preencher'!K13)</f>
        <v>45278</v>
      </c>
      <c r="J4" s="5" t="str">
        <f>'[1]TCE - ANEXO IV - Preencher'!L13</f>
        <v xml:space="preserve">26231211449180000290550010000140401000297536 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602.03</v>
      </c>
    </row>
    <row r="5" spans="1:12" s="8" customFormat="1" ht="19.5" customHeight="1" x14ac:dyDescent="0.2">
      <c r="A5" s="3">
        <f>IFERROR(VLOOKUP(B5,'[1]DADOS (OCULTAR)'!$Q$3:$S$135,3,0),"")</f>
        <v>10894988000729</v>
      </c>
      <c r="B5" s="4" t="str">
        <f>'[1]TCE - ANEXO IV - Preencher'!C14</f>
        <v>UPAE CARUARU</v>
      </c>
      <c r="C5" s="4" t="str">
        <f>'[1]TCE - ANEXO IV - Preencher'!E14</f>
        <v>3.12 - Material Hospitalar</v>
      </c>
      <c r="D5" s="3" t="str">
        <f>'[1]TCE - ANEXO IV - Preencher'!F14</f>
        <v xml:space="preserve">41.601.210/0001-12 </v>
      </c>
      <c r="E5" s="5" t="str">
        <f>'[1]TCE - ANEXO IV - Preencher'!G14</f>
        <v>CLS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840</v>
      </c>
      <c r="I5" s="6">
        <f>IF('[1]TCE - ANEXO IV - Preencher'!K14="","",'[1]TCE - ANEXO IV - Preencher'!K14)</f>
        <v>45258</v>
      </c>
      <c r="J5" s="5" t="str">
        <f>'[1]TCE - ANEXO IV - Preencher'!L14</f>
        <v>26231141601210000112550010000008401046403278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1180</v>
      </c>
    </row>
    <row r="6" spans="1:12" s="8" customFormat="1" ht="19.5" customHeight="1" x14ac:dyDescent="0.2">
      <c r="A6" s="3">
        <f>IFERROR(VLOOKUP(B6,'[1]DADOS (OCULTAR)'!$Q$3:$S$135,3,0),"")</f>
        <v>10894988000729</v>
      </c>
      <c r="B6" s="4" t="str">
        <f>'[1]TCE - ANEXO IV - Preencher'!C15</f>
        <v>UPAE CARUARU</v>
      </c>
      <c r="C6" s="4" t="str">
        <f>'[1]TCE - ANEXO IV - Preencher'!E15</f>
        <v>3.12 - Material Hospitalar</v>
      </c>
      <c r="D6" s="3" t="str">
        <f>'[1]TCE - ANEXO IV - Preencher'!F15</f>
        <v xml:space="preserve">10.779.833/0001-56 </v>
      </c>
      <c r="E6" s="5" t="str">
        <f>'[1]TCE - ANEXO IV - Preencher'!G15</f>
        <v>MEDICALMERCANTIL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592414</v>
      </c>
      <c r="I6" s="6">
        <f>IF('[1]TCE - ANEXO IV - Preencher'!K15="","",'[1]TCE - ANEXO IV - Preencher'!K15)</f>
        <v>45279</v>
      </c>
      <c r="J6" s="5" t="str">
        <f>'[1]TCE - ANEXO IV - Preencher'!L15</f>
        <v>26231210779833000156550010005924141594437001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980.55</v>
      </c>
    </row>
    <row r="7" spans="1:12" s="8" customFormat="1" ht="19.5" customHeight="1" x14ac:dyDescent="0.2">
      <c r="A7" s="3">
        <f>IFERROR(VLOOKUP(B7,'[1]DADOS (OCULTAR)'!$Q$3:$S$135,3,0),"")</f>
        <v>10894988000729</v>
      </c>
      <c r="B7" s="4" t="str">
        <f>'[1]TCE - ANEXO IV - Preencher'!C16</f>
        <v>UPAE CARUARU</v>
      </c>
      <c r="C7" s="4" t="str">
        <f>'[1]TCE - ANEXO IV - Preencher'!E16</f>
        <v>3.12 - Material Hospitalar</v>
      </c>
      <c r="D7" s="3" t="str">
        <f>'[1]TCE - ANEXO IV - Preencher'!F16</f>
        <v>03.817.043/0001-52</v>
      </c>
      <c r="E7" s="5" t="str">
        <f>'[1]TCE - ANEXO IV - Preencher'!G16</f>
        <v>PHARMAPLUS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62737</v>
      </c>
      <c r="I7" s="6">
        <f>IF('[1]TCE - ANEXO IV - Preencher'!K16="","",'[1]TCE - ANEXO IV - Preencher'!K16)</f>
        <v>45280</v>
      </c>
      <c r="J7" s="5" t="str">
        <f>'[1]TCE - ANEXO IV - Preencher'!L16</f>
        <v>26231203817043000152550010000627371248761365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1504.82</v>
      </c>
    </row>
    <row r="8" spans="1:12" s="8" customFormat="1" ht="19.5" customHeight="1" x14ac:dyDescent="0.2">
      <c r="A8" s="3">
        <f>IFERROR(VLOOKUP(B8,'[1]DADOS (OCULTAR)'!$Q$3:$S$135,3,0),"")</f>
        <v>10894988000729</v>
      </c>
      <c r="B8" s="4" t="str">
        <f>'[1]TCE - ANEXO IV - Preencher'!C17</f>
        <v>UPAE CARUARU</v>
      </c>
      <c r="C8" s="4" t="str">
        <f>'[1]TCE - ANEXO IV - Preencher'!E17</f>
        <v>3.12 - Material Hospitalar</v>
      </c>
      <c r="D8" s="3" t="str">
        <f>'[1]TCE - ANEXO IV - Preencher'!F17</f>
        <v xml:space="preserve">08.595.202/0001-35 </v>
      </c>
      <c r="E8" s="5" t="str">
        <f>'[1]TCE - ANEXO IV - Preencher'!G17</f>
        <v xml:space="preserve">SMART MEDICAL PRODMEDICO HOSP LTDA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19263</v>
      </c>
      <c r="I8" s="6">
        <f>IF('[1]TCE - ANEXO IV - Preencher'!K17="","",'[1]TCE - ANEXO IV - Preencher'!K17)</f>
        <v>45254</v>
      </c>
      <c r="J8" s="5" t="str">
        <f>'[1]TCE - ANEXO IV - Preencher'!L17</f>
        <v xml:space="preserve">43231108595202000135550010000192631001926358 </v>
      </c>
      <c r="K8" s="5" t="str">
        <f>IF(F8="B",LEFT('[1]TCE - ANEXO IV - Preencher'!M17,2),IF(F8="S",LEFT('[1]TCE - ANEXO IV - Preencher'!M17,7),IF('[1]TCE - ANEXO IV - Preencher'!H17="","")))</f>
        <v>43</v>
      </c>
      <c r="L8" s="7">
        <f>'[1]TCE - ANEXO IV - Preencher'!N17</f>
        <v>145</v>
      </c>
    </row>
    <row r="9" spans="1:12" s="8" customFormat="1" ht="19.5" customHeight="1" x14ac:dyDescent="0.2">
      <c r="A9" s="3">
        <f>IFERROR(VLOOKUP(B9,'[1]DADOS (OCULTAR)'!$Q$3:$S$135,3,0),"")</f>
        <v>10894988000729</v>
      </c>
      <c r="B9" s="4" t="str">
        <f>'[1]TCE - ANEXO IV - Preencher'!C18</f>
        <v>UPAE CARUARU</v>
      </c>
      <c r="C9" s="4" t="str">
        <f>'[1]TCE - ANEXO IV - Preencher'!E18</f>
        <v>3.4 - Material Farmacológico</v>
      </c>
      <c r="D9" s="3" t="str">
        <f>'[1]TCE - ANEXO IV - Preencher'!F18</f>
        <v>67.729.178/0006-53</v>
      </c>
      <c r="E9" s="5" t="str">
        <f>'[1]TCE - ANEXO IV - Preencher'!G18</f>
        <v>COMERCIAL CIRURGICA RIOCLARENSE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64774</v>
      </c>
      <c r="I9" s="6">
        <f>IF('[1]TCE - ANEXO IV - Preencher'!K18="","",'[1]TCE - ANEXO IV - Preencher'!K18)</f>
        <v>45248</v>
      </c>
      <c r="J9" s="5" t="str">
        <f>'[1]TCE - ANEXO IV - Preencher'!L18</f>
        <v>26231267729178000653550010000647741769993987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547</v>
      </c>
    </row>
    <row r="10" spans="1:12" s="8" customFormat="1" ht="19.5" customHeight="1" x14ac:dyDescent="0.2">
      <c r="A10" s="3">
        <f>IFERROR(VLOOKUP(B10,'[1]DADOS (OCULTAR)'!$Q$3:$S$135,3,0),"")</f>
        <v>10894988000729</v>
      </c>
      <c r="B10" s="4" t="str">
        <f>'[1]TCE - ANEXO IV - Preencher'!C19</f>
        <v>UPAE CARUARU</v>
      </c>
      <c r="C10" s="4" t="str">
        <f>'[1]TCE - ANEXO IV - Preencher'!E19</f>
        <v>3.4 - Material Farmacológico</v>
      </c>
      <c r="D10" s="3" t="str">
        <f>'[1]TCE - ANEXO IV - Preencher'!F19</f>
        <v xml:space="preserve">03.817.043/0001-52 </v>
      </c>
      <c r="E10" s="5" t="str">
        <f>'[1]TCE - ANEXO IV - Preencher'!G19</f>
        <v xml:space="preserve">PHARMAPLUS LIDA 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62708</v>
      </c>
      <c r="I10" s="6">
        <f>IF('[1]TCE - ANEXO IV - Preencher'!K19="","",'[1]TCE - ANEXO IV - Preencher'!K19)</f>
        <v>45280</v>
      </c>
      <c r="J10" s="5" t="str">
        <f>'[1]TCE - ANEXO IV - Preencher'!L19</f>
        <v xml:space="preserve">26231203817043000152550010000627081216492448 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318.64999999999998</v>
      </c>
    </row>
    <row r="11" spans="1:12" s="8" customFormat="1" ht="19.5" customHeight="1" x14ac:dyDescent="0.2">
      <c r="A11" s="3">
        <f>IFERROR(VLOOKUP(B11,'[1]DADOS (OCULTAR)'!$Q$3:$S$135,3,0),"")</f>
        <v>10894988000729</v>
      </c>
      <c r="B11" s="4" t="str">
        <f>'[1]TCE - ANEXO IV - Preencher'!C20</f>
        <v>UPAE CARUARU</v>
      </c>
      <c r="C11" s="4" t="str">
        <f>'[1]TCE - ANEXO IV - Preencher'!E20</f>
        <v>3.4 - Material Farmacológico</v>
      </c>
      <c r="D11" s="3" t="str">
        <f>'[1]TCE - ANEXO IV - Preencher'!F20</f>
        <v xml:space="preserve">03.817.043/0001-52 </v>
      </c>
      <c r="E11" s="5" t="str">
        <f>'[1]TCE - ANEXO IV - Preencher'!G20</f>
        <v xml:space="preserve">PHARMAPLUS LIDA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62710</v>
      </c>
      <c r="I11" s="6">
        <f>IF('[1]TCE - ANEXO IV - Preencher'!K20="","",'[1]TCE - ANEXO IV - Preencher'!K20)</f>
        <v>45280</v>
      </c>
      <c r="J11" s="5" t="str">
        <f>'[1]TCE - ANEXO IV - Preencher'!L20</f>
        <v>26231203817043000152550010000627101246173446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207</v>
      </c>
    </row>
    <row r="12" spans="1:12" s="8" customFormat="1" ht="19.5" customHeight="1" x14ac:dyDescent="0.2">
      <c r="A12" s="3">
        <f>IFERROR(VLOOKUP(B12,'[1]DADOS (OCULTAR)'!$Q$3:$S$135,3,0),"")</f>
        <v>10894988000729</v>
      </c>
      <c r="B12" s="4" t="str">
        <f>'[1]TCE - ANEXO IV - Preencher'!C21</f>
        <v>UPAE CARUARU</v>
      </c>
      <c r="C12" s="4" t="str">
        <f>'[1]TCE - ANEXO IV - Preencher'!E21</f>
        <v>3.99 - Outras despesas com Material de Consumo</v>
      </c>
      <c r="D12" s="3" t="str">
        <f>'[1]TCE - ANEXO IV - Preencher'!F21</f>
        <v>10.779.833/0001-56</v>
      </c>
      <c r="E12" s="5" t="str">
        <f>'[1]TCE - ANEXO IV - Preencher'!G21</f>
        <v>MEDICALMERCANTIL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592562</v>
      </c>
      <c r="I12" s="6">
        <f>IF('[1]TCE - ANEXO IV - Preencher'!K21="","",'[1]TCE - ANEXO IV - Preencher'!K21)</f>
        <v>45280</v>
      </c>
      <c r="J12" s="5" t="str">
        <f>'[1]TCE - ANEXO IV - Preencher'!L21</f>
        <v>26231210779833000156550010005925621594585003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1188</v>
      </c>
    </row>
    <row r="13" spans="1:12" s="8" customFormat="1" ht="19.5" customHeight="1" x14ac:dyDescent="0.2">
      <c r="A13" s="3">
        <f>IFERROR(VLOOKUP(B13,'[1]DADOS (OCULTAR)'!$Q$3:$S$135,3,0),"")</f>
        <v>10894988000729</v>
      </c>
      <c r="B13" s="4" t="str">
        <f>'[1]TCE - ANEXO IV - Preencher'!C22</f>
        <v>UPAE CARUARU</v>
      </c>
      <c r="C13" s="4" t="str">
        <f>'[1]TCE - ANEXO IV - Preencher'!E22</f>
        <v>3.7 - Material de Limpeza e Produtos de Hgienização</v>
      </c>
      <c r="D13" s="3" t="str">
        <f>'[1]TCE - ANEXO IV - Preencher'!F22</f>
        <v>38.429.751/0001-09</v>
      </c>
      <c r="E13" s="5" t="str">
        <f>'[1]TCE - ANEXO IV - Preencher'!G22</f>
        <v>MARCOS JOSE DINIZ BARBOSA LTDA.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1158</v>
      </c>
      <c r="I13" s="6">
        <f>IF('[1]TCE - ANEXO IV - Preencher'!K22="","",'[1]TCE - ANEXO IV - Preencher'!K22)</f>
        <v>45287</v>
      </c>
      <c r="J13" s="5" t="str">
        <f>'[1]TCE - ANEXO IV - Preencher'!L22</f>
        <v>26231238429751000109550010000011581170575208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246.75</v>
      </c>
    </row>
    <row r="14" spans="1:12" s="8" customFormat="1" ht="19.5" customHeight="1" x14ac:dyDescent="0.2">
      <c r="A14" s="3">
        <f>IFERROR(VLOOKUP(B14,'[1]DADOS (OCULTAR)'!$Q$3:$S$135,3,0),"")</f>
        <v>10894988000729</v>
      </c>
      <c r="B14" s="4" t="str">
        <f>'[1]TCE - ANEXO IV - Preencher'!C23</f>
        <v>UPAE CARUARU</v>
      </c>
      <c r="C14" s="4" t="str">
        <f>'[1]TCE - ANEXO IV - Preencher'!E23</f>
        <v>1.99 - Outras Despesas com Pessoal</v>
      </c>
      <c r="D14" s="3" t="str">
        <f>'[1]TCE - ANEXO IV - Preencher'!F23</f>
        <v>38.446.162/0001-20</v>
      </c>
      <c r="E14" s="5" t="str">
        <f>'[1]TCE - ANEXO IV - Preencher'!G23</f>
        <v xml:space="preserve">R S SOLUCOES EM REFEICOES 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513</v>
      </c>
      <c r="I14" s="6">
        <f>IF('[1]TCE - ANEXO IV - Preencher'!K23="","",'[1]TCE - ANEXO IV - Preencher'!K23)</f>
        <v>45277</v>
      </c>
      <c r="J14" s="5" t="str">
        <f>'[1]TCE - ANEXO IV - Preencher'!L23</f>
        <v>26231238446162000120550010000005131000005487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14974.2</v>
      </c>
    </row>
    <row r="15" spans="1:12" s="8" customFormat="1" ht="19.5" customHeight="1" x14ac:dyDescent="0.2">
      <c r="A15" s="3">
        <f>IFERROR(VLOOKUP(B15,'[1]DADOS (OCULTAR)'!$Q$3:$S$135,3,0),"")</f>
        <v>10894988000729</v>
      </c>
      <c r="B15" s="4" t="str">
        <f>'[1]TCE - ANEXO IV - Preencher'!C24</f>
        <v>UPAE CARUARU</v>
      </c>
      <c r="C15" s="4" t="str">
        <f>'[1]TCE - ANEXO IV - Preencher'!E24</f>
        <v>3.14 - Alimentação Preparada</v>
      </c>
      <c r="D15" s="3" t="str">
        <f>'[1]TCE - ANEXO IV - Preencher'!F24</f>
        <v>38.446.162/0001-20</v>
      </c>
      <c r="E15" s="5" t="str">
        <f>'[1]TCE - ANEXO IV - Preencher'!G24</f>
        <v xml:space="preserve">R S SOLUCOES EM REFEICOES 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514</v>
      </c>
      <c r="I15" s="6">
        <f>IF('[1]TCE - ANEXO IV - Preencher'!K24="","",'[1]TCE - ANEXO IV - Preencher'!K24)</f>
        <v>45277</v>
      </c>
      <c r="J15" s="5" t="str">
        <f>'[1]TCE - ANEXO IV - Preencher'!L24</f>
        <v>26231238446162000120550010000005141000005492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1085.7</v>
      </c>
    </row>
    <row r="16" spans="1:12" s="8" customFormat="1" ht="19.5" customHeight="1" x14ac:dyDescent="0.2">
      <c r="A16" s="3">
        <f>IFERROR(VLOOKUP(B16,'[1]DADOS (OCULTAR)'!$Q$3:$S$135,3,0),"")</f>
        <v>10894988000729</v>
      </c>
      <c r="B16" s="4" t="str">
        <f>'[1]TCE - ANEXO IV - Preencher'!C25</f>
        <v>UPAE CARUARU</v>
      </c>
      <c r="C16" s="4" t="str">
        <f>'[1]TCE - ANEXO IV - Preencher'!E25</f>
        <v>1.99 - Outras Despesas com Pessoal</v>
      </c>
      <c r="D16" s="3" t="str">
        <f>'[1]TCE - ANEXO IV - Preencher'!F25</f>
        <v>38.446.162/0001-20</v>
      </c>
      <c r="E16" s="5" t="str">
        <f>'[1]TCE - ANEXO IV - Preencher'!G25</f>
        <v xml:space="preserve">R S SOLUCOES EM REFEICOES 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526</v>
      </c>
      <c r="I16" s="6">
        <f>IF('[1]TCE - ANEXO IV - Preencher'!K25="","",'[1]TCE - ANEXO IV - Preencher'!K25)</f>
        <v>45289</v>
      </c>
      <c r="J16" s="5" t="str">
        <f>'[1]TCE - ANEXO IV - Preencher'!L25</f>
        <v>26231238446162000120550010000005261000005612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12690</v>
      </c>
    </row>
    <row r="17" spans="1:12" s="8" customFormat="1" ht="19.5" customHeight="1" x14ac:dyDescent="0.2">
      <c r="A17" s="3">
        <f>IFERROR(VLOOKUP(B17,'[1]DADOS (OCULTAR)'!$Q$3:$S$135,3,0),"")</f>
        <v>10894988000729</v>
      </c>
      <c r="B17" s="4" t="str">
        <f>'[1]TCE - ANEXO IV - Preencher'!C26</f>
        <v>UPAE CARUARU</v>
      </c>
      <c r="C17" s="4" t="str">
        <f>'[1]TCE - ANEXO IV - Preencher'!E26</f>
        <v>3.14 - Alimentação Preparada</v>
      </c>
      <c r="D17" s="3" t="str">
        <f>'[1]TCE - ANEXO IV - Preencher'!F26</f>
        <v>38.446.162/0001-20</v>
      </c>
      <c r="E17" s="5" t="str">
        <f>'[1]TCE - ANEXO IV - Preencher'!G26</f>
        <v xml:space="preserve">R S SOLUCOES EM REFEICOES 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527</v>
      </c>
      <c r="I17" s="6">
        <f>IF('[1]TCE - ANEXO IV - Preencher'!K26="","",'[1]TCE - ANEXO IV - Preencher'!K26)</f>
        <v>45289</v>
      </c>
      <c r="J17" s="5" t="str">
        <f>'[1]TCE - ANEXO IV - Preencher'!L26</f>
        <v>26231238446162000120550010000005271000005628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705</v>
      </c>
    </row>
    <row r="18" spans="1:12" s="8" customFormat="1" ht="19.5" customHeight="1" x14ac:dyDescent="0.2">
      <c r="A18" s="3">
        <f>IFERROR(VLOOKUP(B18,'[1]DADOS (OCULTAR)'!$Q$3:$S$135,3,0),"")</f>
        <v>10894988000729</v>
      </c>
      <c r="B18" s="4" t="str">
        <f>'[1]TCE - ANEXO IV - Preencher'!C27</f>
        <v>UPAE CARUARU</v>
      </c>
      <c r="C18" s="4" t="str">
        <f>'[1]TCE - ANEXO IV - Preencher'!E27</f>
        <v>3.14 - Alimentação Preparada</v>
      </c>
      <c r="D18" s="3" t="str">
        <f>'[1]TCE - ANEXO IV - Preencher'!F27</f>
        <v>04.140.852/0001-35</v>
      </c>
      <c r="E18" s="5" t="str">
        <f>'[1]TCE - ANEXO IV - Preencher'!G27</f>
        <v>AUTO POSTO M &amp; J ALVES COMERCIO DE COMBUSTIVEIS LTDA.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12763</v>
      </c>
      <c r="I18" s="6">
        <f>IF('[1]TCE - ANEXO IV - Preencher'!K27="","",'[1]TCE - ANEXO IV - Preencher'!K27)</f>
        <v>45261</v>
      </c>
      <c r="J18" s="5" t="str">
        <f>'[1]TCE - ANEXO IV - Preencher'!L27</f>
        <v>26231204140852000135650080000127631001313882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</v>
      </c>
    </row>
    <row r="19" spans="1:12" s="8" customFormat="1" ht="19.5" customHeight="1" x14ac:dyDescent="0.2">
      <c r="A19" s="3">
        <f>IFERROR(VLOOKUP(B19,'[1]DADOS (OCULTAR)'!$Q$3:$S$135,3,0),"")</f>
        <v>10894988000729</v>
      </c>
      <c r="B19" s="4" t="str">
        <f>'[1]TCE - ANEXO IV - Preencher'!C28</f>
        <v>UPAE CARUARU</v>
      </c>
      <c r="C19" s="4" t="str">
        <f>'[1]TCE - ANEXO IV - Preencher'!E28</f>
        <v>3.14 - Alimentação Preparada</v>
      </c>
      <c r="D19" s="3" t="str">
        <f>'[1]TCE - ANEXO IV - Preencher'!F28</f>
        <v>04.140.852/0001-35</v>
      </c>
      <c r="E19" s="5" t="str">
        <f>'[1]TCE - ANEXO IV - Preencher'!G28</f>
        <v>AUTO POSTO M &amp; J ALVES COMERCIO DE COMBUSTIVEIS LTDA.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12869</v>
      </c>
      <c r="I19" s="6">
        <f>IF('[1]TCE - ANEXO IV - Preencher'!K28="","",'[1]TCE - ANEXO IV - Preencher'!K28)</f>
        <v>45265</v>
      </c>
      <c r="J19" s="5" t="str">
        <f>'[1]TCE - ANEXO IV - Preencher'!L28</f>
        <v>26231204140852000135650080000128691001325359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</v>
      </c>
    </row>
    <row r="20" spans="1:12" s="8" customFormat="1" ht="19.5" customHeight="1" x14ac:dyDescent="0.2">
      <c r="A20" s="3">
        <f>IFERROR(VLOOKUP(B20,'[1]DADOS (OCULTAR)'!$Q$3:$S$135,3,0),"")</f>
        <v>10894988000729</v>
      </c>
      <c r="B20" s="4" t="str">
        <f>'[1]TCE - ANEXO IV - Preencher'!C29</f>
        <v>UPAE CARUARU</v>
      </c>
      <c r="C20" s="4" t="str">
        <f>'[1]TCE - ANEXO IV - Preencher'!E29</f>
        <v>3.14 - Alimentação Preparada</v>
      </c>
      <c r="D20" s="3" t="str">
        <f>'[1]TCE - ANEXO IV - Preencher'!F29</f>
        <v>04.140.852/0001-35</v>
      </c>
      <c r="E20" s="5" t="str">
        <f>'[1]TCE - ANEXO IV - Preencher'!G29</f>
        <v>AUTO POSTO M &amp; J ALVES COMERCIO DE COMBUSTIVEIS LTDA.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13056</v>
      </c>
      <c r="I20" s="6">
        <f>IF('[1]TCE - ANEXO IV - Preencher'!K29="","",'[1]TCE - ANEXO IV - Preencher'!K29)</f>
        <v>45271</v>
      </c>
      <c r="J20" s="5" t="str">
        <f>'[1]TCE - ANEXO IV - Preencher'!L29</f>
        <v>26231204140852000135650080000130561001341217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</v>
      </c>
    </row>
    <row r="21" spans="1:12" s="8" customFormat="1" ht="19.5" customHeight="1" x14ac:dyDescent="0.2">
      <c r="A21" s="3">
        <f>IFERROR(VLOOKUP(B21,'[1]DADOS (OCULTAR)'!$Q$3:$S$135,3,0),"")</f>
        <v>10894988000729</v>
      </c>
      <c r="B21" s="4" t="str">
        <f>'[1]TCE - ANEXO IV - Preencher'!C30</f>
        <v>UPAE CARUARU</v>
      </c>
      <c r="C21" s="4" t="str">
        <f>'[1]TCE - ANEXO IV - Preencher'!E30</f>
        <v>3.14 - Alimentação Preparada</v>
      </c>
      <c r="D21" s="3" t="str">
        <f>'[1]TCE - ANEXO IV - Preencher'!F30</f>
        <v>04.140.852/0001-35</v>
      </c>
      <c r="E21" s="5" t="str">
        <f>'[1]TCE - ANEXO IV - Preencher'!G30</f>
        <v>AUTO POSTO M &amp; J ALVES COMERCIO DE COMBUSTIVEIS LTDA.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13149</v>
      </c>
      <c r="I21" s="6">
        <f>IF('[1]TCE - ANEXO IV - Preencher'!K30="","",'[1]TCE - ANEXO IV - Preencher'!K30)</f>
        <v>45274</v>
      </c>
      <c r="J21" s="5" t="str">
        <f>'[1]TCE - ANEXO IV - Preencher'!L30</f>
        <v>26231204140852000135650080000131491001349723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</v>
      </c>
    </row>
    <row r="22" spans="1:12" s="8" customFormat="1" ht="19.5" customHeight="1" x14ac:dyDescent="0.2">
      <c r="A22" s="3">
        <f>IFERROR(VLOOKUP(B22,'[1]DADOS (OCULTAR)'!$Q$3:$S$135,3,0),"")</f>
        <v>10894988000729</v>
      </c>
      <c r="B22" s="4" t="str">
        <f>'[1]TCE - ANEXO IV - Preencher'!C31</f>
        <v>UPAE CARUARU</v>
      </c>
      <c r="C22" s="4" t="str">
        <f>'[1]TCE - ANEXO IV - Preencher'!E31</f>
        <v>3.14 - Alimentação Preparada</v>
      </c>
      <c r="D22" s="3" t="str">
        <f>'[1]TCE - ANEXO IV - Preencher'!F31</f>
        <v>04.140.852/0001-35</v>
      </c>
      <c r="E22" s="5" t="str">
        <f>'[1]TCE - ANEXO IV - Preencher'!G31</f>
        <v>AUTO POSTO M &amp; J ALVES COMERCIO DE COMBUSTIVEIS LTDA.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13316</v>
      </c>
      <c r="I22" s="6">
        <f>IF('[1]TCE - ANEXO IV - Preencher'!K31="","",'[1]TCE - ANEXO IV - Preencher'!K31)</f>
        <v>45279</v>
      </c>
      <c r="J22" s="5" t="str">
        <f>'[1]TCE - ANEXO IV - Preencher'!L31</f>
        <v>26231204140852000135650080000133161001363874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</v>
      </c>
    </row>
    <row r="23" spans="1:12" s="8" customFormat="1" ht="19.5" customHeight="1" x14ac:dyDescent="0.2">
      <c r="A23" s="3">
        <f>IFERROR(VLOOKUP(B23,'[1]DADOS (OCULTAR)'!$Q$3:$S$135,3,0),"")</f>
        <v>10894988000729</v>
      </c>
      <c r="B23" s="4" t="str">
        <f>'[1]TCE - ANEXO IV - Preencher'!C32</f>
        <v>UPAE CARUARU</v>
      </c>
      <c r="C23" s="4" t="str">
        <f>'[1]TCE - ANEXO IV - Preencher'!E32</f>
        <v>3.14 - Alimentação Preparada</v>
      </c>
      <c r="D23" s="3" t="str">
        <f>'[1]TCE - ANEXO IV - Preencher'!F32</f>
        <v>04.140.852/0001-35</v>
      </c>
      <c r="E23" s="5" t="str">
        <f>'[1]TCE - ANEXO IV - Preencher'!G32</f>
        <v>AUTO POSTO M &amp; J ALVES COMERCIO DE COMBUSTIVEIS LTDA.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13417</v>
      </c>
      <c r="I23" s="6">
        <f>IF('[1]TCE - ANEXO IV - Preencher'!K32="","",'[1]TCE - ANEXO IV - Preencher'!K32)</f>
        <v>45282</v>
      </c>
      <c r="J23" s="5" t="str">
        <f>'[1]TCE - ANEXO IV - Preencher'!L32</f>
        <v>26231204140852000135650080000134171001373120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</v>
      </c>
    </row>
    <row r="24" spans="1:12" s="8" customFormat="1" ht="19.5" customHeight="1" x14ac:dyDescent="0.2">
      <c r="A24" s="3">
        <f>IFERROR(VLOOKUP(B24,'[1]DADOS (OCULTAR)'!$Q$3:$S$135,3,0),"")</f>
        <v>10894988000729</v>
      </c>
      <c r="B24" s="4" t="str">
        <f>'[1]TCE - ANEXO IV - Preencher'!C33</f>
        <v>UPAE CARUARU</v>
      </c>
      <c r="C24" s="4" t="str">
        <f>'[1]TCE - ANEXO IV - Preencher'!E33</f>
        <v>3.14 - Alimentação Preparada</v>
      </c>
      <c r="D24" s="3" t="str">
        <f>'[1]TCE - ANEXO IV - Preencher'!F33</f>
        <v>37.091.702/0001-38</v>
      </c>
      <c r="E24" s="5" t="str">
        <f>'[1]TCE - ANEXO IV - Preencher'!G33</f>
        <v>FAGUNDES AMORIM COMERCIO DE COMBUSTIVEIS LTDA.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9449</v>
      </c>
      <c r="I24" s="6">
        <f>IF('[1]TCE - ANEXO IV - Preencher'!K33="","",'[1]TCE - ANEXO IV - Preencher'!K33)</f>
        <v>45288</v>
      </c>
      <c r="J24" s="5" t="str">
        <f>'[1]TCE - ANEXO IV - Preencher'!L33</f>
        <v>26231237071902000138650070000094491000474283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</v>
      </c>
    </row>
    <row r="25" spans="1:12" s="8" customFormat="1" ht="19.5" customHeight="1" x14ac:dyDescent="0.2">
      <c r="A25" s="3">
        <f>IFERROR(VLOOKUP(B25,'[1]DADOS (OCULTAR)'!$Q$3:$S$135,3,0),"")</f>
        <v>10894988000729</v>
      </c>
      <c r="B25" s="4" t="str">
        <f>'[1]TCE - ANEXO IV - Preencher'!C34</f>
        <v>UPAE CARUARU</v>
      </c>
      <c r="C25" s="4" t="str">
        <f>'[1]TCE - ANEXO IV - Preencher'!E34</f>
        <v>3.14 - Alimentação Preparada</v>
      </c>
      <c r="D25" s="3" t="str">
        <f>'[1]TCE - ANEXO IV - Preencher'!F34</f>
        <v>27.058.274/0001-98</v>
      </c>
      <c r="E25" s="5" t="str">
        <f>'[1]TCE - ANEXO IV - Preencher'!G34</f>
        <v>JATOBARRETTO CENTRO DE DISTRIBUIÇÃO LTDA. - ME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22740</v>
      </c>
      <c r="I25" s="6">
        <f>IF('[1]TCE - ANEXO IV - Preencher'!K34="","",'[1]TCE - ANEXO IV - Preencher'!K34)</f>
        <v>45260</v>
      </c>
      <c r="J25" s="5" t="str">
        <f>'[1]TCE - ANEXO IV - Preencher'!L34</f>
        <v>26231127058274000198550010000227401772973957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386.29</v>
      </c>
    </row>
    <row r="26" spans="1:12" s="8" customFormat="1" ht="19.5" customHeight="1" x14ac:dyDescent="0.2">
      <c r="A26" s="3">
        <f>IFERROR(VLOOKUP(B26,'[1]DADOS (OCULTAR)'!$Q$3:$S$135,3,0),"")</f>
        <v>10894988000729</v>
      </c>
      <c r="B26" s="4" t="str">
        <f>'[1]TCE - ANEXO IV - Preencher'!C35</f>
        <v>UPAE CARUARU</v>
      </c>
      <c r="C26" s="4" t="str">
        <f>'[1]TCE - ANEXO IV - Preencher'!E35</f>
        <v>3.14 - Alimentação Preparada</v>
      </c>
      <c r="D26" s="3" t="str">
        <f>'[1]TCE - ANEXO IV - Preencher'!F35</f>
        <v>24.326.435/0001-99</v>
      </c>
      <c r="E26" s="5" t="str">
        <f>'[1]TCE - ANEXO IV - Preencher'!G35</f>
        <v xml:space="preserve">QUALIMAX BRASIL DISTRIBUIDORA DE PRODUTOS 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32874</v>
      </c>
      <c r="I26" s="6">
        <f>IF('[1]TCE - ANEXO IV - Preencher'!K35="","",'[1]TCE - ANEXO IV - Preencher'!K35)</f>
        <v>45275</v>
      </c>
      <c r="J26" s="5" t="str">
        <f>'[1]TCE - ANEXO IV - Preencher'!L35</f>
        <v>26231224326435000199550010000328741484887005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537.72</v>
      </c>
    </row>
    <row r="27" spans="1:12" s="8" customFormat="1" ht="19.5" customHeight="1" x14ac:dyDescent="0.2">
      <c r="A27" s="3">
        <f>IFERROR(VLOOKUP(B27,'[1]DADOS (OCULTAR)'!$Q$3:$S$135,3,0),"")</f>
        <v>10894988000729</v>
      </c>
      <c r="B27" s="4" t="str">
        <f>'[1]TCE - ANEXO IV - Preencher'!C36</f>
        <v>UPAE CARUARU</v>
      </c>
      <c r="C27" s="4" t="str">
        <f>'[1]TCE - ANEXO IV - Preencher'!E36</f>
        <v>3.6 - Material de Expediente</v>
      </c>
      <c r="D27" s="3" t="str">
        <f>'[1]TCE - ANEXO IV - Preencher'!F36</f>
        <v>11.345.668/000197</v>
      </c>
      <c r="E27" s="5" t="str">
        <f>'[1]TCE - ANEXO IV - Preencher'!G36</f>
        <v>A FREITAS DE OLIVEIRA PESSOA ANDRADE GRAFICA LTDA. - EPP</v>
      </c>
      <c r="F27" s="5" t="str">
        <f>'[1]TCE - ANEXO IV - Preencher'!H36</f>
        <v>S</v>
      </c>
      <c r="G27" s="5" t="str">
        <f>'[1]TCE - ANEXO IV - Preencher'!I36</f>
        <v>S</v>
      </c>
      <c r="H27" s="5">
        <f>'[1]TCE - ANEXO IV - Preencher'!J36</f>
        <v>7190</v>
      </c>
      <c r="I27" s="6">
        <f>IF('[1]TCE - ANEXO IV - Preencher'!K36="","",'[1]TCE - ANEXO IV - Preencher'!K36)</f>
        <v>45273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26 -  P</v>
      </c>
      <c r="L27" s="7">
        <f>'[1]TCE - ANEXO IV - Preencher'!N36</f>
        <v>335</v>
      </c>
    </row>
    <row r="28" spans="1:12" s="8" customFormat="1" ht="19.5" customHeight="1" x14ac:dyDescent="0.2">
      <c r="A28" s="3">
        <f>IFERROR(VLOOKUP(B28,'[1]DADOS (OCULTAR)'!$Q$3:$S$135,3,0),"")</f>
        <v>10894988000729</v>
      </c>
      <c r="B28" s="4" t="str">
        <f>'[1]TCE - ANEXO IV - Preencher'!C37</f>
        <v>UPAE CARUARU</v>
      </c>
      <c r="C28" s="4" t="str">
        <f>'[1]TCE - ANEXO IV - Preencher'!E37</f>
        <v>3.6 - Material de Expediente</v>
      </c>
      <c r="D28" s="3" t="str">
        <f>'[1]TCE - ANEXO IV - Preencher'!F37</f>
        <v>24.073.694/0001-55</v>
      </c>
      <c r="E28" s="5" t="str">
        <f>'[1]TCE - ANEXO IV - Preencher'!G37</f>
        <v>CIL COMERCIO DE INFORMATICA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32999</v>
      </c>
      <c r="I28" s="6">
        <f>IF('[1]TCE - ANEXO IV - Preencher'!K37="","",'[1]TCE - ANEXO IV - Preencher'!K37)</f>
        <v>45280</v>
      </c>
      <c r="J28" s="5" t="str">
        <f>'[1]TCE - ANEXO IV - Preencher'!L37</f>
        <v>26231224073694000155550020000329991001051659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1144.83</v>
      </c>
    </row>
    <row r="29" spans="1:12" s="8" customFormat="1" ht="19.5" customHeight="1" x14ac:dyDescent="0.2">
      <c r="A29" s="3">
        <f>IFERROR(VLOOKUP(B29,'[1]DADOS (OCULTAR)'!$Q$3:$S$135,3,0),"")</f>
        <v>10894988000729</v>
      </c>
      <c r="B29" s="4" t="str">
        <f>'[1]TCE - ANEXO IV - Preencher'!C38</f>
        <v>UPAE CARUARU</v>
      </c>
      <c r="C29" s="4" t="str">
        <f>'[1]TCE - ANEXO IV - Preencher'!E38</f>
        <v>3.1 - Combustíveis e Lubrificantes Automotivos</v>
      </c>
      <c r="D29" s="3" t="str">
        <f>'[1]TCE - ANEXO IV - Preencher'!F38</f>
        <v>27.284.516/0001-61</v>
      </c>
      <c r="E29" s="5" t="str">
        <f>'[1]TCE - ANEXO IV - Preencher'!G38</f>
        <v>MAXIFROTA SERVIÇOS DE MANUTENÇÃO DE FROTA LTDA.</v>
      </c>
      <c r="F29" s="5" t="str">
        <f>'[1]TCE - ANEXO IV - Preencher'!H38</f>
        <v>S</v>
      </c>
      <c r="G29" s="5" t="str">
        <f>'[1]TCE - ANEXO IV - Preencher'!I38</f>
        <v>S</v>
      </c>
      <c r="H29" s="5">
        <f>'[1]TCE - ANEXO IV - Preencher'!J38</f>
        <v>174117</v>
      </c>
      <c r="I29" s="6">
        <f>IF('[1]TCE - ANEXO IV - Preencher'!K38="","",'[1]TCE - ANEXO IV - Preencher'!K38)</f>
        <v>45275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26 -  P</v>
      </c>
      <c r="L29" s="7">
        <f>'[1]TCE - ANEXO IV - Preencher'!N38</f>
        <v>804</v>
      </c>
    </row>
    <row r="30" spans="1:12" s="8" customFormat="1" ht="19.5" customHeight="1" x14ac:dyDescent="0.2">
      <c r="A30" s="3">
        <f>IFERROR(VLOOKUP(B30,'[1]DADOS (OCULTAR)'!$Q$3:$S$135,3,0),"")</f>
        <v>10894988000729</v>
      </c>
      <c r="B30" s="4" t="str">
        <f>'[1]TCE - ANEXO IV - Preencher'!C39</f>
        <v>UPAE CARUARU</v>
      </c>
      <c r="C30" s="4" t="str">
        <f>'[1]TCE - ANEXO IV - Preencher'!E39</f>
        <v xml:space="preserve">3.9 - Material para Manutenção de Bens Imóveis </v>
      </c>
      <c r="D30" s="3" t="str">
        <f>'[1]TCE - ANEXO IV - Preencher'!F39</f>
        <v>29.342.388/0001-90</v>
      </c>
      <c r="E30" s="5" t="str">
        <f>'[1]TCE - ANEXO IV - Preencher'!G39</f>
        <v>EXPRESSO LOGISTICA LTDA.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196</v>
      </c>
      <c r="I30" s="6">
        <f>IF('[1]TCE - ANEXO IV - Preencher'!K39="","",'[1]TCE - ANEXO IV - Preencher'!K39)</f>
        <v>45265</v>
      </c>
      <c r="J30" s="5" t="str">
        <f>'[1]TCE - ANEXO IV - Preencher'!L39</f>
        <v>26231229342388000190550010000001961647283841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447.46</v>
      </c>
    </row>
    <row r="31" spans="1:12" s="8" customFormat="1" ht="19.5" customHeight="1" x14ac:dyDescent="0.2">
      <c r="A31" s="3">
        <f>IFERROR(VLOOKUP(B31,'[1]DADOS (OCULTAR)'!$Q$3:$S$135,3,0),"")</f>
        <v>10894988000729</v>
      </c>
      <c r="B31" s="4" t="str">
        <f>'[1]TCE - ANEXO IV - Preencher'!C40</f>
        <v>UPAE CARUARU</v>
      </c>
      <c r="C31" s="4" t="str">
        <f>'[1]TCE - ANEXO IV - Preencher'!E40</f>
        <v xml:space="preserve">3.9 - Material para Manutenção de Bens Imóveis </v>
      </c>
      <c r="D31" s="3" t="str">
        <f>'[1]TCE - ANEXO IV - Preencher'!F40</f>
        <v>08.758.191/0001-67</v>
      </c>
      <c r="E31" s="5" t="str">
        <f>'[1]TCE - ANEXO IV - Preencher'!G40</f>
        <v>FILIPE J S DA S COMERCIO DE MAT DE CONSTRUCOES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2501</v>
      </c>
      <c r="I31" s="6">
        <f>IF('[1]TCE - ANEXO IV - Preencher'!K40="","",'[1]TCE - ANEXO IV - Preencher'!K40)</f>
        <v>45271</v>
      </c>
      <c r="J31" s="5" t="str">
        <f>'[1]TCE - ANEXO IV - Preencher'!L40</f>
        <v>26231208758191000167550000000025011911836427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30</v>
      </c>
    </row>
    <row r="32" spans="1:12" s="8" customFormat="1" ht="19.5" customHeight="1" x14ac:dyDescent="0.2">
      <c r="A32" s="3">
        <f>IFERROR(VLOOKUP(B32,'[1]DADOS (OCULTAR)'!$Q$3:$S$135,3,0),"")</f>
        <v>10894988000729</v>
      </c>
      <c r="B32" s="4" t="str">
        <f>'[1]TCE - ANEXO IV - Preencher'!C41</f>
        <v>UPAE CARUARU</v>
      </c>
      <c r="C32" s="4" t="str">
        <f>'[1]TCE - ANEXO IV - Preencher'!E41</f>
        <v xml:space="preserve">3.9 - Material para Manutenção de Bens Imóveis </v>
      </c>
      <c r="D32" s="3" t="str">
        <f>'[1]TCE - ANEXO IV - Preencher'!F41</f>
        <v>07.264.693/0001-79</v>
      </c>
      <c r="E32" s="5" t="str">
        <f>'[1]TCE - ANEXO IV - Preencher'!G41</f>
        <v>RENASCER MERCANTIL FERRAGISTA LTDA.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716692</v>
      </c>
      <c r="I32" s="6">
        <f>IF('[1]TCE - ANEXO IV - Preencher'!K41="","",'[1]TCE - ANEXO IV - Preencher'!K41)</f>
        <v>45278</v>
      </c>
      <c r="J32" s="5" t="str">
        <f>'[1]TCE - ANEXO IV - Preencher'!L41</f>
        <v>26231207264693000179550010007166921546287909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567.95000000000005</v>
      </c>
    </row>
    <row r="33" spans="1:12" s="8" customFormat="1" ht="19.5" customHeight="1" x14ac:dyDescent="0.2">
      <c r="A33" s="3">
        <f>IFERROR(VLOOKUP(B33,'[1]DADOS (OCULTAR)'!$Q$3:$S$135,3,0),"")</f>
        <v>10894988000729</v>
      </c>
      <c r="B33" s="4" t="str">
        <f>'[1]TCE - ANEXO IV - Preencher'!C42</f>
        <v>UPAE CARUARU</v>
      </c>
      <c r="C33" s="4" t="str">
        <f>'[1]TCE - ANEXO IV - Preencher'!E42</f>
        <v xml:space="preserve">3.9 - Material para Manutenção de Bens Imóveis </v>
      </c>
      <c r="D33" s="3" t="str">
        <f>'[1]TCE - ANEXO IV - Preencher'!F42</f>
        <v>07.264.693/0001-79</v>
      </c>
      <c r="E33" s="5" t="str">
        <f>'[1]TCE - ANEXO IV - Preencher'!G42</f>
        <v>RENASCER MERCANTIL FERRAGISTA LTDA.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715722</v>
      </c>
      <c r="I33" s="6">
        <f>IF('[1]TCE - ANEXO IV - Preencher'!K42="","",'[1]TCE - ANEXO IV - Preencher'!K42)</f>
        <v>45278</v>
      </c>
      <c r="J33" s="5" t="str">
        <f>'[1]TCE - ANEXO IV - Preencher'!L42</f>
        <v>26231207264693000179550010007157221287492907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292.89999999999998</v>
      </c>
    </row>
    <row r="34" spans="1:12" s="8" customFormat="1" ht="19.5" customHeight="1" x14ac:dyDescent="0.2">
      <c r="A34" s="3">
        <f>IFERROR(VLOOKUP(B34,'[1]DADOS (OCULTAR)'!$Q$3:$S$135,3,0),"")</f>
        <v>10894988000729</v>
      </c>
      <c r="B34" s="4" t="str">
        <f>'[1]TCE - ANEXO IV - Preencher'!C43</f>
        <v>UPAE CARUARU</v>
      </c>
      <c r="C34" s="4" t="str">
        <f>'[1]TCE - ANEXO IV - Preencher'!E43</f>
        <v xml:space="preserve">3.9 - Material para Manutenção de Bens Imóveis </v>
      </c>
      <c r="D34" s="3" t="str">
        <f>'[1]TCE - ANEXO IV - Preencher'!F43</f>
        <v>07.264.693/0001-79</v>
      </c>
      <c r="E34" s="5" t="str">
        <f>'[1]TCE - ANEXO IV - Preencher'!G43</f>
        <v>RENASCER MERCANTIL FERRAGISTA LTDA.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715988</v>
      </c>
      <c r="I34" s="6">
        <f>IF('[1]TCE - ANEXO IV - Preencher'!K43="","",'[1]TCE - ANEXO IV - Preencher'!K43)</f>
        <v>45278</v>
      </c>
      <c r="J34" s="5" t="str">
        <f>'[1]TCE - ANEXO IV - Preencher'!L43</f>
        <v>26231207264693000179550010007159881038786314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173</v>
      </c>
    </row>
    <row r="35" spans="1:12" s="8" customFormat="1" ht="19.5" customHeight="1" x14ac:dyDescent="0.2">
      <c r="A35" s="3">
        <f>IFERROR(VLOOKUP(B35,'[1]DADOS (OCULTAR)'!$Q$3:$S$135,3,0),"")</f>
        <v>10894988000729</v>
      </c>
      <c r="B35" s="4" t="str">
        <f>'[1]TCE - ANEXO IV - Preencher'!C44</f>
        <v>UPAE CARUARU</v>
      </c>
      <c r="C35" s="4" t="str">
        <f>'[1]TCE - ANEXO IV - Preencher'!E44</f>
        <v xml:space="preserve">3.9 - Material para Manutenção de Bens Imóveis </v>
      </c>
      <c r="D35" s="3" t="str">
        <f>'[1]TCE - ANEXO IV - Preencher'!F44</f>
        <v>21.107.174/0001-28</v>
      </c>
      <c r="E35" s="5" t="str">
        <f>'[1]TCE - ANEXO IV - Preencher'!G44</f>
        <v>RUIMAR MAIA LEITE JUNIOR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1183</v>
      </c>
      <c r="I35" s="6">
        <f>IF('[1]TCE - ANEXO IV - Preencher'!K44="","",'[1]TCE - ANEXO IV - Preencher'!K44)</f>
        <v>45246</v>
      </c>
      <c r="J35" s="5" t="str">
        <f>'[1]TCE - ANEXO IV - Preencher'!L44</f>
        <v>26231121107174000128550010000011831310575988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186</v>
      </c>
    </row>
    <row r="36" spans="1:12" s="8" customFormat="1" ht="19.5" customHeight="1" x14ac:dyDescent="0.2">
      <c r="A36" s="3">
        <f>IFERROR(VLOOKUP(B36,'[1]DADOS (OCULTAR)'!$Q$3:$S$135,3,0),"")</f>
        <v>10894988000729</v>
      </c>
      <c r="B36" s="4" t="str">
        <f>'[1]TCE - ANEXO IV - Preencher'!C45</f>
        <v>UPAE CARUARU</v>
      </c>
      <c r="C36" s="4" t="str">
        <f>'[1]TCE - ANEXO IV - Preencher'!E45</f>
        <v xml:space="preserve">3.10 - Material para Manutenção de Bens Móveis </v>
      </c>
      <c r="D36" s="3" t="str">
        <f>'[1]TCE - ANEXO IV - Preencher'!F45</f>
        <v>29.342.388/0001-90</v>
      </c>
      <c r="E36" s="5" t="str">
        <f>'[1]TCE - ANEXO IV - Preencher'!G45</f>
        <v>EXPRESSO LOGISTICA LTDA.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207</v>
      </c>
      <c r="I36" s="6">
        <f>IF('[1]TCE - ANEXO IV - Preencher'!K45="","",'[1]TCE - ANEXO IV - Preencher'!K45)</f>
        <v>45287</v>
      </c>
      <c r="J36" s="5" t="str">
        <f>'[1]TCE - ANEXO IV - Preencher'!L45</f>
        <v>26231229342388000190550010000002071292926916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680</v>
      </c>
    </row>
    <row r="37" spans="1:12" s="8" customFormat="1" ht="19.5" customHeight="1" x14ac:dyDescent="0.2">
      <c r="A37" s="3">
        <f>IFERROR(VLOOKUP(B37,'[1]DADOS (OCULTAR)'!$Q$3:$S$135,3,0),"")</f>
        <v>10894988000729</v>
      </c>
      <c r="B37" s="4" t="str">
        <f>'[1]TCE - ANEXO IV - Preencher'!C46</f>
        <v>UPAE CARUARU</v>
      </c>
      <c r="C37" s="4" t="str">
        <f>'[1]TCE - ANEXO IV - Preencher'!E46</f>
        <v xml:space="preserve">3.8 - Uniformes, Tecidos e Aviamentos </v>
      </c>
      <c r="D37" s="3" t="str">
        <f>'[1]TCE - ANEXO IV - Preencher'!F46</f>
        <v>07.264.693/0001-79</v>
      </c>
      <c r="E37" s="5" t="str">
        <f>'[1]TCE - ANEXO IV - Preencher'!G46</f>
        <v>RENASCER MERCANTIL FERRAGISTA LTDA.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715722</v>
      </c>
      <c r="I37" s="6">
        <f>IF('[1]TCE - ANEXO IV - Preencher'!K46="","",'[1]TCE - ANEXO IV - Preencher'!K46)</f>
        <v>45278</v>
      </c>
      <c r="J37" s="5" t="str">
        <f>'[1]TCE - ANEXO IV - Preencher'!L46</f>
        <v>26231207264693000179550010007157221287492907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33.200000000000003</v>
      </c>
    </row>
    <row r="38" spans="1:12" s="8" customFormat="1" ht="19.5" customHeight="1" x14ac:dyDescent="0.2">
      <c r="A38" s="3">
        <f>IFERROR(VLOOKUP(B38,'[1]DADOS (OCULTAR)'!$Q$3:$S$135,3,0),"")</f>
        <v>10894988000729</v>
      </c>
      <c r="B38" s="4" t="str">
        <f>'[1]TCE - ANEXO IV - Preencher'!C47</f>
        <v>UPAE CARUARU</v>
      </c>
      <c r="C38" s="4" t="str">
        <f>'[1]TCE - ANEXO IV - Preencher'!E47</f>
        <v xml:space="preserve">3.8 - Uniformes, Tecidos e Aviamentos </v>
      </c>
      <c r="D38" s="3" t="str">
        <f>'[1]TCE - ANEXO IV - Preencher'!F47</f>
        <v>07.264.693/0001-79</v>
      </c>
      <c r="E38" s="5" t="str">
        <f>'[1]TCE - ANEXO IV - Preencher'!G47</f>
        <v>RENASCER MERCANTIL FERRAGISTA LTDA.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715988</v>
      </c>
      <c r="I38" s="6">
        <f>IF('[1]TCE - ANEXO IV - Preencher'!K47="","",'[1]TCE - ANEXO IV - Preencher'!K47)</f>
        <v>45278</v>
      </c>
      <c r="J38" s="5" t="str">
        <f>'[1]TCE - ANEXO IV - Preencher'!L47</f>
        <v>26231207264693000179550010007159881038786314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93.1</v>
      </c>
    </row>
    <row r="39" spans="1:12" s="8" customFormat="1" ht="19.5" customHeight="1" x14ac:dyDescent="0.2">
      <c r="A39" s="3">
        <f>IFERROR(VLOOKUP(B39,'[1]DADOS (OCULTAR)'!$Q$3:$S$135,3,0),"")</f>
        <v>10894988000729</v>
      </c>
      <c r="B39" s="4" t="str">
        <f>'[1]TCE - ANEXO IV - Preencher'!C48</f>
        <v>UPAE CARUARU</v>
      </c>
      <c r="C39" s="4" t="str">
        <f>'[1]TCE - ANEXO IV - Preencher'!E48</f>
        <v>5.18 - Teledonia Fixa</v>
      </c>
      <c r="D39" s="3" t="str">
        <f>'[1]TCE - ANEXO IV - Preencher'!F48</f>
        <v>27.703.250/0001-44</v>
      </c>
      <c r="E39" s="5" t="str">
        <f>'[1]TCE - ANEXO IV - Preencher'!G48</f>
        <v xml:space="preserve">GERALDO FREIRE AS SILVA JUNIOR 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4758</v>
      </c>
      <c r="I39" s="6">
        <f>IF('[1]TCE - ANEXO IV - Preencher'!K48="","",'[1]TCE - ANEXO IV - Preencher'!K48)</f>
        <v>45267</v>
      </c>
      <c r="J39" s="5" t="str">
        <f>'[1]TCE - ANEXO IV - Preencher'!L48</f>
        <v>7A89.FF03.C538.2734.D3DF.3E10.484E.6B0B</v>
      </c>
      <c r="K39" s="5" t="str">
        <f>IF(F39="B",LEFT('[1]TCE - ANEXO IV - Preencher'!M48,2),IF(F39="S",LEFT('[1]TCE - ANEXO IV - Preencher'!M48,7),IF('[1]TCE - ANEXO IV - Preencher'!H48="","")))</f>
        <v>2604106</v>
      </c>
      <c r="L39" s="7">
        <f>'[1]TCE - ANEXO IV - Preencher'!N48</f>
        <v>450</v>
      </c>
    </row>
    <row r="40" spans="1:12" s="8" customFormat="1" ht="19.5" customHeight="1" x14ac:dyDescent="0.2">
      <c r="A40" s="3">
        <f>IFERROR(VLOOKUP(B40,'[1]DADOS (OCULTAR)'!$Q$3:$S$135,3,0),"")</f>
        <v>10894988000729</v>
      </c>
      <c r="B40" s="4" t="str">
        <f>'[1]TCE - ANEXO IV - Preencher'!C49</f>
        <v>UPAE CARUARU</v>
      </c>
      <c r="C40" s="4" t="str">
        <f>'[1]TCE - ANEXO IV - Preencher'!E49</f>
        <v>5.18 - Teledonia Fixa</v>
      </c>
      <c r="D40" s="3" t="str">
        <f>'[1]TCE - ANEXO IV - Preencher'!F49</f>
        <v>06.985.306/0001-20</v>
      </c>
      <c r="E40" s="5" t="str">
        <f>'[1]TCE - ANEXO IV - Preencher'!G49</f>
        <v>SERVHOST INTERNET LTDA - ME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11173</v>
      </c>
      <c r="I40" s="6">
        <f>IF('[1]TCE - ANEXO IV - Preencher'!K49="","",'[1]TCE - ANEXO IV - Preencher'!K49)</f>
        <v>45261</v>
      </c>
      <c r="J40" s="5" t="str">
        <f>'[1]TCE - ANEXO IV - Preencher'!L49</f>
        <v>A9JX-T6CH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256.02</v>
      </c>
    </row>
    <row r="41" spans="1:12" s="8" customFormat="1" ht="19.5" customHeight="1" x14ac:dyDescent="0.2">
      <c r="A41" s="3">
        <f>IFERROR(VLOOKUP(B41,'[1]DADOS (OCULTAR)'!$Q$3:$S$135,3,0),"")</f>
        <v>10894988000729</v>
      </c>
      <c r="B41" s="4" t="str">
        <f>'[1]TCE - ANEXO IV - Preencher'!C50</f>
        <v>UPAE CARUARU</v>
      </c>
      <c r="C41" s="4" t="str">
        <f>'[1]TCE - ANEXO IV - Preencher'!E50</f>
        <v>5.18 - Teledonia Fixa</v>
      </c>
      <c r="D41" s="3" t="str">
        <f>'[1]TCE - ANEXO IV - Preencher'!F50</f>
        <v>11.844.663/0001-09</v>
      </c>
      <c r="E41" s="5" t="str">
        <f>'[1]TCE - ANEXO IV - Preencher'!G50</f>
        <v>UMTELECOM SERV TECNOLOGIA EM INTERNET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112460</v>
      </c>
      <c r="I41" s="6">
        <f>IF('[1]TCE - ANEXO IV - Preencher'!K50="","",'[1]TCE - ANEXO IV - Preencher'!K50)</f>
        <v>45294</v>
      </c>
      <c r="J41" s="5" t="str">
        <f>'[1]TCE - ANEXO IV - Preencher'!L50</f>
        <v>-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325</v>
      </c>
    </row>
    <row r="42" spans="1:12" s="8" customFormat="1" ht="19.5" customHeight="1" x14ac:dyDescent="0.2">
      <c r="A42" s="3">
        <f>IFERROR(VLOOKUP(B42,'[1]DADOS (OCULTAR)'!$Q$3:$S$135,3,0),"")</f>
        <v>10894988000729</v>
      </c>
      <c r="B42" s="4" t="str">
        <f>'[1]TCE - ANEXO IV - Preencher'!C51</f>
        <v>UPAE CARUARU</v>
      </c>
      <c r="C42" s="4" t="str">
        <f>'[1]TCE - ANEXO IV - Preencher'!E51</f>
        <v>5.18 - Teledonia Fixa</v>
      </c>
      <c r="D42" s="3" t="str">
        <f>'[1]TCE - ANEXO IV - Preencher'!F51</f>
        <v>11.844.663/0001-09</v>
      </c>
      <c r="E42" s="5" t="str">
        <f>'[1]TCE - ANEXO IV - Preencher'!G51</f>
        <v>UMTELECOM SERV TECNOLOGIA EM INTERNET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135698</v>
      </c>
      <c r="I42" s="6">
        <f>IF('[1]TCE - ANEXO IV - Preencher'!K51="","",'[1]TCE - ANEXO IV - Preencher'!K51)</f>
        <v>45294</v>
      </c>
      <c r="J42" s="5" t="str">
        <f>'[1]TCE - ANEXO IV - Preencher'!L51</f>
        <v>-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325</v>
      </c>
    </row>
    <row r="43" spans="1:12" s="8" customFormat="1" ht="19.5" customHeight="1" x14ac:dyDescent="0.2">
      <c r="A43" s="3">
        <f>IFERROR(VLOOKUP(B43,'[1]DADOS (OCULTAR)'!$Q$3:$S$135,3,0),"")</f>
        <v>10894988000729</v>
      </c>
      <c r="B43" s="4" t="str">
        <f>'[1]TCE - ANEXO IV - Preencher'!C52</f>
        <v>UPAE CARUARU</v>
      </c>
      <c r="C43" s="4" t="str">
        <f>'[1]TCE - ANEXO IV - Preencher'!E52</f>
        <v>5.13 - Água e Esgoto</v>
      </c>
      <c r="D43" s="3" t="str">
        <f>'[1]TCE - ANEXO IV - Preencher'!F52</f>
        <v>09.769.035/0001-64</v>
      </c>
      <c r="E43" s="5" t="str">
        <f>'[1]TCE - ANEXO IV - Preencher'!G52</f>
        <v>COMPESA-COMPANHIA PERNAMBUCANA DE SANEAMENTO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5048.3</v>
      </c>
    </row>
    <row r="44" spans="1:12" s="8" customFormat="1" ht="19.5" customHeight="1" x14ac:dyDescent="0.2">
      <c r="A44" s="3">
        <f>IFERROR(VLOOKUP(B44,'[1]DADOS (OCULTAR)'!$Q$3:$S$135,3,0),"")</f>
        <v>10894988000729</v>
      </c>
      <c r="B44" s="4" t="str">
        <f>'[1]TCE - ANEXO IV - Preencher'!C53</f>
        <v>UPAE CARUARU</v>
      </c>
      <c r="C44" s="4" t="str">
        <f>'[1]TCE - ANEXO IV - Preencher'!E53</f>
        <v>5.12 - Energia Elétrica</v>
      </c>
      <c r="D44" s="3" t="str">
        <f>'[1]TCE - ANEXO IV - Preencher'!F53</f>
        <v>10.835.932/0001-08</v>
      </c>
      <c r="E44" s="5" t="str">
        <f>'[1]TCE - ANEXO IV - Preencher'!G53</f>
        <v>COMPANHIA ENERGETICA DE PERNAMBUCO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290720626</v>
      </c>
      <c r="I44" s="6">
        <f>IF('[1]TCE - ANEXO IV - Preencher'!K53="","",'[1]TCE - ANEXO IV - Preencher'!K53)</f>
        <v>45303</v>
      </c>
      <c r="J44" s="5" t="str">
        <f>'[1]TCE - ANEXO IV - Preencher'!L53</f>
        <v>26240110835932000108660002907206261082015720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23955.73</v>
      </c>
    </row>
    <row r="45" spans="1:12" s="8" customFormat="1" ht="19.5" customHeight="1" x14ac:dyDescent="0.2">
      <c r="A45" s="3">
        <f>IFERROR(VLOOKUP(B45,'[1]DADOS (OCULTAR)'!$Q$3:$S$135,3,0),"")</f>
        <v>10894988000729</v>
      </c>
      <c r="B45" s="4" t="str">
        <f>'[1]TCE - ANEXO IV - Preencher'!C54</f>
        <v>UPAE CARUARU</v>
      </c>
      <c r="C45" s="4" t="str">
        <f>'[1]TCE - ANEXO IV - Preencher'!E54</f>
        <v>5.3 - Locação de Máquinas e Equipamentos</v>
      </c>
      <c r="D45" s="3" t="str">
        <f>'[1]TCE - ANEXO IV - Preencher'!F54</f>
        <v>41.096.520/0001-27</v>
      </c>
      <c r="E45" s="5" t="str">
        <f>'[1]TCE - ANEXO IV - Preencher'!G54</f>
        <v>PRISMA TELECOMUNICAÇÕES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35637</v>
      </c>
      <c r="I45" s="6">
        <f>IF('[1]TCE - ANEXO IV - Preencher'!K54="","",'[1]TCE - ANEXO IV - Preencher'!K54)</f>
        <v>45293</v>
      </c>
      <c r="J45" s="5" t="str">
        <f>'[1]TCE - ANEXO IV - Preencher'!L54</f>
        <v>-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550</v>
      </c>
    </row>
    <row r="46" spans="1:12" s="8" customFormat="1" ht="19.5" customHeight="1" x14ac:dyDescent="0.2">
      <c r="A46" s="3">
        <f>IFERROR(VLOOKUP(B46,'[1]DADOS (OCULTAR)'!$Q$3:$S$135,3,0),"")</f>
        <v>10894988000729</v>
      </c>
      <c r="B46" s="4" t="str">
        <f>'[1]TCE - ANEXO IV - Preencher'!C55</f>
        <v>UPAE CARUARU</v>
      </c>
      <c r="C46" s="4" t="str">
        <f>'[1]TCE - ANEXO IV - Preencher'!E55</f>
        <v>5.3 - Locação de Máquinas e Equipamentos</v>
      </c>
      <c r="D46" s="3" t="str">
        <f>'[1]TCE - ANEXO IV - Preencher'!F55</f>
        <v>37.462.182.0001-22</v>
      </c>
      <c r="E46" s="5" t="str">
        <f>'[1]TCE - ANEXO IV - Preencher'!G55</f>
        <v>MARCA CLIMATIZAÇÃO E TERCEIRIZAÇÃO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925</v>
      </c>
      <c r="I46" s="6">
        <f>IF('[1]TCE - ANEXO IV - Preencher'!K55="","",'[1]TCE - ANEXO IV - Preencher'!K55)</f>
        <v>45287</v>
      </c>
      <c r="J46" s="5" t="str">
        <f>'[1]TCE - ANEXO IV - Preencher'!L55</f>
        <v>-</v>
      </c>
      <c r="K46" s="5" t="str">
        <f>IF(F46="B",LEFT('[1]TCE - ANEXO IV - Preencher'!M55,2),IF(F46="S",LEFT('[1]TCE - ANEXO IV - Preencher'!M55,7),IF('[1]TCE - ANEXO IV - Preencher'!H55="","")))</f>
        <v>2609600</v>
      </c>
      <c r="L46" s="7">
        <f>'[1]TCE - ANEXO IV - Preencher'!N55</f>
        <v>806</v>
      </c>
    </row>
    <row r="47" spans="1:12" s="8" customFormat="1" ht="19.5" customHeight="1" x14ac:dyDescent="0.2">
      <c r="A47" s="3">
        <f>IFERROR(VLOOKUP(B47,'[1]DADOS (OCULTAR)'!$Q$3:$S$135,3,0),"")</f>
        <v>10894988000729</v>
      </c>
      <c r="B47" s="4" t="str">
        <f>'[1]TCE - ANEXO IV - Preencher'!C56</f>
        <v>UPAE CARUARU</v>
      </c>
      <c r="C47" s="4" t="str">
        <f>'[1]TCE - ANEXO IV - Preencher'!E56</f>
        <v>5.3 - Locação de Máquinas e Equipamentos</v>
      </c>
      <c r="D47" s="3" t="str">
        <f>'[1]TCE - ANEXO IV - Preencher'!F56</f>
        <v>42.287.193/0001-53</v>
      </c>
      <c r="E47" s="5" t="str">
        <f>'[1]TCE - ANEXO IV - Preencher'!G56</f>
        <v>COLORTEL LOCACAO E ADMINISTRACAO DE BENS PROPRIOS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2219</v>
      </c>
      <c r="I47" s="6">
        <f>IF('[1]TCE - ANEXO IV - Preencher'!K56="","",'[1]TCE - ANEXO IV - Preencher'!K56)</f>
        <v>45287</v>
      </c>
      <c r="J47" s="5" t="str">
        <f>'[1]TCE - ANEXO IV - Preencher'!L56</f>
        <v>-</v>
      </c>
      <c r="K47" s="5" t="str">
        <f>IF(F47="B",LEFT('[1]TCE - ANEXO IV - Preencher'!M56,2),IF(F47="S",LEFT('[1]TCE - ANEXO IV - Preencher'!M56,7),IF('[1]TCE - ANEXO IV - Preencher'!H56="","")))</f>
        <v>3304557</v>
      </c>
      <c r="L47" s="7">
        <f>'[1]TCE - ANEXO IV - Preencher'!N56</f>
        <v>437.5</v>
      </c>
    </row>
    <row r="48" spans="1:12" s="8" customFormat="1" ht="19.5" customHeight="1" x14ac:dyDescent="0.2">
      <c r="A48" s="3">
        <f>IFERROR(VLOOKUP(B48,'[1]DADOS (OCULTAR)'!$Q$3:$S$135,3,0),"")</f>
        <v>10894988000729</v>
      </c>
      <c r="B48" s="4" t="str">
        <f>'[1]TCE - ANEXO IV - Preencher'!C57</f>
        <v>UPAE CARUARU</v>
      </c>
      <c r="C48" s="4" t="str">
        <f>'[1]TCE - ANEXO IV - Preencher'!E57</f>
        <v>5.3 - Locação de Máquinas e Equipamentos</v>
      </c>
      <c r="D48" s="3" t="str">
        <f>'[1]TCE - ANEXO IV - Preencher'!F57</f>
        <v>15.544.339/0001-26</v>
      </c>
      <c r="E48" s="5" t="str">
        <f>'[1]TCE - ANEXO IV - Preencher'!G57</f>
        <v>ELO GAIVOTA LOCAÇÃO E COMÉRCIO DE EQUIPAMENTOS ELETRÔNICOS E SERVIÇOS ADMINISTRATIVOS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8619</v>
      </c>
      <c r="I48" s="6">
        <f>IF('[1]TCE - ANEXO IV - Preencher'!K57="","",'[1]TCE - ANEXO IV - Preencher'!K57)</f>
        <v>45272</v>
      </c>
      <c r="J48" s="5" t="str">
        <f>'[1]TCE - ANEXO IV - Preencher'!L57</f>
        <v>-</v>
      </c>
      <c r="K48" s="5" t="str">
        <f>IF(F48="B",LEFT('[1]TCE - ANEXO IV - Preencher'!M57,2),IF(F48="S",LEFT('[1]TCE - ANEXO IV - Preencher'!M57,7),IF('[1]TCE - ANEXO IV - Preencher'!H57="","")))</f>
        <v>3547809</v>
      </c>
      <c r="L48" s="7">
        <f>'[1]TCE - ANEXO IV - Preencher'!N57</f>
        <v>658.45</v>
      </c>
    </row>
    <row r="49" spans="1:12" s="8" customFormat="1" ht="19.5" customHeight="1" x14ac:dyDescent="0.2">
      <c r="A49" s="3">
        <f>IFERROR(VLOOKUP(B49,'[1]DADOS (OCULTAR)'!$Q$3:$S$135,3,0),"")</f>
        <v>10894988000729</v>
      </c>
      <c r="B49" s="4" t="str">
        <f>'[1]TCE - ANEXO IV - Preencher'!C58</f>
        <v>UPAE CARUARU</v>
      </c>
      <c r="C49" s="4" t="str">
        <f>'[1]TCE - ANEXO IV - Preencher'!E58</f>
        <v>5.3 - Locação de Máquinas e Equipamentos</v>
      </c>
      <c r="D49" s="3" t="str">
        <f>'[1]TCE - ANEXO IV - Preencher'!F58</f>
        <v>19.533.734/0001-64</v>
      </c>
      <c r="E49" s="5" t="str">
        <f>'[1]TCE - ANEXO IV - Preencher'!G58</f>
        <v>ALEXSANDRA DE GUSMÃO NERES - ME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18413</v>
      </c>
      <c r="I49" s="6">
        <f>IF('[1]TCE - ANEXO IV - Preencher'!K58="","",'[1]TCE - ANEXO IV - Preencher'!K58)</f>
        <v>45293</v>
      </c>
      <c r="J49" s="5" t="str">
        <f>'[1]TCE - ANEXO IV - Preencher'!L58</f>
        <v>-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3620</v>
      </c>
    </row>
    <row r="50" spans="1:12" s="8" customFormat="1" ht="19.5" customHeight="1" x14ac:dyDescent="0.2">
      <c r="A50" s="3">
        <f>IFERROR(VLOOKUP(B50,'[1]DADOS (OCULTAR)'!$Q$3:$S$135,3,0),"")</f>
        <v>10894988000729</v>
      </c>
      <c r="B50" s="4" t="str">
        <f>'[1]TCE - ANEXO IV - Preencher'!C59</f>
        <v>UPAE CARUARU</v>
      </c>
      <c r="C50" s="4" t="str">
        <f>'[1]TCE - ANEXO IV - Preencher'!E59</f>
        <v>5.3 - Locação de Máquinas e Equipamentos</v>
      </c>
      <c r="D50" s="3" t="str">
        <f>'[1]TCE - ANEXO IV - Preencher'!F59</f>
        <v>24.380.578/0020-41</v>
      </c>
      <c r="E50" s="5" t="str">
        <f>'[1]TCE - ANEXO IV - Preencher'!G59</f>
        <v xml:space="preserve">WHITE MARTINS GASES INDUSTRIAIS DO NORDESTE LTDA.  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0094159802</v>
      </c>
      <c r="I50" s="6">
        <f>IF('[1]TCE - ANEXO IV - Preencher'!K59="","",'[1]TCE - ANEXO IV - Preencher'!K59)</f>
        <v>45272</v>
      </c>
      <c r="J50" s="5" t="str">
        <f>'[1]TCE - ANEXO IV - Preencher'!L59</f>
        <v>-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663.96</v>
      </c>
    </row>
    <row r="51" spans="1:12" s="8" customFormat="1" ht="19.5" customHeight="1" x14ac:dyDescent="0.2">
      <c r="A51" s="3">
        <f>IFERROR(VLOOKUP(B51,'[1]DADOS (OCULTAR)'!$Q$3:$S$135,3,0),"")</f>
        <v>10894988000729</v>
      </c>
      <c r="B51" s="4" t="str">
        <f>'[1]TCE - ANEXO IV - Preencher'!C60</f>
        <v>UPAE CARUARU</v>
      </c>
      <c r="C51" s="4" t="str">
        <f>'[1]TCE - ANEXO IV - Preencher'!E60</f>
        <v>5.8 - Locação de Veículos Automotores</v>
      </c>
      <c r="D51" s="3" t="str">
        <f>'[1]TCE - ANEXO IV - Preencher'!F60</f>
        <v>01.838.726/0001-60</v>
      </c>
      <c r="E51" s="5" t="str">
        <f>'[1]TCE - ANEXO IV - Preencher'!G60</f>
        <v>S &amp; B LOCACOES DE VEICULOS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13566</v>
      </c>
      <c r="I51" s="6">
        <f>IF('[1]TCE - ANEXO IV - Preencher'!K60="","",'[1]TCE - ANEXO IV - Preencher'!K60)</f>
        <v>45296</v>
      </c>
      <c r="J51" s="5" t="str">
        <f>'[1]TCE - ANEXO IV - Preencher'!L60</f>
        <v>-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3500</v>
      </c>
    </row>
    <row r="52" spans="1:12" s="8" customFormat="1" ht="19.5" customHeight="1" x14ac:dyDescent="0.2">
      <c r="A52" s="3">
        <f>IFERROR(VLOOKUP(B52,'[1]DADOS (OCULTAR)'!$Q$3:$S$135,3,0),"")</f>
        <v>10894988000729</v>
      </c>
      <c r="B52" s="4" t="str">
        <f>'[1]TCE - ANEXO IV - Preencher'!C61</f>
        <v>UPAE CARUARU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21.204.660/0001-64</v>
      </c>
      <c r="E52" s="5" t="str">
        <f>'[1]TCE - ANEXO IV - Preencher'!G61</f>
        <v>OFTALMO PRIME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763</v>
      </c>
      <c r="I52" s="6">
        <f>IF('[1]TCE - ANEXO IV - Preencher'!K61="","",'[1]TCE - ANEXO IV - Preencher'!K61)</f>
        <v>45299</v>
      </c>
      <c r="J52" s="5" t="str">
        <f>'[1]TCE - ANEXO IV - Preencher'!L61</f>
        <v>NJ4N-6SSI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5510</v>
      </c>
    </row>
    <row r="53" spans="1:12" s="8" customFormat="1" ht="19.5" customHeight="1" x14ac:dyDescent="0.2">
      <c r="A53" s="3">
        <f>IFERROR(VLOOKUP(B53,'[1]DADOS (OCULTAR)'!$Q$3:$S$135,3,0),"")</f>
        <v>10894988000729</v>
      </c>
      <c r="B53" s="4" t="str">
        <f>'[1]TCE - ANEXO IV - Preencher'!C62</f>
        <v>UPAE CARUARU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33.796.553/0001-51</v>
      </c>
      <c r="E53" s="5" t="str">
        <f>'[1]TCE - ANEXO IV - Preencher'!G62</f>
        <v>I M SERVICOS MEDICOS, HOSPITALARES E CONSULTORIA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</v>
      </c>
      <c r="I53" s="6">
        <f>IF('[1]TCE - ANEXO IV - Preencher'!K62="","",'[1]TCE - ANEXO IV - Preencher'!K62)</f>
        <v>45293</v>
      </c>
      <c r="J53" s="5" t="str">
        <f>'[1]TCE - ANEXO IV - Preencher'!L62</f>
        <v>SNA5-NZS3</v>
      </c>
      <c r="K53" s="5" t="str">
        <f>IF(F53="B",LEFT('[1]TCE - ANEXO IV - Preencher'!M62,2),IF(F53="S",LEFT('[1]TCE - ANEXO IV - Preencher'!M62,7),IF('[1]TCE - ANEXO IV - Preencher'!H62="","")))</f>
        <v>1702109</v>
      </c>
      <c r="L53" s="7">
        <f>'[1]TCE - ANEXO IV - Preencher'!N62</f>
        <v>8052</v>
      </c>
    </row>
    <row r="54" spans="1:12" s="8" customFormat="1" ht="19.5" customHeight="1" x14ac:dyDescent="0.2">
      <c r="A54" s="3">
        <f>IFERROR(VLOOKUP(B54,'[1]DADOS (OCULTAR)'!$Q$3:$S$135,3,0),"")</f>
        <v>10894988000729</v>
      </c>
      <c r="B54" s="4" t="str">
        <f>'[1]TCE - ANEXO IV - Preencher'!C63</f>
        <v>UPAE CARUARU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52.787.412/0001-17</v>
      </c>
      <c r="E54" s="5" t="str">
        <f>'[1]TCE - ANEXO IV - Preencher'!G63</f>
        <v>B &amp; G SERVIÇOS MÉDICOS ESPECIALIZADOS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1</v>
      </c>
      <c r="I54" s="6">
        <f>IF('[1]TCE - ANEXO IV - Preencher'!K63="","",'[1]TCE - ANEXO IV - Preencher'!K63)</f>
        <v>45296</v>
      </c>
      <c r="J54" s="5" t="str">
        <f>'[1]TCE - ANEXO IV - Preencher'!L63</f>
        <v>X4T9-LYZB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8650</v>
      </c>
    </row>
    <row r="55" spans="1:12" s="8" customFormat="1" ht="19.5" customHeight="1" x14ac:dyDescent="0.2">
      <c r="A55" s="3">
        <f>IFERROR(VLOOKUP(B55,'[1]DADOS (OCULTAR)'!$Q$3:$S$135,3,0),"")</f>
        <v>10894988000729</v>
      </c>
      <c r="B55" s="4" t="str">
        <f>'[1]TCE - ANEXO IV - Preencher'!C64</f>
        <v>UPAE CARUARU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52.669.905/0001-52</v>
      </c>
      <c r="E55" s="5" t="str">
        <f>'[1]TCE - ANEXO IV - Preencher'!G64</f>
        <v>CARUARU REUMATO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6</v>
      </c>
      <c r="I55" s="6">
        <f>IF('[1]TCE - ANEXO IV - Preencher'!K64="","",'[1]TCE - ANEXO IV - Preencher'!K64)</f>
        <v>45294</v>
      </c>
      <c r="J55" s="5" t="str">
        <f>'[1]TCE - ANEXO IV - Preencher'!L64</f>
        <v>CLWZJVKQS</v>
      </c>
      <c r="K55" s="5" t="str">
        <f>IF(F55="B",LEFT('[1]TCE - ANEXO IV - Preencher'!M64,2),IF(F55="S",LEFT('[1]TCE - ANEXO IV - Preencher'!M64,7),IF('[1]TCE - ANEXO IV - Preencher'!H64="","")))</f>
        <v>2604106</v>
      </c>
      <c r="L55" s="7">
        <f>'[1]TCE - ANEXO IV - Preencher'!N64</f>
        <v>6860</v>
      </c>
    </row>
    <row r="56" spans="1:12" s="8" customFormat="1" ht="19.5" customHeight="1" x14ac:dyDescent="0.2">
      <c r="A56" s="3">
        <f>IFERROR(VLOOKUP(B56,'[1]DADOS (OCULTAR)'!$Q$3:$S$135,3,0),"")</f>
        <v>10894988000729</v>
      </c>
      <c r="B56" s="4" t="str">
        <f>'[1]TCE - ANEXO IV - Preencher'!C65</f>
        <v>UPAE CARUARU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30.459.463/0001-87</v>
      </c>
      <c r="E56" s="5" t="str">
        <f>'[1]TCE - ANEXO IV - Preencher'!G65</f>
        <v>NEFRODIA SERVIÇOS MÉDICOS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15</v>
      </c>
      <c r="I56" s="6">
        <f>IF('[1]TCE - ANEXO IV - Preencher'!K65="","",'[1]TCE - ANEXO IV - Preencher'!K65)</f>
        <v>45293</v>
      </c>
      <c r="J56" s="5" t="str">
        <f>'[1]TCE - ANEXO IV - Preencher'!L65</f>
        <v>WQEV93702</v>
      </c>
      <c r="K56" s="5" t="str">
        <f>IF(F56="B",LEFT('[1]TCE - ANEXO IV - Preencher'!M65,2),IF(F56="S",LEFT('[1]TCE - ANEXO IV - Preencher'!M65,7),IF('[1]TCE - ANEXO IV - Preencher'!H65="","")))</f>
        <v>2609600</v>
      </c>
      <c r="L56" s="7">
        <f>'[1]TCE - ANEXO IV - Preencher'!N65</f>
        <v>2720</v>
      </c>
    </row>
    <row r="57" spans="1:12" s="8" customFormat="1" ht="19.5" customHeight="1" x14ac:dyDescent="0.2">
      <c r="A57" s="3">
        <f>IFERROR(VLOOKUP(B57,'[1]DADOS (OCULTAR)'!$Q$3:$S$135,3,0),"")</f>
        <v>10894988000729</v>
      </c>
      <c r="B57" s="4" t="str">
        <f>'[1]TCE - ANEXO IV - Preencher'!C66</f>
        <v>UPAE CARUARU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47.383.640/0001-91</v>
      </c>
      <c r="E57" s="5" t="str">
        <f>'[1]TCE - ANEXO IV - Preencher'!G66</f>
        <v>L C FILHO CLINICA MEDICA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18</v>
      </c>
      <c r="I57" s="6">
        <f>IF('[1]TCE - ANEXO IV - Preencher'!K66="","",'[1]TCE - ANEXO IV - Preencher'!K66)</f>
        <v>45293</v>
      </c>
      <c r="J57" s="5" t="str">
        <f>'[1]TCE - ANEXO IV - Preencher'!L66</f>
        <v>R8QN9WTQM</v>
      </c>
      <c r="K57" s="5" t="str">
        <f>IF(F57="B",LEFT('[1]TCE - ANEXO IV - Preencher'!M66,2),IF(F57="S",LEFT('[1]TCE - ANEXO IV - Preencher'!M66,7),IF('[1]TCE - ANEXO IV - Preencher'!H66="","")))</f>
        <v>2604106</v>
      </c>
      <c r="L57" s="7">
        <f>'[1]TCE - ANEXO IV - Preencher'!N66</f>
        <v>5170</v>
      </c>
    </row>
    <row r="58" spans="1:12" s="8" customFormat="1" ht="19.5" customHeight="1" x14ac:dyDescent="0.2">
      <c r="A58" s="3">
        <f>IFERROR(VLOOKUP(B58,'[1]DADOS (OCULTAR)'!$Q$3:$S$135,3,0),"")</f>
        <v>10894988000729</v>
      </c>
      <c r="B58" s="4" t="str">
        <f>'[1]TCE - ANEXO IV - Preencher'!C67</f>
        <v>UPAE CARUARU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41.020.578/0001-97</v>
      </c>
      <c r="E58" s="5" t="str">
        <f>'[1]TCE - ANEXO IV - Preencher'!G67</f>
        <v>VITORIA CHAVES DE SOUZA DANTAS DE BARROS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31</v>
      </c>
      <c r="I58" s="6">
        <f>IF('[1]TCE - ANEXO IV - Preencher'!K67="","",'[1]TCE - ANEXO IV - Preencher'!K67)</f>
        <v>45302</v>
      </c>
      <c r="J58" s="5" t="str">
        <f>'[1]TCE - ANEXO IV - Preencher'!L67</f>
        <v>PQJGGU06Z</v>
      </c>
      <c r="K58" s="5" t="str">
        <f>IF(F58="B",LEFT('[1]TCE - ANEXO IV - Preencher'!M67,2),IF(F58="S",LEFT('[1]TCE - ANEXO IV - Preencher'!M67,7),IF('[1]TCE - ANEXO IV - Preencher'!H67="","")))</f>
        <v>2604106</v>
      </c>
      <c r="L58" s="7">
        <f>'[1]TCE - ANEXO IV - Preencher'!N67</f>
        <v>14510</v>
      </c>
    </row>
    <row r="59" spans="1:12" s="8" customFormat="1" ht="19.5" customHeight="1" x14ac:dyDescent="0.2">
      <c r="A59" s="3">
        <f>IFERROR(VLOOKUP(B59,'[1]DADOS (OCULTAR)'!$Q$3:$S$135,3,0),"")</f>
        <v>10894988000729</v>
      </c>
      <c r="B59" s="4" t="str">
        <f>'[1]TCE - ANEXO IV - Preencher'!C68</f>
        <v>UPAE CARUARU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48.425.521/0001-17</v>
      </c>
      <c r="E59" s="5" t="str">
        <f>'[1]TCE - ANEXO IV - Preencher'!G68</f>
        <v>GURGUEIA OTORRINOLARINGOLOGIA ESPECIALIZADA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35</v>
      </c>
      <c r="I59" s="6">
        <f>IF('[1]TCE - ANEXO IV - Preencher'!K68="","",'[1]TCE - ANEXO IV - Preencher'!K68)</f>
        <v>45295</v>
      </c>
      <c r="J59" s="5" t="str">
        <f>'[1]TCE - ANEXO IV - Preencher'!L68</f>
        <v>RMLQHW15H</v>
      </c>
      <c r="K59" s="5" t="str">
        <f>IF(F59="B",LEFT('[1]TCE - ANEXO IV - Preencher'!M68,2),IF(F59="S",LEFT('[1]TCE - ANEXO IV - Preencher'!M68,7),IF('[1]TCE - ANEXO IV - Preencher'!H68="","")))</f>
        <v>2604106</v>
      </c>
      <c r="L59" s="7">
        <f>'[1]TCE - ANEXO IV - Preencher'!N68</f>
        <v>9650</v>
      </c>
    </row>
    <row r="60" spans="1:12" s="8" customFormat="1" ht="19.5" customHeight="1" x14ac:dyDescent="0.2">
      <c r="A60" s="3">
        <f>IFERROR(VLOOKUP(B60,'[1]DADOS (OCULTAR)'!$Q$3:$S$135,3,0),"")</f>
        <v>10894988000729</v>
      </c>
      <c r="B60" s="4" t="str">
        <f>'[1]TCE - ANEXO IV - Preencher'!C69</f>
        <v>UPAE CARUARU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44.673.420/0001-04</v>
      </c>
      <c r="E60" s="5" t="str">
        <f>'[1]TCE - ANEXO IV - Preencher'!G69</f>
        <v>KEYVID DOS SANTOS PEREIRA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38</v>
      </c>
      <c r="I60" s="6">
        <f>IF('[1]TCE - ANEXO IV - Preencher'!K69="","",'[1]TCE - ANEXO IV - Preencher'!K69)</f>
        <v>45296</v>
      </c>
      <c r="J60" s="5" t="str">
        <f>'[1]TCE - ANEXO IV - Preencher'!L69</f>
        <v>7536182818434</v>
      </c>
      <c r="K60" s="5" t="str">
        <f>IF(F60="B",LEFT('[1]TCE - ANEXO IV - Preencher'!M69,2),IF(F60="S",LEFT('[1]TCE - ANEXO IV - Preencher'!M69,7),IF('[1]TCE - ANEXO IV - Preencher'!H69="","")))</f>
        <v>2308302</v>
      </c>
      <c r="L60" s="7">
        <f>'[1]TCE - ANEXO IV - Preencher'!N69</f>
        <v>1755</v>
      </c>
    </row>
    <row r="61" spans="1:12" s="8" customFormat="1" ht="19.5" customHeight="1" x14ac:dyDescent="0.2">
      <c r="A61" s="3">
        <f>IFERROR(VLOOKUP(B61,'[1]DADOS (OCULTAR)'!$Q$3:$S$135,3,0),"")</f>
        <v>10894988000729</v>
      </c>
      <c r="B61" s="4" t="str">
        <f>'[1]TCE - ANEXO IV - Preencher'!C70</f>
        <v>UPAE CARUARU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45.689.768/0001-52</v>
      </c>
      <c r="E61" s="5" t="str">
        <f>'[1]TCE - ANEXO IV - Preencher'!G70</f>
        <v>M DE S CASTRO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45</v>
      </c>
      <c r="I61" s="6">
        <f>IF('[1]TCE - ANEXO IV - Preencher'!K70="","",'[1]TCE - ANEXO IV - Preencher'!K70)</f>
        <v>45294</v>
      </c>
      <c r="J61" s="5" t="str">
        <f>'[1]TCE - ANEXO IV - Preencher'!L70</f>
        <v>X8NH-SZ8J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7535</v>
      </c>
    </row>
    <row r="62" spans="1:12" s="8" customFormat="1" ht="19.5" customHeight="1" x14ac:dyDescent="0.2">
      <c r="A62" s="3">
        <f>IFERROR(VLOOKUP(B62,'[1]DADOS (OCULTAR)'!$Q$3:$S$135,3,0),"")</f>
        <v>10894988000729</v>
      </c>
      <c r="B62" s="4" t="str">
        <f>'[1]TCE - ANEXO IV - Preencher'!C71</f>
        <v>UPAE CARUARU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43.848.410/0001-08</v>
      </c>
      <c r="E62" s="5" t="str">
        <f>'[1]TCE - ANEXO IV - Preencher'!G71</f>
        <v>DRA ISABEL DANTAS ENDOCRINOLOGISTA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47</v>
      </c>
      <c r="I62" s="6">
        <f>IF('[1]TCE - ANEXO IV - Preencher'!K71="","",'[1]TCE - ANEXO IV - Preencher'!K71)</f>
        <v>45288</v>
      </c>
      <c r="J62" s="5" t="str">
        <f>'[1]TCE - ANEXO IV - Preencher'!L71</f>
        <v>6TTG1WXAS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1850</v>
      </c>
    </row>
    <row r="63" spans="1:12" s="8" customFormat="1" ht="19.5" customHeight="1" x14ac:dyDescent="0.2">
      <c r="A63" s="3">
        <f>IFERROR(VLOOKUP(B63,'[1]DADOS (OCULTAR)'!$Q$3:$S$135,3,0),"")</f>
        <v>10894988000729</v>
      </c>
      <c r="B63" s="4" t="str">
        <f>'[1]TCE - ANEXO IV - Preencher'!C72</f>
        <v>UPAE CARUARU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42.389.332/0001-50</v>
      </c>
      <c r="E63" s="5" t="str">
        <f>'[1]TCE - ANEXO IV - Preencher'!G72</f>
        <v>M CAVALCANTE PEREIRA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51</v>
      </c>
      <c r="I63" s="6">
        <f>IF('[1]TCE - ANEXO IV - Preencher'!K72="","",'[1]TCE - ANEXO IV - Preencher'!K72)</f>
        <v>45300</v>
      </c>
      <c r="J63" s="5" t="str">
        <f>'[1]TCE - ANEXO IV - Preencher'!L72</f>
        <v>52795168E</v>
      </c>
      <c r="K63" s="5" t="str">
        <f>IF(F63="B",LEFT('[1]TCE - ANEXO IV - Preencher'!M72,2),IF(F63="S",LEFT('[1]TCE - ANEXO IV - Preencher'!M72,7),IF('[1]TCE - ANEXO IV - Preencher'!H72="","")))</f>
        <v>2310506</v>
      </c>
      <c r="L63" s="7">
        <f>'[1]TCE - ANEXO IV - Preencher'!N72</f>
        <v>10050</v>
      </c>
    </row>
    <row r="64" spans="1:12" s="8" customFormat="1" ht="19.5" customHeight="1" x14ac:dyDescent="0.2">
      <c r="A64" s="3">
        <f>IFERROR(VLOOKUP(B64,'[1]DADOS (OCULTAR)'!$Q$3:$S$135,3,0),"")</f>
        <v>10894988000729</v>
      </c>
      <c r="B64" s="4" t="str">
        <f>'[1]TCE - ANEXO IV - Preencher'!C73</f>
        <v>UPAE CARUARU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43.164.423/0001-50</v>
      </c>
      <c r="E64" s="5" t="str">
        <f>'[1]TCE - ANEXO IV - Preencher'!G73</f>
        <v>CENTRO DIAGNÓSTICO SÃO BENEDITO S/C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56</v>
      </c>
      <c r="I64" s="6">
        <f>IF('[1]TCE - ANEXO IV - Preencher'!K73="","",'[1]TCE - ANEXO IV - Preencher'!K73)</f>
        <v>45293</v>
      </c>
      <c r="J64" s="5" t="str">
        <f>'[1]TCE - ANEXO IV - Preencher'!L73</f>
        <v>BHB2DLIKK</v>
      </c>
      <c r="K64" s="5" t="str">
        <f>IF(F64="B",LEFT('[1]TCE - ANEXO IV - Preencher'!M73,2),IF(F64="S",LEFT('[1]TCE - ANEXO IV - Preencher'!M73,7),IF('[1]TCE - ANEXO IV - Preencher'!H73="","")))</f>
        <v>2604106</v>
      </c>
      <c r="L64" s="7">
        <f>'[1]TCE - ANEXO IV - Preencher'!N73</f>
        <v>9800</v>
      </c>
    </row>
    <row r="65" spans="1:12" s="8" customFormat="1" ht="19.5" customHeight="1" x14ac:dyDescent="0.2">
      <c r="A65" s="3">
        <f>IFERROR(VLOOKUP(B65,'[1]DADOS (OCULTAR)'!$Q$3:$S$135,3,0),"")</f>
        <v>10894988000729</v>
      </c>
      <c r="B65" s="4" t="str">
        <f>'[1]TCE - ANEXO IV - Preencher'!C74</f>
        <v>UPAE CARUARU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42.271.639/0001-51</v>
      </c>
      <c r="E65" s="5" t="str">
        <f>'[1]TCE - ANEXO IV - Preencher'!G74</f>
        <v>CARDIO CENTER DIAGNOSTICO EIRELI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64</v>
      </c>
      <c r="I65" s="6">
        <f>IF('[1]TCE - ANEXO IV - Preencher'!K74="","",'[1]TCE - ANEXO IV - Preencher'!K74)</f>
        <v>45295</v>
      </c>
      <c r="J65" s="5" t="str">
        <f>'[1]TCE - ANEXO IV - Preencher'!L74</f>
        <v>AXNJ-CI1AP</v>
      </c>
      <c r="K65" s="5" t="str">
        <f>IF(F65="B",LEFT('[1]TCE - ANEXO IV - Preencher'!M74,2),IF(F65="S",LEFT('[1]TCE - ANEXO IV - Preencher'!M74,7),IF('[1]TCE - ANEXO IV - Preencher'!H74="","")))</f>
        <v>2614105</v>
      </c>
      <c r="L65" s="7">
        <f>'[1]TCE - ANEXO IV - Preencher'!N74</f>
        <v>9350</v>
      </c>
    </row>
    <row r="66" spans="1:12" s="8" customFormat="1" ht="19.5" customHeight="1" x14ac:dyDescent="0.2">
      <c r="A66" s="3">
        <f>IFERROR(VLOOKUP(B66,'[1]DADOS (OCULTAR)'!$Q$3:$S$135,3,0),"")</f>
        <v>10894988000729</v>
      </c>
      <c r="B66" s="4" t="str">
        <f>'[1]TCE - ANEXO IV - Preencher'!C75</f>
        <v>UPAE CARUARU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41.888.684/0001-97</v>
      </c>
      <c r="E66" s="5" t="str">
        <f>'[1]TCE - ANEXO IV - Preencher'!G75</f>
        <v>TAINAN BISPO SERVIÇOS MÉDICOS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83</v>
      </c>
      <c r="I66" s="6">
        <f>IF('[1]TCE - ANEXO IV - Preencher'!K75="","",'[1]TCE - ANEXO IV - Preencher'!K75)</f>
        <v>45293</v>
      </c>
      <c r="J66" s="5" t="str">
        <f>'[1]TCE - ANEXO IV - Preencher'!L75</f>
        <v>GJP2-2TCY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6060</v>
      </c>
    </row>
    <row r="67" spans="1:12" s="8" customFormat="1" ht="19.5" customHeight="1" x14ac:dyDescent="0.2">
      <c r="A67" s="3">
        <f>IFERROR(VLOOKUP(B67,'[1]DADOS (OCULTAR)'!$Q$3:$S$135,3,0),"")</f>
        <v>10894988000729</v>
      </c>
      <c r="B67" s="4" t="str">
        <f>'[1]TCE - ANEXO IV - Preencher'!C76</f>
        <v>UPAE CARUARU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41.856.072/0001-12</v>
      </c>
      <c r="E67" s="5" t="str">
        <f>'[1]TCE - ANEXO IV - Preencher'!G76</f>
        <v>JULIANA BEATRIZ SERVIÇOS MÉDICOS EM MASTOLOGIA -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85</v>
      </c>
      <c r="I67" s="6">
        <f>IF('[1]TCE - ANEXO IV - Preencher'!K76="","",'[1]TCE - ANEXO IV - Preencher'!K76)</f>
        <v>45314</v>
      </c>
      <c r="J67" s="5" t="str">
        <f>'[1]TCE - ANEXO IV - Preencher'!L76</f>
        <v>6DXH-7P5B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5590</v>
      </c>
    </row>
    <row r="68" spans="1:12" s="8" customFormat="1" ht="19.5" customHeight="1" x14ac:dyDescent="0.2">
      <c r="A68" s="3">
        <f>IFERROR(VLOOKUP(B68,'[1]DADOS (OCULTAR)'!$Q$3:$S$135,3,0),"")</f>
        <v>10894988000729</v>
      </c>
      <c r="B68" s="4" t="str">
        <f>'[1]TCE - ANEXO IV - Preencher'!C77</f>
        <v>UPAE CARUARU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43.074.593/0001-43</v>
      </c>
      <c r="E68" s="5" t="str">
        <f>'[1]TCE - ANEXO IV - Preencher'!G77</f>
        <v>CLINICA B+ CENTRO MEDICO E DIAGNOSTICOS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146</v>
      </c>
      <c r="I68" s="6">
        <f>IF('[1]TCE - ANEXO IV - Preencher'!K77="","",'[1]TCE - ANEXO IV - Preencher'!K77)</f>
        <v>45294</v>
      </c>
      <c r="J68" s="5" t="str">
        <f>'[1]TCE - ANEXO IV - Preencher'!L77</f>
        <v>LNZ2Z16AJ</v>
      </c>
      <c r="K68" s="5" t="str">
        <f>IF(F68="B",LEFT('[1]TCE - ANEXO IV - Preencher'!M77,2),IF(F68="S",LEFT('[1]TCE - ANEXO IV - Preencher'!M77,7),IF('[1]TCE - ANEXO IV - Preencher'!H77="","")))</f>
        <v>2604106</v>
      </c>
      <c r="L68" s="7">
        <f>'[1]TCE - ANEXO IV - Preencher'!N77</f>
        <v>6360</v>
      </c>
    </row>
    <row r="69" spans="1:12" s="8" customFormat="1" ht="19.5" customHeight="1" x14ac:dyDescent="0.2">
      <c r="A69" s="3">
        <f>IFERROR(VLOOKUP(B69,'[1]DADOS (OCULTAR)'!$Q$3:$S$135,3,0),"")</f>
        <v>10894988000729</v>
      </c>
      <c r="B69" s="4" t="str">
        <f>'[1]TCE - ANEXO IV - Preencher'!C78</f>
        <v>UPAE CARUARU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35.759.176/0001-06</v>
      </c>
      <c r="E69" s="5" t="str">
        <f>'[1]TCE - ANEXO IV - Preencher'!G78</f>
        <v>RODRIGUES &amp; OLIVEIRA SERVIÇOS MÉDICOS SOCIEDADE SIMPLES LIMITADA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183</v>
      </c>
      <c r="I69" s="6">
        <f>IF('[1]TCE - ANEXO IV - Preencher'!K78="","",'[1]TCE - ANEXO IV - Preencher'!K78)</f>
        <v>45299</v>
      </c>
      <c r="J69" s="5" t="str">
        <f>'[1]TCE - ANEXO IV - Preencher'!L78</f>
        <v>CHCEDF6FC</v>
      </c>
      <c r="K69" s="5" t="str">
        <f>IF(F69="B",LEFT('[1]TCE - ANEXO IV - Preencher'!M78,2),IF(F69="S",LEFT('[1]TCE - ANEXO IV - Preencher'!M78,7),IF('[1]TCE - ANEXO IV - Preencher'!H78="","")))</f>
        <v>2604106</v>
      </c>
      <c r="L69" s="7">
        <f>'[1]TCE - ANEXO IV - Preencher'!N78</f>
        <v>6800</v>
      </c>
    </row>
    <row r="70" spans="1:12" s="8" customFormat="1" ht="19.5" customHeight="1" x14ac:dyDescent="0.2">
      <c r="A70" s="3">
        <f>IFERROR(VLOOKUP(B70,'[1]DADOS (OCULTAR)'!$Q$3:$S$135,3,0),"")</f>
        <v>10894988000729</v>
      </c>
      <c r="B70" s="4" t="str">
        <f>'[1]TCE - ANEXO IV - Preencher'!C79</f>
        <v>UPAE CARUARU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43.708.473/0001-50</v>
      </c>
      <c r="E70" s="5" t="str">
        <f>'[1]TCE - ANEXO IV - Preencher'!G79</f>
        <v>CLINICA MEDICA R J SAUDE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245</v>
      </c>
      <c r="I70" s="6">
        <f>IF('[1]TCE - ANEXO IV - Preencher'!K79="","",'[1]TCE - ANEXO IV - Preencher'!K79)</f>
        <v>45296</v>
      </c>
      <c r="J70" s="5" t="str">
        <f>'[1]TCE - ANEXO IV - Preencher'!L79</f>
        <v>JEAIZHBIT</v>
      </c>
      <c r="K70" s="5" t="str">
        <f>IF(F70="B",LEFT('[1]TCE - ANEXO IV - Preencher'!M79,2),IF(F70="S",LEFT('[1]TCE - ANEXO IV - Preencher'!M79,7),IF('[1]TCE - ANEXO IV - Preencher'!H79="","")))</f>
        <v>2604106</v>
      </c>
      <c r="L70" s="7">
        <f>'[1]TCE - ANEXO IV - Preencher'!N79</f>
        <v>2200</v>
      </c>
    </row>
    <row r="71" spans="1:12" s="8" customFormat="1" ht="19.5" customHeight="1" x14ac:dyDescent="0.2">
      <c r="A71" s="3">
        <f>IFERROR(VLOOKUP(B71,'[1]DADOS (OCULTAR)'!$Q$3:$S$135,3,0),"")</f>
        <v>10894988000729</v>
      </c>
      <c r="B71" s="4" t="str">
        <f>'[1]TCE - ANEXO IV - Preencher'!C80</f>
        <v>UPAE CARUARU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46.491.120/0001-30</v>
      </c>
      <c r="E71" s="5" t="str">
        <f>'[1]TCE - ANEXO IV - Preencher'!G80</f>
        <v>CAMURCA E LARANJEIRA CLINICA MEDICA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256</v>
      </c>
      <c r="I71" s="6">
        <f>IF('[1]TCE - ANEXO IV - Preencher'!K80="","",'[1]TCE - ANEXO IV - Preencher'!K80)</f>
        <v>45296</v>
      </c>
      <c r="J71" s="5" t="str">
        <f>'[1]TCE - ANEXO IV - Preencher'!L80</f>
        <v>NF5BCRP4A</v>
      </c>
      <c r="K71" s="5" t="str">
        <f>IF(F71="B",LEFT('[1]TCE - ANEXO IV - Preencher'!M80,2),IF(F71="S",LEFT('[1]TCE - ANEXO IV - Preencher'!M80,7),IF('[1]TCE - ANEXO IV - Preencher'!H80="","")))</f>
        <v>2604106</v>
      </c>
      <c r="L71" s="7">
        <f>'[1]TCE - ANEXO IV - Preencher'!N80</f>
        <v>9050</v>
      </c>
    </row>
    <row r="72" spans="1:12" s="8" customFormat="1" ht="19.5" customHeight="1" x14ac:dyDescent="0.2">
      <c r="A72" s="3">
        <f>IFERROR(VLOOKUP(B72,'[1]DADOS (OCULTAR)'!$Q$3:$S$135,3,0),"")</f>
        <v>10894988000729</v>
      </c>
      <c r="B72" s="4" t="str">
        <f>'[1]TCE - ANEXO IV - Preencher'!C81</f>
        <v>UPAE CARUARU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04.550.974/0001-08</v>
      </c>
      <c r="E72" s="5" t="str">
        <f>'[1]TCE - ANEXO IV - Preencher'!G81</f>
        <v>UCV UNIDADE DE CIRURGIA VASCULAR S/S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351</v>
      </c>
      <c r="I72" s="6">
        <f>IF('[1]TCE - ANEXO IV - Preencher'!K81="","",'[1]TCE - ANEXO IV - Preencher'!K81)</f>
        <v>45293</v>
      </c>
      <c r="J72" s="5" t="str">
        <f>'[1]TCE - ANEXO IV - Preencher'!L81</f>
        <v>VPWC-CWQB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4450</v>
      </c>
    </row>
    <row r="73" spans="1:12" s="8" customFormat="1" ht="19.5" customHeight="1" x14ac:dyDescent="0.2">
      <c r="A73" s="3">
        <f>IFERROR(VLOOKUP(B73,'[1]DADOS (OCULTAR)'!$Q$3:$S$135,3,0),"")</f>
        <v>10894988000729</v>
      </c>
      <c r="B73" s="4" t="str">
        <f>'[1]TCE - ANEXO IV - Preencher'!C82</f>
        <v>UPAE CARUARU</v>
      </c>
      <c r="C73" s="4" t="str">
        <f>'[1]TCE - ANEXO IV - Preencher'!E82</f>
        <v>5.16 - Serviços Médico-Hospitalares, Odotonlogia e Laboratoriais</v>
      </c>
      <c r="D73" s="3" t="str">
        <f>'[1]TCE - ANEXO IV - Preencher'!F82</f>
        <v>43.169.107/0001-70</v>
      </c>
      <c r="E73" s="5" t="str">
        <f>'[1]TCE - ANEXO IV - Preencher'!G82</f>
        <v>CS COLOPROCTOLOGIA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383</v>
      </c>
      <c r="I73" s="6">
        <f>IF('[1]TCE - ANEXO IV - Preencher'!K82="","",'[1]TCE - ANEXO IV - Preencher'!K82)</f>
        <v>45296</v>
      </c>
      <c r="J73" s="5" t="str">
        <f>'[1]TCE - ANEXO IV - Preencher'!L82</f>
        <v>XJCV00293</v>
      </c>
      <c r="K73" s="5" t="str">
        <f>IF(F73="B",LEFT('[1]TCE - ANEXO IV - Preencher'!M82,2),IF(F73="S",LEFT('[1]TCE - ANEXO IV - Preencher'!M82,7),IF('[1]TCE - ANEXO IV - Preencher'!H82="","")))</f>
        <v>2606002</v>
      </c>
      <c r="L73" s="7">
        <f>'[1]TCE - ANEXO IV - Preencher'!N82</f>
        <v>4950</v>
      </c>
    </row>
    <row r="74" spans="1:12" s="8" customFormat="1" ht="19.5" customHeight="1" x14ac:dyDescent="0.2">
      <c r="A74" s="3">
        <f>IFERROR(VLOOKUP(B74,'[1]DADOS (OCULTAR)'!$Q$3:$S$135,3,0),"")</f>
        <v>10894988000729</v>
      </c>
      <c r="B74" s="4" t="str">
        <f>'[1]TCE - ANEXO IV - Preencher'!C83</f>
        <v>UPAE CARUARU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43.761.432/0001-28</v>
      </c>
      <c r="E74" s="5" t="str">
        <f>'[1]TCE - ANEXO IV - Preencher'!G83</f>
        <v>CLINICA PAULO COUTO CIRURGIA GERAL E MASTOLOGIA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574</v>
      </c>
      <c r="I74" s="6">
        <f>IF('[1]TCE - ANEXO IV - Preencher'!K83="","",'[1]TCE - ANEXO IV - Preencher'!K83)</f>
        <v>45294</v>
      </c>
      <c r="J74" s="5" t="str">
        <f>'[1]TCE - ANEXO IV - Preencher'!L83</f>
        <v>P5G2EMTFK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24950</v>
      </c>
    </row>
    <row r="75" spans="1:12" s="8" customFormat="1" ht="19.5" customHeight="1" x14ac:dyDescent="0.2">
      <c r="A75" s="3">
        <f>IFERROR(VLOOKUP(B75,'[1]DADOS (OCULTAR)'!$Q$3:$S$135,3,0),"")</f>
        <v>10894988000729</v>
      </c>
      <c r="B75" s="4" t="str">
        <f>'[1]TCE - ANEXO IV - Preencher'!C84</f>
        <v>UPAE CARUARU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>14.290.827/0001-91</v>
      </c>
      <c r="E75" s="5" t="str">
        <f>'[1]TCE - ANEXO IV - Preencher'!G84</f>
        <v>CLINICA DE IMAGEM JOAO PAULO II S/S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640</v>
      </c>
      <c r="I75" s="6">
        <f>IF('[1]TCE - ANEXO IV - Preencher'!K84="","",'[1]TCE - ANEXO IV - Preencher'!K84)</f>
        <v>45296</v>
      </c>
      <c r="J75" s="5" t="str">
        <f>'[1]TCE - ANEXO IV - Preencher'!L84</f>
        <v>H78UAOSRZ</v>
      </c>
      <c r="K75" s="5" t="str">
        <f>IF(F75="B",LEFT('[1]TCE - ANEXO IV - Preencher'!M84,2),IF(F75="S",LEFT('[1]TCE - ANEXO IV - Preencher'!M84,7),IF('[1]TCE - ANEXO IV - Preencher'!H84="","")))</f>
        <v>2604106</v>
      </c>
      <c r="L75" s="7">
        <f>'[1]TCE - ANEXO IV - Preencher'!N84</f>
        <v>10350</v>
      </c>
    </row>
    <row r="76" spans="1:12" s="8" customFormat="1" ht="19.5" customHeight="1" x14ac:dyDescent="0.2">
      <c r="A76" s="3">
        <f>IFERROR(VLOOKUP(B76,'[1]DADOS (OCULTAR)'!$Q$3:$S$135,3,0),"")</f>
        <v>10894988000729</v>
      </c>
      <c r="B76" s="4" t="str">
        <f>'[1]TCE - ANEXO IV - Preencher'!C85</f>
        <v>UPAE CARUARU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>45.237.924/0001-44</v>
      </c>
      <c r="E76" s="5" t="str">
        <f>'[1]TCE - ANEXO IV - Preencher'!G85</f>
        <v>MEDCENTER ATIVIDADES MÉDICAS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937</v>
      </c>
      <c r="I76" s="6">
        <f>IF('[1]TCE - ANEXO IV - Preencher'!K85="","",'[1]TCE - ANEXO IV - Preencher'!K85)</f>
        <v>45293</v>
      </c>
      <c r="J76" s="5" t="str">
        <f>'[1]TCE - ANEXO IV - Preencher'!L85</f>
        <v>AKQM10780</v>
      </c>
      <c r="K76" s="5" t="str">
        <f>IF(F76="B",LEFT('[1]TCE - ANEXO IV - Preencher'!M85,2),IF(F76="S",LEFT('[1]TCE - ANEXO IV - Preencher'!M85,7),IF('[1]TCE - ANEXO IV - Preencher'!H85="","")))</f>
        <v>2609600</v>
      </c>
      <c r="L76" s="7">
        <f>'[1]TCE - ANEXO IV - Preencher'!N85</f>
        <v>15719.01</v>
      </c>
    </row>
    <row r="77" spans="1:12" s="8" customFormat="1" ht="19.5" customHeight="1" x14ac:dyDescent="0.2">
      <c r="A77" s="3">
        <f>IFERROR(VLOOKUP(B77,'[1]DADOS (OCULTAR)'!$Q$3:$S$135,3,0),"")</f>
        <v>10894988000729</v>
      </c>
      <c r="B77" s="4" t="str">
        <f>'[1]TCE - ANEXO IV - Preencher'!C86</f>
        <v>UPAE CARUARU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33.705.705/0001-63</v>
      </c>
      <c r="E77" s="5" t="str">
        <f>'[1]TCE - ANEXO IV - Preencher'!G86</f>
        <v>CSS CLINICA MEDICA AMBULATORIAL DA SAUDE SUPLEMENTAR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1468</v>
      </c>
      <c r="I77" s="6">
        <f>IF('[1]TCE - ANEXO IV - Preencher'!K86="","",'[1]TCE - ANEXO IV - Preencher'!K86)</f>
        <v>45295</v>
      </c>
      <c r="J77" s="5" t="str">
        <f>'[1]TCE - ANEXO IV - Preencher'!L86</f>
        <v>NAPU-SBU6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1575</v>
      </c>
    </row>
    <row r="78" spans="1:12" s="8" customFormat="1" ht="19.5" customHeight="1" x14ac:dyDescent="0.2">
      <c r="A78" s="3">
        <f>IFERROR(VLOOKUP(B78,'[1]DADOS (OCULTAR)'!$Q$3:$S$135,3,0),"")</f>
        <v>10894988000729</v>
      </c>
      <c r="B78" s="4" t="str">
        <f>'[1]TCE - ANEXO IV - Preencher'!C87</f>
        <v>UPAE CARUARU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09.594.903/0001-12</v>
      </c>
      <c r="E78" s="5" t="str">
        <f>'[1]TCE - ANEXO IV - Preencher'!G87</f>
        <v>UNIDADE DE UROLOGIA DO AGRESTE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2670</v>
      </c>
      <c r="I78" s="6">
        <f>IF('[1]TCE - ANEXO IV - Preencher'!K87="","",'[1]TCE - ANEXO IV - Preencher'!K87)</f>
        <v>45293</v>
      </c>
      <c r="J78" s="5" t="str">
        <f>'[1]TCE - ANEXO IV - Preencher'!L87</f>
        <v>BTW1IMNHN</v>
      </c>
      <c r="K78" s="5" t="str">
        <f>IF(F78="B",LEFT('[1]TCE - ANEXO IV - Preencher'!M87,2),IF(F78="S",LEFT('[1]TCE - ANEXO IV - Preencher'!M87,7),IF('[1]TCE - ANEXO IV - Preencher'!H87="","")))</f>
        <v>2604106</v>
      </c>
      <c r="L78" s="7">
        <f>'[1]TCE - ANEXO IV - Preencher'!N87</f>
        <v>12530</v>
      </c>
    </row>
    <row r="79" spans="1:12" s="8" customFormat="1" ht="19.5" customHeight="1" x14ac:dyDescent="0.2">
      <c r="A79" s="3">
        <f>IFERROR(VLOOKUP(B79,'[1]DADOS (OCULTAR)'!$Q$3:$S$135,3,0),"")</f>
        <v>10894988000729</v>
      </c>
      <c r="B79" s="4" t="str">
        <f>'[1]TCE - ANEXO IV - Preencher'!C88</f>
        <v>UPAE CARUARU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00.610.112/0001-64</v>
      </c>
      <c r="E79" s="5" t="str">
        <f>'[1]TCE - ANEXO IV - Preencher'!G88</f>
        <v>COOPAGRESTE COOP DOS MEDICOS ANESTESIOLOGISTA DO INT DE PE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7448</v>
      </c>
      <c r="I79" s="6">
        <f>IF('[1]TCE - ANEXO IV - Preencher'!K88="","",'[1]TCE - ANEXO IV - Preencher'!K88)</f>
        <v>45295</v>
      </c>
      <c r="J79" s="5" t="str">
        <f>'[1]TCE - ANEXO IV - Preencher'!L88</f>
        <v>EJ8XDHKIZ</v>
      </c>
      <c r="K79" s="5" t="str">
        <f>IF(F79="B",LEFT('[1]TCE - ANEXO IV - Preencher'!M88,2),IF(F79="S",LEFT('[1]TCE - ANEXO IV - Preencher'!M88,7),IF('[1]TCE - ANEXO IV - Preencher'!H88="","")))</f>
        <v>2604106</v>
      </c>
      <c r="L79" s="7">
        <f>'[1]TCE - ANEXO IV - Preencher'!N88</f>
        <v>31319</v>
      </c>
    </row>
    <row r="80" spans="1:12" s="8" customFormat="1" ht="19.5" customHeight="1" x14ac:dyDescent="0.2">
      <c r="A80" s="3">
        <f>IFERROR(VLOOKUP(B80,'[1]DADOS (OCULTAR)'!$Q$3:$S$135,3,0),"")</f>
        <v>10894988000729</v>
      </c>
      <c r="B80" s="4" t="str">
        <f>'[1]TCE - ANEXO IV - Preencher'!C89</f>
        <v>UPAE CARUARU</v>
      </c>
      <c r="C80" s="4" t="str">
        <f>'[1]TCE - ANEXO IV - Preencher'!E89</f>
        <v>5.16 - Serviços Médico-Hospitalares, Odotonlogia e Laboratoriais</v>
      </c>
      <c r="D80" s="3" t="str">
        <f>'[1]TCE - ANEXO IV - Preencher'!F89</f>
        <v>21.939.486/0001-06</v>
      </c>
      <c r="E80" s="5" t="str">
        <f>'[1]TCE - ANEXO IV - Preencher'!G89</f>
        <v>MAXIMA ASSESSORIA E CONSULTORIA EM SAUDE E MEDICINA DO TRABALHO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10318</v>
      </c>
      <c r="I80" s="6">
        <f>IF('[1]TCE - ANEXO IV - Preencher'!K89="","",'[1]TCE - ANEXO IV - Preencher'!K89)</f>
        <v>45295</v>
      </c>
      <c r="J80" s="5" t="str">
        <f>'[1]TCE - ANEXO IV - Preencher'!L89</f>
        <v>IOB45I1LE</v>
      </c>
      <c r="K80" s="5" t="str">
        <f>IF(F80="B",LEFT('[1]TCE - ANEXO IV - Preencher'!M89,2),IF(F80="S",LEFT('[1]TCE - ANEXO IV - Preencher'!M89,7),IF('[1]TCE - ANEXO IV - Preencher'!H89="","")))</f>
        <v>2604106</v>
      </c>
      <c r="L80" s="7">
        <f>'[1]TCE - ANEXO IV - Preencher'!N89</f>
        <v>512</v>
      </c>
    </row>
    <row r="81" spans="1:12" s="8" customFormat="1" ht="19.5" customHeight="1" x14ac:dyDescent="0.2">
      <c r="A81" s="3">
        <f>IFERROR(VLOOKUP(B81,'[1]DADOS (OCULTAR)'!$Q$3:$S$135,3,0),"")</f>
        <v>10894988000729</v>
      </c>
      <c r="B81" s="4" t="str">
        <f>'[1]TCE - ANEXO IV - Preencher'!C90</f>
        <v>UPAE CARUARU</v>
      </c>
      <c r="C81" s="4" t="str">
        <f>'[1]TCE - ANEXO IV - Preencher'!E90</f>
        <v>5.16 - Serviços Médico-Hospitalares, Odotonlogia e Laboratoriais</v>
      </c>
      <c r="D81" s="3" t="str">
        <f>'[1]TCE - ANEXO IV - Preencher'!F90</f>
        <v>28.962.698/0001-45</v>
      </c>
      <c r="E81" s="5" t="str">
        <f>'[1]TCE - ANEXO IV - Preencher'!G90</f>
        <v>A. C. DOS SANTOS OLIVEIRA ASSESSORIA JURÍDICA PERICIAL ME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38</v>
      </c>
      <c r="I81" s="6">
        <f>IF('[1]TCE - ANEXO IV - Preencher'!K90="","",'[1]TCE - ANEXO IV - Preencher'!K90)</f>
        <v>45300</v>
      </c>
      <c r="J81" s="5" t="str">
        <f>'[1]TCE - ANEXO IV - Preencher'!L90</f>
        <v>PCRL36088</v>
      </c>
      <c r="K81" s="5" t="str">
        <f>IF(F81="B",LEFT('[1]TCE - ANEXO IV - Preencher'!M90,2),IF(F81="S",LEFT('[1]TCE - ANEXO IV - Preencher'!M90,7),IF('[1]TCE - ANEXO IV - Preencher'!H90="","")))</f>
        <v>2609600</v>
      </c>
      <c r="L81" s="7">
        <f>'[1]TCE - ANEXO IV - Preencher'!N90</f>
        <v>2240</v>
      </c>
    </row>
    <row r="82" spans="1:12" s="8" customFormat="1" ht="19.5" customHeight="1" x14ac:dyDescent="0.2">
      <c r="A82" s="3">
        <f>IFERROR(VLOOKUP(B82,'[1]DADOS (OCULTAR)'!$Q$3:$S$135,3,0),"")</f>
        <v>10894988000729</v>
      </c>
      <c r="B82" s="4" t="str">
        <f>'[1]TCE - ANEXO IV - Preencher'!C91</f>
        <v>UPAE CARUARU</v>
      </c>
      <c r="C82" s="4" t="str">
        <f>'[1]TCE - ANEXO IV - Preencher'!E91</f>
        <v>5.16 - Serviços Médico-Hospitalares, Odotonlogia e Laboratoriais</v>
      </c>
      <c r="D82" s="3" t="str">
        <f>'[1]TCE - ANEXO IV - Preencher'!F91</f>
        <v>21.939.486/0001-06</v>
      </c>
      <c r="E82" s="5" t="str">
        <f>'[1]TCE - ANEXO IV - Preencher'!G91</f>
        <v>MAXIMA ASSESSORIA E CONSULTORIA EM SAUDE E MEDICINA DO TRABALHO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10342</v>
      </c>
      <c r="I82" s="6">
        <f>IF('[1]TCE - ANEXO IV - Preencher'!K91="","",'[1]TCE - ANEXO IV - Preencher'!K91)</f>
        <v>45300</v>
      </c>
      <c r="J82" s="5" t="str">
        <f>'[1]TCE - ANEXO IV - Preencher'!L91</f>
        <v>JMZH52LNW</v>
      </c>
      <c r="K82" s="5" t="str">
        <f>IF(F82="B",LEFT('[1]TCE - ANEXO IV - Preencher'!M91,2),IF(F82="S",LEFT('[1]TCE - ANEXO IV - Preencher'!M91,7),IF('[1]TCE - ANEXO IV - Preencher'!H91="","")))</f>
        <v>2604106</v>
      </c>
      <c r="L82" s="7">
        <f>'[1]TCE - ANEXO IV - Preencher'!N91</f>
        <v>2700</v>
      </c>
    </row>
    <row r="83" spans="1:12" s="8" customFormat="1" ht="19.5" customHeight="1" x14ac:dyDescent="0.2">
      <c r="A83" s="3">
        <f>IFERROR(VLOOKUP(B83,'[1]DADOS (OCULTAR)'!$Q$3:$S$135,3,0),"")</f>
        <v>10894988000729</v>
      </c>
      <c r="B83" s="4" t="str">
        <f>'[1]TCE - ANEXO IV - Preencher'!C92</f>
        <v>UPAE CARUARU</v>
      </c>
      <c r="C83" s="4" t="str">
        <f>'[1]TCE - ANEXO IV - Preencher'!E92</f>
        <v>5.16 - Serviços Médico-Hospitalares, Odotonlogia e Laboratoriais</v>
      </c>
      <c r="D83" s="3" t="str">
        <f>'[1]TCE - ANEXO IV - Preencher'!F92</f>
        <v>36.010.377/0001-79</v>
      </c>
      <c r="E83" s="5" t="str">
        <f>'[1]TCE - ANEXO IV - Preencher'!G92</f>
        <v>MEDICINA INTEGRATIVA LABORATORIAL MIL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564</v>
      </c>
      <c r="I83" s="6">
        <f>IF('[1]TCE - ANEXO IV - Preencher'!K92="","",'[1]TCE - ANEXO IV - Preencher'!K92)</f>
        <v>45301</v>
      </c>
      <c r="J83" s="5" t="str">
        <f>'[1]TCE - ANEXO IV - Preencher'!L92</f>
        <v>QFSA-RU4H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22896.1</v>
      </c>
    </row>
    <row r="84" spans="1:12" s="8" customFormat="1" ht="19.5" customHeight="1" x14ac:dyDescent="0.2">
      <c r="A84" s="3">
        <f>IFERROR(VLOOKUP(B84,'[1]DADOS (OCULTAR)'!$Q$3:$S$135,3,0),"")</f>
        <v>10894988000729</v>
      </c>
      <c r="B84" s="4" t="str">
        <f>'[1]TCE - ANEXO IV - Preencher'!C93</f>
        <v>UPAE CARUARU</v>
      </c>
      <c r="C84" s="4" t="str">
        <f>'[1]TCE - ANEXO IV - Preencher'!E93</f>
        <v>5.15 - Serviços Domésticos</v>
      </c>
      <c r="D84" s="3" t="str">
        <f>'[1]TCE - ANEXO IV - Preencher'!F93</f>
        <v>27.837.083/0001-24</v>
      </c>
      <c r="E84" s="5" t="str">
        <f>'[1]TCE - ANEXO IV - Preencher'!G93</f>
        <v>CLEAN HIGIENIZACAO DE TEXTEIS LTDA ME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3182</v>
      </c>
      <c r="I84" s="6">
        <f>IF('[1]TCE - ANEXO IV - Preencher'!K93="","",'[1]TCE - ANEXO IV - Preencher'!K93)</f>
        <v>45294</v>
      </c>
      <c r="J84" s="5" t="str">
        <f>'[1]TCE - ANEXO IV - Preencher'!L93</f>
        <v>RKQP36277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3238.36</v>
      </c>
    </row>
    <row r="85" spans="1:12" s="8" customFormat="1" ht="19.5" customHeight="1" x14ac:dyDescent="0.2">
      <c r="A85" s="3">
        <f>IFERROR(VLOOKUP(B85,'[1]DADOS (OCULTAR)'!$Q$3:$S$135,3,0),"")</f>
        <v>10894988000729</v>
      </c>
      <c r="B85" s="4" t="str">
        <f>'[1]TCE - ANEXO IV - Preencher'!C94</f>
        <v>UPAE CARUARU</v>
      </c>
      <c r="C85" s="4" t="str">
        <f>'[1]TCE - ANEXO IV - Preencher'!E94</f>
        <v>5.10 - Detetização/Tratamento de Resíduos e Afins</v>
      </c>
      <c r="D85" s="3" t="str">
        <f>'[1]TCE - ANEXO IV - Preencher'!F94</f>
        <v>11.863.530/0001-80</v>
      </c>
      <c r="E85" s="5" t="str">
        <f>'[1]TCE - ANEXO IV - Preencher'!G94</f>
        <v>BRASCON GESTAO AMBIENTAL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177368</v>
      </c>
      <c r="I85" s="6">
        <f>IF('[1]TCE - ANEXO IV - Preencher'!K94="","",'[1]TCE - ANEXO IV - Preencher'!K94)</f>
        <v>45300</v>
      </c>
      <c r="J85" s="5" t="str">
        <f>'[1]TCE - ANEXO IV - Preencher'!L94</f>
        <v>F6IN4VCEM</v>
      </c>
      <c r="K85" s="5" t="str">
        <f>IF(F85="B",LEFT('[1]TCE - ANEXO IV - Preencher'!M94,2),IF(F85="S",LEFT('[1]TCE - ANEXO IV - Preencher'!M94,7),IF('[1]TCE - ANEXO IV - Preencher'!H94="","")))</f>
        <v>2611309</v>
      </c>
      <c r="L85" s="7">
        <f>'[1]TCE - ANEXO IV - Preencher'!N94</f>
        <v>439.56</v>
      </c>
    </row>
    <row r="86" spans="1:12" s="8" customFormat="1" ht="19.5" customHeight="1" x14ac:dyDescent="0.2">
      <c r="A86" s="3">
        <f>IFERROR(VLOOKUP(B86,'[1]DADOS (OCULTAR)'!$Q$3:$S$135,3,0),"")</f>
        <v>10894988000729</v>
      </c>
      <c r="B86" s="4" t="str">
        <f>'[1]TCE - ANEXO IV - Preencher'!C95</f>
        <v>UPAE CARUARU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07.560.756/0001-34</v>
      </c>
      <c r="E86" s="5" t="str">
        <f>'[1]TCE - ANEXO IV - Preencher'!G95</f>
        <v>CARLOS ANDRE DE SOUSA INFORMATICA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352</v>
      </c>
      <c r="I86" s="6">
        <f>IF('[1]TCE - ANEXO IV - Preencher'!K95="","",'[1]TCE - ANEXO IV - Preencher'!K95)</f>
        <v>45278</v>
      </c>
      <c r="J86" s="5" t="str">
        <f>'[1]TCE - ANEXO IV - Preencher'!L95</f>
        <v>APHV36071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850</v>
      </c>
    </row>
    <row r="87" spans="1:12" s="8" customFormat="1" ht="19.5" customHeight="1" x14ac:dyDescent="0.2">
      <c r="A87" s="3">
        <f>IFERROR(VLOOKUP(B87,'[1]DADOS (OCULTAR)'!$Q$3:$S$135,3,0),"")</f>
        <v>10894988000729</v>
      </c>
      <c r="B87" s="4" t="str">
        <f>'[1]TCE - ANEXO IV - Preencher'!C96</f>
        <v>UPAE CARUARU</v>
      </c>
      <c r="C87" s="4" t="str">
        <f>'[1]TCE - ANEXO IV - Preencher'!E96</f>
        <v>5.17 - Manutenção de Software, Certificação Digital e Microfilmagem</v>
      </c>
      <c r="D87" s="3" t="str">
        <f>'[1]TCE - ANEXO IV - Preencher'!F96</f>
        <v>06.312.868/0001-03</v>
      </c>
      <c r="E87" s="5" t="str">
        <f>'[1]TCE - ANEXO IV - Preencher'!G96</f>
        <v>TASCOM INFORMATICA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1077</v>
      </c>
      <c r="I87" s="6">
        <f>IF('[1]TCE - ANEXO IV - Preencher'!K96="","",'[1]TCE - ANEXO IV - Preencher'!K96)</f>
        <v>45264</v>
      </c>
      <c r="J87" s="5" t="str">
        <f>'[1]TCE - ANEXO IV - Preencher'!L96</f>
        <v>STSC02485</v>
      </c>
      <c r="K87" s="5" t="str">
        <f>IF(F87="B",LEFT('[1]TCE - ANEXO IV - Preencher'!M96,2),IF(F87="S",LEFT('[1]TCE - ANEXO IV - Preencher'!M96,7),IF('[1]TCE - ANEXO IV - Preencher'!H96="","")))</f>
        <v>2610707</v>
      </c>
      <c r="L87" s="7">
        <f>'[1]TCE - ANEXO IV - Preencher'!N96</f>
        <v>1121.6600000000001</v>
      </c>
    </row>
    <row r="88" spans="1:12" s="8" customFormat="1" ht="19.5" customHeight="1" x14ac:dyDescent="0.2">
      <c r="A88" s="3">
        <f>IFERROR(VLOOKUP(B88,'[1]DADOS (OCULTAR)'!$Q$3:$S$135,3,0),"")</f>
        <v>10894988000729</v>
      </c>
      <c r="B88" s="4" t="str">
        <f>'[1]TCE - ANEXO IV - Preencher'!C97</f>
        <v>UPAE CARUARU</v>
      </c>
      <c r="C88" s="4" t="str">
        <f>'[1]TCE - ANEXO IV - Preencher'!E97</f>
        <v>5.17 - Manutenção de Software, Certificação Digital e Microfilmagem</v>
      </c>
      <c r="D88" s="3" t="str">
        <f>'[1]TCE - ANEXO IV - Preencher'!F97</f>
        <v>10.224.281/0001-10</v>
      </c>
      <c r="E88" s="5" t="str">
        <f>'[1]TCE - ANEXO IV - Preencher'!G97</f>
        <v>QUALITEK TECNOLOGIA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7624</v>
      </c>
      <c r="I88" s="6">
        <f>IF('[1]TCE - ANEXO IV - Preencher'!K97="","",'[1]TCE - ANEXO IV - Preencher'!K97)</f>
        <v>45293</v>
      </c>
      <c r="J88" s="5" t="str">
        <f>'[1]TCE - ANEXO IV - Preencher'!L97</f>
        <v>151923481</v>
      </c>
      <c r="K88" s="5" t="str">
        <f>IF(F88="B",LEFT('[1]TCE - ANEXO IV - Preencher'!M97,2),IF(F88="S",LEFT('[1]TCE - ANEXO IV - Preencher'!M97,7),IF('[1]TCE - ANEXO IV - Preencher'!H97="","")))</f>
        <v>2408102</v>
      </c>
      <c r="L88" s="7">
        <f>'[1]TCE - ANEXO IV - Preencher'!N97</f>
        <v>500</v>
      </c>
    </row>
    <row r="89" spans="1:12" s="8" customFormat="1" ht="19.5" customHeight="1" x14ac:dyDescent="0.2">
      <c r="A89" s="3">
        <f>IFERROR(VLOOKUP(B89,'[1]DADOS (OCULTAR)'!$Q$3:$S$135,3,0),"")</f>
        <v>10894988000729</v>
      </c>
      <c r="B89" s="4" t="str">
        <f>'[1]TCE - ANEXO IV - Preencher'!C98</f>
        <v>UPAE CARUARU</v>
      </c>
      <c r="C89" s="4" t="str">
        <f>'[1]TCE - ANEXO IV - Preencher'!E98</f>
        <v>5.17 - Manutenção de Software, Certificação Digital e Microfilmagem</v>
      </c>
      <c r="D89" s="3" t="str">
        <f>'[1]TCE - ANEXO IV - Preencher'!F98</f>
        <v>26.757.254/0001-42</v>
      </c>
      <c r="E89" s="5" t="str">
        <f>'[1]TCE - ANEXO IV - Preencher'!G98</f>
        <v>DOCTOR TIS TECNOLOGIA DA INFORMAÇÃO EM SAÚDE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8224</v>
      </c>
      <c r="I89" s="6">
        <f>IF('[1]TCE - ANEXO IV - Preencher'!K98="","",'[1]TCE - ANEXO IV - Preencher'!K98)</f>
        <v>45293</v>
      </c>
      <c r="J89" s="5" t="str">
        <f>'[1]TCE - ANEXO IV - Preencher'!L98</f>
        <v>FXN2-ZKQ9</v>
      </c>
      <c r="K89" s="5" t="str">
        <f>IF(F89="B",LEFT('[1]TCE - ANEXO IV - Preencher'!M98,2),IF(F89="S",LEFT('[1]TCE - ANEXO IV - Preencher'!M98,7),IF('[1]TCE - ANEXO IV - Preencher'!H98="","")))</f>
        <v>3550308</v>
      </c>
      <c r="L89" s="7">
        <f>'[1]TCE - ANEXO IV - Preencher'!N98</f>
        <v>409.12</v>
      </c>
    </row>
    <row r="90" spans="1:12" s="8" customFormat="1" ht="19.5" customHeight="1" x14ac:dyDescent="0.2">
      <c r="A90" s="3">
        <f>IFERROR(VLOOKUP(B90,'[1]DADOS (OCULTAR)'!$Q$3:$S$135,3,0),"")</f>
        <v>10894988000729</v>
      </c>
      <c r="B90" s="4" t="str">
        <f>'[1]TCE - ANEXO IV - Preencher'!C99</f>
        <v>UPAE CARUARU</v>
      </c>
      <c r="C90" s="4" t="str">
        <f>'[1]TCE - ANEXO IV - Preencher'!E99</f>
        <v>5.17 - Manutenção de Software, Certificação Digital e Microfilmagem</v>
      </c>
      <c r="D90" s="3" t="str">
        <f>'[1]TCE - ANEXO IV - Preencher'!F99</f>
        <v>23.412.408/0001-76</v>
      </c>
      <c r="E90" s="5" t="str">
        <f>'[1]TCE - ANEXO IV - Preencher'!G99</f>
        <v>WEK – TECHNOLOGY IN BUSINESS LTDA - ME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9852</v>
      </c>
      <c r="I90" s="6">
        <f>IF('[1]TCE - ANEXO IV - Preencher'!K99="","",'[1]TCE - ANEXO IV - Preencher'!K99)</f>
        <v>45299</v>
      </c>
      <c r="J90" s="5" t="str">
        <f>'[1]TCE - ANEXO IV - Preencher'!L99</f>
        <v>48916296-D33A-EF95-_x000D_
B0D4-DB46BBBEB6E1</v>
      </c>
      <c r="K90" s="5" t="str">
        <f>IF(F90="B",LEFT('[1]TCE - ANEXO IV - Preencher'!M99,2),IF(F90="S",LEFT('[1]TCE - ANEXO IV - Preencher'!M99,7),IF('[1]TCE - ANEXO IV - Preencher'!H99="","")))</f>
        <v>4209102</v>
      </c>
      <c r="L90" s="7">
        <f>'[1]TCE - ANEXO IV - Preencher'!N99</f>
        <v>765.42</v>
      </c>
    </row>
    <row r="91" spans="1:12" s="8" customFormat="1" ht="19.5" customHeight="1" x14ac:dyDescent="0.2">
      <c r="A91" s="3">
        <f>IFERROR(VLOOKUP(B91,'[1]DADOS (OCULTAR)'!$Q$3:$S$135,3,0),"")</f>
        <v>10894988000729</v>
      </c>
      <c r="B91" s="4" t="str">
        <f>'[1]TCE - ANEXO IV - Preencher'!C100</f>
        <v>UPAE CARUARU</v>
      </c>
      <c r="C91" s="4" t="str">
        <f>'[1]TCE - ANEXO IV - Preencher'!E100</f>
        <v>5.17 - Manutenção de Software, Certificação Digital e Microfilmagem</v>
      </c>
      <c r="D91" s="3" t="str">
        <f>'[1]TCE - ANEXO IV - Preencher'!F100</f>
        <v>20.231.241/0001-59</v>
      </c>
      <c r="E91" s="5" t="str">
        <f>'[1]TCE - ANEXO IV - Preencher'!G100</f>
        <v>EVAL SISTEMAS EM INFORMATICA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11777</v>
      </c>
      <c r="I91" s="6">
        <f>IF('[1]TCE - ANEXO IV - Preencher'!K100="","",'[1]TCE - ANEXO IV - Preencher'!K100)</f>
        <v>45282</v>
      </c>
      <c r="J91" s="5" t="str">
        <f>'[1]TCE - ANEXO IV - Preencher'!L100</f>
        <v>JSRZ-TUTZ</v>
      </c>
      <c r="K91" s="5" t="str">
        <f>IF(F91="B",LEFT('[1]TCE - ANEXO IV - Preencher'!M100,2),IF(F91="S",LEFT('[1]TCE - ANEXO IV - Preencher'!M100,7),IF('[1]TCE - ANEXO IV - Preencher'!H100="","")))</f>
        <v>3550308</v>
      </c>
      <c r="L91" s="7">
        <f>'[1]TCE - ANEXO IV - Preencher'!N100</f>
        <v>2941.2</v>
      </c>
    </row>
    <row r="92" spans="1:12" s="8" customFormat="1" ht="19.5" customHeight="1" x14ac:dyDescent="0.2">
      <c r="A92" s="3">
        <f>IFERROR(VLOOKUP(B92,'[1]DADOS (OCULTAR)'!$Q$3:$S$135,3,0),"")</f>
        <v>10894988000729</v>
      </c>
      <c r="B92" s="4" t="str">
        <f>'[1]TCE - ANEXO IV - Preencher'!C101</f>
        <v>UPAE CARUARU</v>
      </c>
      <c r="C92" s="4" t="str">
        <f>'[1]TCE - ANEXO IV - Preencher'!E101</f>
        <v>5.17 - Manutenção de Software, Certificação Digital e Microfilmagem</v>
      </c>
      <c r="D92" s="3" t="str">
        <f>'[1]TCE - ANEXO IV - Preencher'!F101</f>
        <v>92.306.257/0002-75</v>
      </c>
      <c r="E92" s="5" t="str">
        <f>'[1]TCE - ANEXO IV - Preencher'!G101</f>
        <v>MV INFORMATICA NORDESTE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27100</v>
      </c>
      <c r="I92" s="6">
        <f>IF('[1]TCE - ANEXO IV - Preencher'!K101="","",'[1]TCE - ANEXO IV - Preencher'!K101)</f>
        <v>45264</v>
      </c>
      <c r="J92" s="5" t="str">
        <f>'[1]TCE - ANEXO IV - Preencher'!L101</f>
        <v>VDQH-H6IQ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6920</v>
      </c>
    </row>
    <row r="93" spans="1:12" s="8" customFormat="1" ht="19.5" customHeight="1" x14ac:dyDescent="0.2">
      <c r="A93" s="3">
        <f>IFERROR(VLOOKUP(B93,'[1]DADOS (OCULTAR)'!$Q$3:$S$135,3,0),"")</f>
        <v>10894988000729</v>
      </c>
      <c r="B93" s="4" t="str">
        <f>'[1]TCE - ANEXO IV - Preencher'!C102</f>
        <v>UPAE CARUARU</v>
      </c>
      <c r="C93" s="4" t="str">
        <f>'[1]TCE - ANEXO IV - Preencher'!E102</f>
        <v>5.17 - Manutenção de Software, Certificação Digital e Microfilmagem</v>
      </c>
      <c r="D93" s="3" t="str">
        <f>'[1]TCE - ANEXO IV - Preencher'!F102</f>
        <v>92.306.257/0007-80</v>
      </c>
      <c r="E93" s="5" t="str">
        <f>'[1]TCE - ANEXO IV - Preencher'!G102</f>
        <v>MV INFORMATICA NORDESTE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65883</v>
      </c>
      <c r="I93" s="6">
        <f>IF('[1]TCE - ANEXO IV - Preencher'!K102="","",'[1]TCE - ANEXO IV - Preencher'!K102)</f>
        <v>45266</v>
      </c>
      <c r="J93" s="5" t="str">
        <f>'[1]TCE - ANEXO IV - Preencher'!L102</f>
        <v>AFIK-VIQW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10913.61</v>
      </c>
    </row>
    <row r="94" spans="1:12" s="8" customFormat="1" ht="19.5" customHeight="1" x14ac:dyDescent="0.2">
      <c r="A94" s="3">
        <f>IFERROR(VLOOKUP(B94,'[1]DADOS (OCULTAR)'!$Q$3:$S$135,3,0),"")</f>
        <v>10894988000729</v>
      </c>
      <c r="B94" s="4" t="str">
        <f>'[1]TCE - ANEXO IV - Preencher'!C103</f>
        <v>UPAE CARUARU</v>
      </c>
      <c r="C94" s="4" t="str">
        <f>'[1]TCE - ANEXO IV - Preencher'!E103</f>
        <v>5.17 - Manutenção de Software, Certificação Digital e Microfilmagem</v>
      </c>
      <c r="D94" s="3" t="str">
        <f>'[1]TCE - ANEXO IV - Preencher'!F103</f>
        <v>92.306.257/0007-80</v>
      </c>
      <c r="E94" s="5" t="str">
        <f>'[1]TCE - ANEXO IV - Preencher'!G103</f>
        <v>MV INFORMATICA NORDESTE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66307</v>
      </c>
      <c r="I94" s="6">
        <f>IF('[1]TCE - ANEXO IV - Preencher'!K103="","",'[1]TCE - ANEXO IV - Preencher'!K103)</f>
        <v>45272</v>
      </c>
      <c r="J94" s="5" t="str">
        <f>'[1]TCE - ANEXO IV - Preencher'!L103</f>
        <v>J4C4-EZPP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61.99</v>
      </c>
    </row>
    <row r="95" spans="1:12" s="8" customFormat="1" ht="19.5" customHeight="1" x14ac:dyDescent="0.2">
      <c r="A95" s="3">
        <f>IFERROR(VLOOKUP(B95,'[1]DADOS (OCULTAR)'!$Q$3:$S$135,3,0),"")</f>
        <v>10894988000729</v>
      </c>
      <c r="B95" s="4" t="str">
        <f>'[1]TCE - ANEXO IV - Preencher'!C104</f>
        <v>UPAE CARUARU</v>
      </c>
      <c r="C95" s="4" t="str">
        <f>'[1]TCE - ANEXO IV - Preencher'!E104</f>
        <v>5.17 - Manutenção de Software, Certificação Digital e Microfilmagem</v>
      </c>
      <c r="D95" s="3" t="str">
        <f>'[1]TCE - ANEXO IV - Preencher'!F104</f>
        <v>01.468.594/0001-22</v>
      </c>
      <c r="E95" s="5" t="str">
        <f>'[1]TCE - ANEXO IV - Preencher'!G104</f>
        <v>LG INFORMATICA S.A.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152129</v>
      </c>
      <c r="I95" s="6">
        <f>IF('[1]TCE - ANEXO IV - Preencher'!K104="","",'[1]TCE - ANEXO IV - Preencher'!K104)</f>
        <v>45264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5201405</v>
      </c>
      <c r="L95" s="7">
        <f>'[1]TCE - ANEXO IV - Preencher'!N104</f>
        <v>1712.14</v>
      </c>
    </row>
    <row r="96" spans="1:12" s="8" customFormat="1" ht="19.5" customHeight="1" x14ac:dyDescent="0.2">
      <c r="A96" s="3">
        <f>IFERROR(VLOOKUP(B96,'[1]DADOS (OCULTAR)'!$Q$3:$S$135,3,0),"")</f>
        <v>10894988000729</v>
      </c>
      <c r="B96" s="4" t="str">
        <f>'[1]TCE - ANEXO IV - Preencher'!C105</f>
        <v>UPAE CARUARU</v>
      </c>
      <c r="C96" s="4" t="str">
        <f>'[1]TCE - ANEXO IV - Preencher'!E105</f>
        <v>5.17 - Manutenção de Software, Certificação Digital e Microfilmagem</v>
      </c>
      <c r="D96" s="3" t="str">
        <f>'[1]TCE - ANEXO IV - Preencher'!F105</f>
        <v>01.468.594/0001-22</v>
      </c>
      <c r="E96" s="5" t="str">
        <f>'[1]TCE - ANEXO IV - Preencher'!G105</f>
        <v>LG INFORMATICA S.A.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153832</v>
      </c>
      <c r="I96" s="6">
        <f>IF('[1]TCE - ANEXO IV - Preencher'!K105="","",'[1]TCE - ANEXO IV - Preencher'!K105)</f>
        <v>45295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5201405</v>
      </c>
      <c r="L96" s="7">
        <f>'[1]TCE - ANEXO IV - Preencher'!N105</f>
        <v>971.56</v>
      </c>
    </row>
    <row r="97" spans="1:12" s="8" customFormat="1" ht="19.5" customHeight="1" x14ac:dyDescent="0.2">
      <c r="A97" s="3">
        <f>IFERROR(VLOOKUP(B97,'[1]DADOS (OCULTAR)'!$Q$3:$S$135,3,0),"")</f>
        <v>10894988000729</v>
      </c>
      <c r="B97" s="4" t="str">
        <f>'[1]TCE - ANEXO IV - Preencher'!C106</f>
        <v>UPAE CARUARU</v>
      </c>
      <c r="C97" s="4" t="str">
        <f>'[1]TCE - ANEXO IV - Preencher'!E106</f>
        <v>5.17 - Manutenção de Software, Certificação Digital e Microfilmagem</v>
      </c>
      <c r="D97" s="3" t="str">
        <f>'[1]TCE - ANEXO IV - Preencher'!F106</f>
        <v>04.069.709/0001-02</v>
      </c>
      <c r="E97" s="5" t="str">
        <f>'[1]TCE - ANEXO IV - Preencher'!G106</f>
        <v>BIONEXO S.A.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416320</v>
      </c>
      <c r="I97" s="6">
        <f>IF('[1]TCE - ANEXO IV - Preencher'!K106="","",'[1]TCE - ANEXO IV - Preencher'!K106)</f>
        <v>45261</v>
      </c>
      <c r="J97" s="5" t="str">
        <f>'[1]TCE - ANEXO IV - Preencher'!L106</f>
        <v>F9NI-9LAD</v>
      </c>
      <c r="K97" s="5" t="str">
        <f>IF(F97="B",LEFT('[1]TCE - ANEXO IV - Preencher'!M106,2),IF(F97="S",LEFT('[1]TCE - ANEXO IV - Preencher'!M106,7),IF('[1]TCE - ANEXO IV - Preencher'!H106="","")))</f>
        <v>3550308</v>
      </c>
      <c r="L97" s="7">
        <f>'[1]TCE - ANEXO IV - Preencher'!N106</f>
        <v>1222.32</v>
      </c>
    </row>
    <row r="98" spans="1:12" s="8" customFormat="1" ht="19.5" customHeight="1" x14ac:dyDescent="0.2">
      <c r="A98" s="3">
        <f>IFERROR(VLOOKUP(B98,'[1]DADOS (OCULTAR)'!$Q$3:$S$135,3,0),"")</f>
        <v>10894988000729</v>
      </c>
      <c r="B98" s="4" t="str">
        <f>'[1]TCE - ANEXO IV - Preencher'!C107</f>
        <v>UPAE CARUARU</v>
      </c>
      <c r="C98" s="4" t="str">
        <f>'[1]TCE - ANEXO IV - Preencher'!E107</f>
        <v>5.17 - Manutenção de Software, Certificação Digital e Microfilmagem</v>
      </c>
      <c r="D98" s="3" t="str">
        <f>'[1]TCE - ANEXO IV - Preencher'!F107</f>
        <v xml:space="preserve">09.461.647/0001-95 </v>
      </c>
      <c r="E98" s="5" t="str">
        <f>'[1]TCE - ANEXO IV - Preencher'!G107</f>
        <v>SOLUTI SOLUCOES EM NEGOCIOS INTELIGENTES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742512</v>
      </c>
      <c r="I98" s="6">
        <f>IF('[1]TCE - ANEXO IV - Preencher'!K107="","",'[1]TCE - ANEXO IV - Preencher'!K107)</f>
        <v>45295</v>
      </c>
      <c r="J98" s="5" t="str">
        <f>'[1]TCE - ANEXO IV - Preencher'!L107</f>
        <v>ZX2G-8F87</v>
      </c>
      <c r="K98" s="5" t="str">
        <f>IF(F98="B",LEFT('[1]TCE - ANEXO IV - Preencher'!M107,2),IF(F98="S",LEFT('[1]TCE - ANEXO IV - Preencher'!M107,7),IF('[1]TCE - ANEXO IV - Preencher'!H107="","")))</f>
        <v>5208707</v>
      </c>
      <c r="L98" s="7">
        <f>'[1]TCE - ANEXO IV - Preencher'!N107</f>
        <v>53.4</v>
      </c>
    </row>
    <row r="99" spans="1:12" s="8" customFormat="1" ht="19.5" customHeight="1" x14ac:dyDescent="0.2">
      <c r="A99" s="3">
        <f>IFERROR(VLOOKUP(B99,'[1]DADOS (OCULTAR)'!$Q$3:$S$135,3,0),"")</f>
        <v>10894988000729</v>
      </c>
      <c r="B99" s="4" t="str">
        <f>'[1]TCE - ANEXO IV - Preencher'!C108</f>
        <v>UPAE CARUARU</v>
      </c>
      <c r="C99" s="4" t="str">
        <f>'[1]TCE - ANEXO IV - Preencher'!E108</f>
        <v>5.22 - Vigilância Ostensiva / Monitorada</v>
      </c>
      <c r="D99" s="3" t="str">
        <f>'[1]TCE - ANEXO IV - Preencher'!F108</f>
        <v>07.774.050/0001-75</v>
      </c>
      <c r="E99" s="5" t="str">
        <f>'[1]TCE - ANEXO IV - Preencher'!G108</f>
        <v>TKS SEGURANÇA PRIVADA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31376</v>
      </c>
      <c r="I99" s="6">
        <f>IF('[1]TCE - ANEXO IV - Preencher'!K108="","",'[1]TCE - ANEXO IV - Preencher'!K108)</f>
        <v>45278</v>
      </c>
      <c r="J99" s="5" t="str">
        <f>'[1]TCE - ANEXO IV - Preencher'!L108</f>
        <v>UNEJ-FDDI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43850</v>
      </c>
    </row>
    <row r="100" spans="1:12" s="8" customFormat="1" ht="19.5" customHeight="1" x14ac:dyDescent="0.2">
      <c r="A100" s="3">
        <f>IFERROR(VLOOKUP(B100,'[1]DADOS (OCULTAR)'!$Q$3:$S$135,3,0),"")</f>
        <v>10894988000729</v>
      </c>
      <c r="B100" s="4" t="str">
        <f>'[1]TCE - ANEXO IV - Preencher'!C109</f>
        <v>UPAE CARUARU</v>
      </c>
      <c r="C100" s="4" t="str">
        <f>'[1]TCE - ANEXO IV - Preencher'!E109</f>
        <v>5.17 - Manutenção de Software, Certificação Digital e Microfilmagem</v>
      </c>
      <c r="D100" s="3" t="str">
        <f>'[1]TCE - ANEXO IV - Preencher'!F109</f>
        <v xml:space="preserve">08.399.167/0001-89 </v>
      </c>
      <c r="E100" s="5" t="str">
        <f>'[1]TCE - ANEXO IV - Preencher'!G109</f>
        <v>ICTS GLOBAL DO BRASIL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54772</v>
      </c>
      <c r="I100" s="6">
        <f>IF('[1]TCE - ANEXO IV - Preencher'!K109="","",'[1]TCE - ANEXO IV - Preencher'!K109)</f>
        <v>45295</v>
      </c>
      <c r="J100" s="5" t="str">
        <f>'[1]TCE - ANEXO IV - Preencher'!L109</f>
        <v>124R.6108.4620.6335599-T</v>
      </c>
      <c r="K100" s="5" t="str">
        <f>IF(F100="B",LEFT('[1]TCE - ANEXO IV - Preencher'!M109,2),IF(F100="S",LEFT('[1]TCE - ANEXO IV - Preencher'!M109,7),IF('[1]TCE - ANEXO IV - Preencher'!H109="","")))</f>
        <v>3505708</v>
      </c>
      <c r="L100" s="7">
        <f>'[1]TCE - ANEXO IV - Preencher'!N109</f>
        <v>170</v>
      </c>
    </row>
    <row r="101" spans="1:12" s="8" customFormat="1" ht="19.5" customHeight="1" x14ac:dyDescent="0.2">
      <c r="A101" s="3">
        <f>IFERROR(VLOOKUP(B101,'[1]DADOS (OCULTAR)'!$Q$3:$S$135,3,0),"")</f>
        <v>10894988000729</v>
      </c>
      <c r="B101" s="4" t="str">
        <f>'[1]TCE - ANEXO IV - Preencher'!C110</f>
        <v>UPAE CARUARU</v>
      </c>
      <c r="C101" s="4" t="str">
        <f>'[1]TCE - ANEXO IV - Preencher'!E110</f>
        <v>5.2 - Serviços Técnicos Profissionais</v>
      </c>
      <c r="D101" s="3" t="str">
        <f>'[1]TCE - ANEXO IV - Preencher'!F110</f>
        <v xml:space="preserve">24.524.355/0001-48
</v>
      </c>
      <c r="E101" s="5" t="str">
        <f>'[1]TCE - ANEXO IV - Preencher'!G110</f>
        <v>JOB SERVICOS E GESTAO ESTRATEGICA DE TI - EIRELI ME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281</v>
      </c>
      <c r="I101" s="6">
        <f>IF('[1]TCE - ANEXO IV - Preencher'!K110="","",'[1]TCE - ANEXO IV - Preencher'!K110)</f>
        <v>45293</v>
      </c>
      <c r="J101" s="5" t="str">
        <f>'[1]TCE - ANEXO IV - Preencher'!L110</f>
        <v xml:space="preserve">PWIP47540
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614.22</v>
      </c>
    </row>
    <row r="102" spans="1:12" s="8" customFormat="1" ht="19.5" customHeight="1" x14ac:dyDescent="0.2">
      <c r="A102" s="3">
        <f>IFERROR(VLOOKUP(B102,'[1]DADOS (OCULTAR)'!$Q$3:$S$135,3,0),"")</f>
        <v>10894988000729</v>
      </c>
      <c r="B102" s="4" t="str">
        <f>'[1]TCE - ANEXO IV - Preencher'!C111</f>
        <v>UPAE CARUARU</v>
      </c>
      <c r="C102" s="4" t="str">
        <f>'[1]TCE - ANEXO IV - Preencher'!E111</f>
        <v>5.2 - Serviços Técnicos Profissionais</v>
      </c>
      <c r="D102" s="3" t="str">
        <f>'[1]TCE - ANEXO IV - Preencher'!F111</f>
        <v>21.216.498/0001-02</v>
      </c>
      <c r="E102" s="5" t="str">
        <f>'[1]TCE - ANEXO IV - Preencher'!G111</f>
        <v>VIDON &amp; CORREIA ADVOGADOS ASSOCIADOS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1492</v>
      </c>
      <c r="I102" s="6">
        <f>IF('[1]TCE - ANEXO IV - Preencher'!K111="","",'[1]TCE - ANEXO IV - Preencher'!K111)</f>
        <v>45295</v>
      </c>
      <c r="J102" s="5" t="str">
        <f>'[1]TCE - ANEXO IV - Preencher'!L111</f>
        <v>RUDD-BEVB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5000</v>
      </c>
    </row>
    <row r="103" spans="1:12" s="8" customFormat="1" ht="19.5" customHeight="1" x14ac:dyDescent="0.2">
      <c r="A103" s="3">
        <f>IFERROR(VLOOKUP(B103,'[1]DADOS (OCULTAR)'!$Q$3:$S$135,3,0),"")</f>
        <v>10894988000729</v>
      </c>
      <c r="B103" s="4" t="str">
        <f>'[1]TCE - ANEXO IV - Preencher'!C112</f>
        <v>UPAE CARUARU</v>
      </c>
      <c r="C103" s="4" t="str">
        <f>'[1]TCE - ANEXO IV - Preencher'!E112</f>
        <v>5.10 - Detetização/Tratamento de Resíduos e Afins</v>
      </c>
      <c r="D103" s="3" t="str">
        <f>'[1]TCE - ANEXO IV - Preencher'!F112</f>
        <v>07.833.708/0001-72</v>
      </c>
      <c r="E103" s="5" t="str">
        <f>'[1]TCE - ANEXO IV - Preencher'!G112</f>
        <v>AMBIENTAL CONTROLE DE PRAGAS LTDA - ME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1075747</v>
      </c>
      <c r="I103" s="6">
        <f>IF('[1]TCE - ANEXO IV - Preencher'!K112="","",'[1]TCE - ANEXO IV - Preencher'!K112)</f>
        <v>45282</v>
      </c>
      <c r="J103" s="5" t="str">
        <f>'[1]TCE - ANEXO IV - Preencher'!L112</f>
        <v>VGG8WTFQD</v>
      </c>
      <c r="K103" s="5" t="str">
        <f>IF(F103="B",LEFT('[1]TCE - ANEXO IV - Preencher'!M112,2),IF(F103="S",LEFT('[1]TCE - ANEXO IV - Preencher'!M112,7),IF('[1]TCE - ANEXO IV - Preencher'!H112="","")))</f>
        <v>2507507</v>
      </c>
      <c r="L103" s="7">
        <f>'[1]TCE - ANEXO IV - Preencher'!N112</f>
        <v>598.33000000000004</v>
      </c>
    </row>
    <row r="104" spans="1:12" s="8" customFormat="1" ht="19.5" customHeight="1" x14ac:dyDescent="0.2">
      <c r="A104" s="3">
        <f>IFERROR(VLOOKUP(B104,'[1]DADOS (OCULTAR)'!$Q$3:$S$135,3,0),"")</f>
        <v>10894988000729</v>
      </c>
      <c r="B104" s="4" t="str">
        <f>'[1]TCE - ANEXO IV - Preencher'!C113</f>
        <v>UPAE CARUARU</v>
      </c>
      <c r="C104" s="4" t="str">
        <f>'[1]TCE - ANEXO IV - Preencher'!E113</f>
        <v>5.99 - Outros Serviços de Terceiros Pessoa Jurídica</v>
      </c>
      <c r="D104" s="3" t="str">
        <f>'[1]TCE - ANEXO IV - Preencher'!F113</f>
        <v>11.735.586/0001-59</v>
      </c>
      <c r="E104" s="5" t="str">
        <f>'[1]TCE - ANEXO IV - Preencher'!G113</f>
        <v>FUNDAÇÃO DE APOIO AO DESENVOLVIMENTO DA UNIVERSIDADE FEDERAL DE PERNAMBUCO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74853</v>
      </c>
      <c r="I104" s="6">
        <f>IF('[1]TCE - ANEXO IV - Preencher'!K113="","",'[1]TCE - ANEXO IV - Preencher'!K113)</f>
        <v>45299</v>
      </c>
      <c r="J104" s="5" t="str">
        <f>'[1]TCE - ANEXO IV - Preencher'!L113</f>
        <v>XPBZ-ZJPS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315</v>
      </c>
    </row>
    <row r="105" spans="1:12" s="8" customFormat="1" ht="19.5" customHeight="1" x14ac:dyDescent="0.2">
      <c r="A105" s="3">
        <f>IFERROR(VLOOKUP(B105,'[1]DADOS (OCULTAR)'!$Q$3:$S$135,3,0),"")</f>
        <v>10894988000729</v>
      </c>
      <c r="B105" s="4" t="str">
        <f>'[1]TCE - ANEXO IV - Preencher'!C114</f>
        <v>UPAE CARUARU</v>
      </c>
      <c r="C105" s="4" t="str">
        <f>'[1]TCE - ANEXO IV - Preencher'!E114</f>
        <v>5.99 - Outros Serviços de Terceiros Pessoa Jurídica</v>
      </c>
      <c r="D105" s="3" t="str">
        <f>'[1]TCE - ANEXO IV - Preencher'!F114</f>
        <v>34.028.316/0021-57</v>
      </c>
      <c r="E105" s="5" t="str">
        <f>'[1]TCE - ANEXO IV - Preencher'!G114</f>
        <v>EMPRESA BRASILEIRA DE CORREIOS E TELÉGRAFOS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206892</v>
      </c>
      <c r="I105" s="6">
        <f>IF('[1]TCE - ANEXO IV - Preencher'!K114="","",'[1]TCE - ANEXO IV - Preencher'!K114)</f>
        <v>45300</v>
      </c>
      <c r="J105" s="5" t="str">
        <f>'[1]TCE - ANEXO IV - Preencher'!L114</f>
        <v>-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123.55</v>
      </c>
    </row>
    <row r="106" spans="1:12" s="8" customFormat="1" ht="19.5" customHeight="1" x14ac:dyDescent="0.2">
      <c r="A106" s="3">
        <f>IFERROR(VLOOKUP(B106,'[1]DADOS (OCULTAR)'!$Q$3:$S$135,3,0),"")</f>
        <v>10894988000729</v>
      </c>
      <c r="B106" s="4" t="str">
        <f>'[1]TCE - ANEXO IV - Preencher'!C115</f>
        <v>UPAE CARUARU</v>
      </c>
      <c r="C106" s="4" t="str">
        <f>'[1]TCE - ANEXO IV - Preencher'!E115</f>
        <v>5.99 - Outros Serviços de Terceiros Pessoa Jurídica</v>
      </c>
      <c r="D106" s="3" t="str">
        <f>'[1]TCE - ANEXO IV - Preencher'!F115</f>
        <v>47.220.530/0001-09</v>
      </c>
      <c r="E106" s="5" t="str">
        <f>'[1]TCE - ANEXO IV - Preencher'!G115</f>
        <v>JOSE CARLOS DO NASCIMENTO 97371602404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20</v>
      </c>
      <c r="I106" s="6">
        <f>IF('[1]TCE - ANEXO IV - Preencher'!K115="","",'[1]TCE - ANEXO IV - Preencher'!K115)</f>
        <v>45652</v>
      </c>
      <c r="J106" s="5" t="str">
        <f>'[1]TCE - ANEXO IV - Preencher'!L115</f>
        <v>26100042247220530000109000000000002023121600324596</v>
      </c>
      <c r="K106" s="5" t="str">
        <f>IF(F106="B",LEFT('[1]TCE - ANEXO IV - Preencher'!M115,2),IF(F106="S",LEFT('[1]TCE - ANEXO IV - Preencher'!M115,7),IF('[1]TCE - ANEXO IV - Preencher'!H115="","")))</f>
        <v>2610004</v>
      </c>
      <c r="L106" s="7">
        <f>'[1]TCE - ANEXO IV - Preencher'!N115</f>
        <v>1300</v>
      </c>
    </row>
    <row r="107" spans="1:12" s="8" customFormat="1" ht="19.5" customHeight="1" x14ac:dyDescent="0.2">
      <c r="A107" s="3">
        <f>IFERROR(VLOOKUP(B107,'[1]DADOS (OCULTAR)'!$Q$3:$S$135,3,0),"")</f>
        <v>10894988000729</v>
      </c>
      <c r="B107" s="4" t="str">
        <f>'[1]TCE - ANEXO IV - Preencher'!C116</f>
        <v>UPAE CARUARU</v>
      </c>
      <c r="C107" s="4" t="str">
        <f>'[1]TCE - ANEXO IV - Preencher'!E116</f>
        <v>5.99 - Outros Serviços de Terceiros Pessoa Jurídica</v>
      </c>
      <c r="D107" s="3" t="str">
        <f>'[1]TCE - ANEXO IV - Preencher'!F116</f>
        <v>26.777.289/0001-43</v>
      </c>
      <c r="E107" s="5" t="str">
        <f>'[1]TCE - ANEXO IV - Preencher'!G116</f>
        <v>BIOTECH SOLUCOES INTELIGENTES PARA A SUA SAUDE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1838</v>
      </c>
      <c r="I107" s="6">
        <f>IF('[1]TCE - ANEXO IV - Preencher'!K116="","",'[1]TCE - ANEXO IV - Preencher'!K116)</f>
        <v>45280</v>
      </c>
      <c r="J107" s="5" t="str">
        <f>'[1]TCE - ANEXO IV - Preencher'!L116</f>
        <v>JW6VEKHJM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922.5</v>
      </c>
    </row>
    <row r="108" spans="1:12" s="8" customFormat="1" ht="19.5" customHeight="1" x14ac:dyDescent="0.2">
      <c r="A108" s="3">
        <f>IFERROR(VLOOKUP(B108,'[1]DADOS (OCULTAR)'!$Q$3:$S$135,3,0),"")</f>
        <v>10894988000729</v>
      </c>
      <c r="B108" s="4" t="str">
        <f>'[1]TCE - ANEXO IV - Preencher'!C117</f>
        <v>UPAE CARUARU</v>
      </c>
      <c r="C108" s="4" t="str">
        <f>'[1]TCE - ANEXO IV - Preencher'!E117</f>
        <v>5.99 - Outros Serviços de Terceiros Pessoa Jurídica</v>
      </c>
      <c r="D108" s="3" t="str">
        <f>'[1]TCE - ANEXO IV - Preencher'!F117</f>
        <v>11.735.586/0001-59</v>
      </c>
      <c r="E108" s="5" t="str">
        <f>'[1]TCE - ANEXO IV - Preencher'!G117</f>
        <v>FUNDAÇÃO DE APOIO AO DESENVOLVIMENTO DA UNIVERSIDADE FEDERAL DE PERNAMBUCO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74366</v>
      </c>
      <c r="I108" s="6">
        <f>IF('[1]TCE - ANEXO IV - Preencher'!K117="","",'[1]TCE - ANEXO IV - Preencher'!K117)</f>
        <v>45272</v>
      </c>
      <c r="J108" s="5" t="str">
        <f>'[1]TCE - ANEXO IV - Preencher'!L117</f>
        <v>AW7I-PB82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229.86</v>
      </c>
    </row>
    <row r="109" spans="1:12" s="8" customFormat="1" ht="19.5" customHeight="1" x14ac:dyDescent="0.2">
      <c r="A109" s="3">
        <f>IFERROR(VLOOKUP(B109,'[1]DADOS (OCULTAR)'!$Q$3:$S$135,3,0),"")</f>
        <v>10894988000729</v>
      </c>
      <c r="B109" s="4" t="str">
        <f>'[1]TCE - ANEXO IV - Preencher'!C118</f>
        <v>UPAE CARUARU</v>
      </c>
      <c r="C109" s="4" t="str">
        <f>'[1]TCE - ANEXO IV - Preencher'!E118</f>
        <v>5.5 - Reparo e Manutenção de Máquinas e Equipamentos</v>
      </c>
      <c r="D109" s="3" t="str">
        <f>'[1]TCE - ANEXO IV - Preencher'!F118</f>
        <v>31.975.795/0001-87</v>
      </c>
      <c r="E109" s="5" t="str">
        <f>'[1]TCE - ANEXO IV - Preencher'!G118</f>
        <v>VALIDASERV SOLUÇÕES EM VALIDAÇÃO, COMÉRCIO DE MÁQUINAS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465</v>
      </c>
      <c r="I109" s="6">
        <f>IF('[1]TCE - ANEXO IV - Preencher'!K118="","",'[1]TCE - ANEXO IV - Preencher'!K118)</f>
        <v>45286</v>
      </c>
      <c r="J109" s="5" t="str">
        <f>'[1]TCE - ANEXO IV - Preencher'!L118</f>
        <v>QERZ-H1BB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4230.97</v>
      </c>
    </row>
    <row r="110" spans="1:12" s="8" customFormat="1" ht="19.5" customHeight="1" x14ac:dyDescent="0.2">
      <c r="A110" s="3">
        <f>IFERROR(VLOOKUP(B110,'[1]DADOS (OCULTAR)'!$Q$3:$S$135,3,0),"")</f>
        <v>10894988000729</v>
      </c>
      <c r="B110" s="4" t="str">
        <f>'[1]TCE - ANEXO IV - Preencher'!C119</f>
        <v>UPAE CARUARU</v>
      </c>
      <c r="C110" s="4" t="str">
        <f>'[1]TCE - ANEXO IV - Preencher'!E119</f>
        <v>5.5 - Reparo e Manutenção de Máquinas e Equipamentos</v>
      </c>
      <c r="D110" s="3" t="str">
        <f>'[1]TCE - ANEXO IV - Preencher'!F119</f>
        <v>05.991.790/0001-38</v>
      </c>
      <c r="E110" s="5" t="str">
        <f>'[1]TCE - ANEXO IV - Preencher'!G119</f>
        <v>CR MEDICAL PRODUTOS E SERVIÇOS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4997</v>
      </c>
      <c r="I110" s="6">
        <f>IF('[1]TCE - ANEXO IV - Preencher'!K119="","",'[1]TCE - ANEXO IV - Preencher'!K119)</f>
        <v>45275</v>
      </c>
      <c r="J110" s="5" t="str">
        <f>'[1]TCE - ANEXO IV - Preencher'!L119</f>
        <v>BQZL-ADUS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9850</v>
      </c>
    </row>
    <row r="111" spans="1:12" s="8" customFormat="1" ht="19.5" customHeight="1" x14ac:dyDescent="0.2">
      <c r="A111" s="3">
        <f>IFERROR(VLOOKUP(B111,'[1]DADOS (OCULTAR)'!$Q$3:$S$135,3,0),"")</f>
        <v>10894988000729</v>
      </c>
      <c r="B111" s="4" t="str">
        <f>'[1]TCE - ANEXO IV - Preencher'!C120</f>
        <v>UPAE CARUARU</v>
      </c>
      <c r="C111" s="4" t="str">
        <f>'[1]TCE - ANEXO IV - Preencher'!E120</f>
        <v>5.5 - Reparo e Manutenção de Máquinas e Equipamentos</v>
      </c>
      <c r="D111" s="3" t="str">
        <f>'[1]TCE - ANEXO IV - Preencher'!F120</f>
        <v>08.980.641/0001-61</v>
      </c>
      <c r="E111" s="5" t="str">
        <f>'[1]TCE - ANEXO IV - Preencher'!G120</f>
        <v>MAPROS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23312</v>
      </c>
      <c r="I111" s="6">
        <f>IF('[1]TCE - ANEXO IV - Preencher'!K120="","",'[1]TCE - ANEXO IV - Preencher'!K120)</f>
        <v>45300</v>
      </c>
      <c r="J111" s="5" t="str">
        <f>'[1]TCE - ANEXO IV - Preencher'!L120</f>
        <v>YNYQ-KU7W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2350</v>
      </c>
    </row>
    <row r="112" spans="1:12" s="8" customFormat="1" ht="19.5" customHeight="1" x14ac:dyDescent="0.2">
      <c r="A112" s="3">
        <f>IFERROR(VLOOKUP(B112,'[1]DADOS (OCULTAR)'!$Q$3:$S$135,3,0),"")</f>
        <v>10894988000729</v>
      </c>
      <c r="B112" s="4" t="str">
        <f>'[1]TCE - ANEXO IV - Preencher'!C121</f>
        <v>UPAE CARUARU</v>
      </c>
      <c r="C112" s="4" t="str">
        <f>'[1]TCE - ANEXO IV - Preencher'!E121</f>
        <v>5.5 - Reparo e Manutenção de Máquinas e Equipamentos</v>
      </c>
      <c r="D112" s="3" t="str">
        <f>'[1]TCE - ANEXO IV - Preencher'!F121</f>
        <v>03.480.539/0001-83</v>
      </c>
      <c r="E112" s="5" t="str">
        <f>'[1]TCE - ANEXO IV - Preencher'!G121</f>
        <v>SL ENGENHARIA HOSPITALAR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15158</v>
      </c>
      <c r="I112" s="6">
        <f>IF('[1]TCE - ANEXO IV - Preencher'!K121="","",'[1]TCE - ANEXO IV - Preencher'!K121)</f>
        <v>45293</v>
      </c>
      <c r="J112" s="5" t="str">
        <f>'[1]TCE - ANEXO IV - Preencher'!L121</f>
        <v>QAFQ56274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5709.25</v>
      </c>
    </row>
    <row r="113" spans="1:12" s="8" customFormat="1" ht="19.5" customHeight="1" x14ac:dyDescent="0.2">
      <c r="A113" s="3">
        <f>IFERROR(VLOOKUP(B113,'[1]DADOS (OCULTAR)'!$Q$3:$S$135,3,0),"")</f>
        <v>10894988000729</v>
      </c>
      <c r="B113" s="4" t="str">
        <f>'[1]TCE - ANEXO IV - Preencher'!C122</f>
        <v>UPAE CARUARU</v>
      </c>
      <c r="C113" s="4" t="str">
        <f>'[1]TCE - ANEXO IV - Preencher'!E122</f>
        <v>5.5 - Reparo e Manutenção de Máquinas e Equipamentos</v>
      </c>
      <c r="D113" s="3" t="str">
        <f>'[1]TCE - ANEXO IV - Preencher'!F122</f>
        <v>34.853.171/0001-85</v>
      </c>
      <c r="E113" s="5" t="str">
        <f>'[1]TCE - ANEXO IV - Preencher'!G122</f>
        <v>KEILA DIAS DA SILVA SOUZA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76</v>
      </c>
      <c r="I113" s="6">
        <f>IF('[1]TCE - ANEXO IV - Preencher'!K122="","",'[1]TCE - ANEXO IV - Preencher'!K122)</f>
        <v>45300</v>
      </c>
      <c r="J113" s="5" t="str">
        <f>'[1]TCE - ANEXO IV - Preencher'!L122</f>
        <v>CHPX-ATNH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8195</v>
      </c>
    </row>
    <row r="114" spans="1:12" s="8" customFormat="1" ht="19.5" customHeight="1" x14ac:dyDescent="0.2">
      <c r="A114" s="3">
        <f>IFERROR(VLOOKUP(B114,'[1]DADOS (OCULTAR)'!$Q$3:$S$135,3,0),"")</f>
        <v>10894988000729</v>
      </c>
      <c r="B114" s="4" t="str">
        <f>'[1]TCE - ANEXO IV - Preencher'!C123</f>
        <v>UPAE CARUARU</v>
      </c>
      <c r="C114" s="4" t="str">
        <f>'[1]TCE - ANEXO IV - Preencher'!E123</f>
        <v>5.5 - Reparo e Manutenção de Máquinas e Equipamentos</v>
      </c>
      <c r="D114" s="3" t="str">
        <f>'[1]TCE - ANEXO IV - Preencher'!F123</f>
        <v>28.623.665/0001-70</v>
      </c>
      <c r="E114" s="5" t="str">
        <f>'[1]TCE - ANEXO IV - Preencher'!G123</f>
        <v>SOLUCON SOLUÇÕES INTELIGENTES EM TELECOM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379</v>
      </c>
      <c r="I114" s="6">
        <f>IF('[1]TCE - ANEXO IV - Preencher'!K123="","",'[1]TCE - ANEXO IV - Preencher'!K123)</f>
        <v>45273</v>
      </c>
      <c r="J114" s="5" t="str">
        <f>'[1]TCE - ANEXO IV - Preencher'!L123</f>
        <v>-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2509.75</v>
      </c>
    </row>
    <row r="115" spans="1:12" s="8" customFormat="1" ht="19.5" customHeight="1" x14ac:dyDescent="0.2">
      <c r="A115" s="3">
        <f>IFERROR(VLOOKUP(B115,'[1]DADOS (OCULTAR)'!$Q$3:$S$135,3,0),"")</f>
        <v>10894988000729</v>
      </c>
      <c r="B115" s="4" t="str">
        <f>'[1]TCE - ANEXO IV - Preencher'!C124</f>
        <v>UPAE CARUARU</v>
      </c>
      <c r="C115" s="4" t="str">
        <f>'[1]TCE - ANEXO IV - Preencher'!E124</f>
        <v>5.5 - Reparo e Manutenção de Máquinas e Equipamentos</v>
      </c>
      <c r="D115" s="3" t="str">
        <f>'[1]TCE - ANEXO IV - Preencher'!F124</f>
        <v>41.279.214/0001-26</v>
      </c>
      <c r="E115" s="5" t="str">
        <f>'[1]TCE - ANEXO IV - Preencher'!G124</f>
        <v>NEW ENERGY SERVICOS DE MANUTENCAO DE GERADORES EIRELI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2102</v>
      </c>
      <c r="I115" s="6">
        <f>IF('[1]TCE - ANEXO IV - Preencher'!K124="","",'[1]TCE - ANEXO IV - Preencher'!K124)</f>
        <v>45295</v>
      </c>
      <c r="J115" s="5" t="str">
        <f>'[1]TCE - ANEXO IV - Preencher'!L124</f>
        <v>BTYJ-ICWP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966.64</v>
      </c>
    </row>
    <row r="116" spans="1:12" s="8" customFormat="1" ht="19.5" customHeight="1" x14ac:dyDescent="0.2">
      <c r="A116" s="3">
        <f>IFERROR(VLOOKUP(B116,'[1]DADOS (OCULTAR)'!$Q$3:$S$135,3,0),"")</f>
        <v>10894988000729</v>
      </c>
      <c r="B116" s="4" t="str">
        <f>'[1]TCE - ANEXO IV - Preencher'!C125</f>
        <v>UPAE CARUARU</v>
      </c>
      <c r="C116" s="4" t="str">
        <f>'[1]TCE - ANEXO IV - Preencher'!E125</f>
        <v xml:space="preserve">5.21 - Seguros em geral </v>
      </c>
      <c r="D116" s="3" t="str">
        <f>'[1]TCE - ANEXO IV - Preencher'!F125</f>
        <v>03.502.099/0003-80</v>
      </c>
      <c r="E116" s="5" t="str">
        <f>'[1]TCE - ANEXO IV - Preencher'!G125</f>
        <v>CHUBB SEGUROS S.A.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977.05</v>
      </c>
    </row>
    <row r="117" spans="1:12" s="8" customFormat="1" ht="19.5" customHeight="1" x14ac:dyDescent="0.2">
      <c r="A117" s="3">
        <f>IFERROR(VLOOKUP(B117,'[1]DADOS (OCULTAR)'!$Q$3:$S$135,3,0),"")</f>
        <v>10894988000729</v>
      </c>
      <c r="B117" s="4" t="str">
        <f>'[1]TCE - ANEXO IV - Preencher'!C126</f>
        <v>UPAE CARUARU</v>
      </c>
      <c r="C117" s="4" t="str">
        <f>'[1]TCE - ANEXO IV - Preencher'!E126</f>
        <v xml:space="preserve">5.25 - Serviços Bancários </v>
      </c>
      <c r="D117" s="3">
        <f>'[1]TCE - ANEXO IV - Preencher'!F126</f>
        <v>60701190000104</v>
      </c>
      <c r="E117" s="5" t="str">
        <f>'[1]TCE - ANEXO IV - Preencher'!G126</f>
        <v>TAXA MANUTENÇÃO 26955-8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215</v>
      </c>
    </row>
    <row r="118" spans="1:12" s="8" customFormat="1" ht="19.5" customHeight="1" x14ac:dyDescent="0.2">
      <c r="A118" s="3">
        <f>IFERROR(VLOOKUP(B118,'[1]DADOS (OCULTAR)'!$Q$3:$S$135,3,0),"")</f>
        <v>10894988000729</v>
      </c>
      <c r="B118" s="4" t="str">
        <f>'[1]TCE - ANEXO IV - Preencher'!C127</f>
        <v>UPAE CARUARU</v>
      </c>
      <c r="C118" s="4" t="str">
        <f>'[1]TCE - ANEXO IV - Preencher'!E127</f>
        <v xml:space="preserve">5.25 - Serviços Bancários </v>
      </c>
      <c r="D118" s="3">
        <f>'[1]TCE - ANEXO IV - Preencher'!F127</f>
        <v>60701190000104</v>
      </c>
      <c r="E118" s="5" t="str">
        <f>'[1]TCE - ANEXO IV - Preencher'!G127</f>
        <v>TAXA MANUTENÇÃO 30190-6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215</v>
      </c>
    </row>
    <row r="119" spans="1:12" s="8" customFormat="1" ht="19.5" customHeight="1" x14ac:dyDescent="0.2">
      <c r="A119" s="3">
        <f>IFERROR(VLOOKUP(B119,'[1]DADOS (OCULTAR)'!$Q$3:$S$135,3,0),"")</f>
        <v>10894988000729</v>
      </c>
      <c r="B119" s="4" t="str">
        <f>'[1]TCE - ANEXO IV - Preencher'!C128</f>
        <v>UPAE CARUARU</v>
      </c>
      <c r="C119" s="4" t="str">
        <f>'[1]TCE - ANEXO IV - Preencher'!E128</f>
        <v xml:space="preserve">5.25 - Serviços Bancários </v>
      </c>
      <c r="D119" s="3">
        <f>'[1]TCE - ANEXO IV - Preencher'!F128</f>
        <v>60701190000104</v>
      </c>
      <c r="E119" s="5" t="str">
        <f>'[1]TCE - ANEXO IV - Preencher'!G128</f>
        <v>TARIFA C/C 26955-8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996.7</v>
      </c>
    </row>
    <row r="120" spans="1:12" s="8" customFormat="1" ht="19.5" customHeight="1" x14ac:dyDescent="0.2">
      <c r="A120" s="3">
        <f>IFERROR(VLOOKUP(B120,'[1]DADOS (OCULTAR)'!$Q$3:$S$135,3,0),"")</f>
        <v>10894988000729</v>
      </c>
      <c r="B120" s="4" t="str">
        <f>'[1]TCE - ANEXO IV - Preencher'!C129</f>
        <v>UPAE CARUARU</v>
      </c>
      <c r="C120" s="4" t="str">
        <f>'[1]TCE - ANEXO IV - Preencher'!E129</f>
        <v>5.99 - Outros Serviços de Terceiros Pessoa Jurídica</v>
      </c>
      <c r="D120" s="3">
        <f>'[1]TCE - ANEXO IV - Preencher'!F129</f>
        <v>60701190000104</v>
      </c>
      <c r="E120" s="5" t="str">
        <f>'[1]TCE - ANEXO IV - Preencher'!G129</f>
        <v>TRIBUTOS S/ APLICAÇÃO FINANCEIRA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109.36</v>
      </c>
    </row>
    <row r="121" spans="1:12" s="8" customFormat="1" ht="19.5" customHeight="1" x14ac:dyDescent="0.2">
      <c r="A121" s="3">
        <f>IFERROR(VLOOKUP(B121,'[1]DADOS (OCULTAR)'!$Q$3:$S$135,3,0),"")</f>
        <v>10894988000729</v>
      </c>
      <c r="B121" s="4" t="str">
        <f>'[1]TCE - ANEXO IV - Preencher'!C130</f>
        <v>UPAE CARUARU</v>
      </c>
      <c r="C121" s="4" t="str">
        <f>'[1]TCE - ANEXO IV - Preencher'!E130</f>
        <v xml:space="preserve">5.25 - Serviços Bancários </v>
      </c>
      <c r="D121" s="3">
        <f>'[1]TCE - ANEXO IV - Preencher'!F130</f>
        <v>60701190000104</v>
      </c>
      <c r="E121" s="5" t="str">
        <f>'[1]TCE - ANEXO IV - Preencher'!G130</f>
        <v>TAXA MANUTENÇÃO 49134-3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320</v>
      </c>
    </row>
    <row r="122" spans="1:12" s="8" customFormat="1" ht="19.5" customHeight="1" x14ac:dyDescent="0.2">
      <c r="A122" s="3">
        <f>IFERROR(VLOOKUP(B122,'[1]DADOS (OCULTAR)'!$Q$3:$S$135,3,0),"")</f>
        <v>10894988000729</v>
      </c>
      <c r="B122" s="4" t="str">
        <f>'[1]TCE - ANEXO IV - Preencher'!C131</f>
        <v>UPAE CARUARU</v>
      </c>
      <c r="C122" s="4" t="str">
        <f>'[1]TCE - ANEXO IV - Preencher'!E131</f>
        <v>4.7 - Apoio Administrativo, Técnico e Operacional</v>
      </c>
      <c r="D122" s="3" t="str">
        <f>'[1]TCE - ANEXO IV - Preencher'!F131</f>
        <v>704.102.784-83</v>
      </c>
      <c r="E122" s="5" t="str">
        <f>'[1]TCE - ANEXO IV - Preencher'!G131</f>
        <v>CAROLAINE TAVARES LINS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1682.4</v>
      </c>
    </row>
    <row r="123" spans="1:12" s="8" customFormat="1" ht="19.5" customHeight="1" x14ac:dyDescent="0.2">
      <c r="A123" s="3">
        <f>IFERROR(VLOOKUP(B123,'[1]DADOS (OCULTAR)'!$Q$3:$S$135,3,0),"")</f>
        <v>10894988000729</v>
      </c>
      <c r="B123" s="4" t="str">
        <f>'[1]TCE - ANEXO IV - Preencher'!C132</f>
        <v>UPAE CARUARU</v>
      </c>
      <c r="C123" s="4" t="str">
        <f>'[1]TCE - ANEXO IV - Preencher'!E132</f>
        <v>4.7 - Apoio Administrativo, Técnico e Operacional</v>
      </c>
      <c r="D123" s="3" t="str">
        <f>'[1]TCE - ANEXO IV - Preencher'!F132</f>
        <v>011.726.304-45</v>
      </c>
      <c r="E123" s="5" t="str">
        <f>'[1]TCE - ANEXO IV - Preencher'!G132</f>
        <v>JOSILENE CABRAL DA SILVA DE LIMA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1986</v>
      </c>
    </row>
    <row r="124" spans="1:12" s="8" customFormat="1" ht="19.5" customHeight="1" x14ac:dyDescent="0.2">
      <c r="A124" s="3">
        <f>IFERROR(VLOOKUP(B124,'[1]DADOS (OCULTAR)'!$Q$3:$S$135,3,0),"")</f>
        <v>10894988000729</v>
      </c>
      <c r="B124" s="4" t="str">
        <f>'[1]TCE - ANEXO IV - Preencher'!C133</f>
        <v>UPAE CARUARU</v>
      </c>
      <c r="C124" s="4" t="str">
        <f>'[1]TCE - ANEXO IV - Preencher'!E133</f>
        <v>4.7 - Apoio Administrativo, Técnico e Operacional</v>
      </c>
      <c r="D124" s="3" t="str">
        <f>'[1]TCE - ANEXO IV - Preencher'!F133</f>
        <v>993.860.544-34</v>
      </c>
      <c r="E124" s="5" t="str">
        <f>'[1]TCE - ANEXO IV - Preencher'!G133</f>
        <v>MATEUS ALVES FARIAS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1738.48</v>
      </c>
    </row>
    <row r="125" spans="1:12" s="8" customFormat="1" ht="19.5" customHeight="1" x14ac:dyDescent="0.2">
      <c r="A125" s="3">
        <f>IFERROR(VLOOKUP(B125,'[1]DADOS (OCULTAR)'!$Q$3:$S$135,3,0),"")</f>
        <v>10894988000729</v>
      </c>
      <c r="B125" s="4" t="str">
        <f>'[1]TCE - ANEXO IV - Preencher'!C134</f>
        <v>UPAE CARUARU</v>
      </c>
      <c r="C125" s="4" t="str">
        <f>'[1]TCE - ANEXO IV - Preencher'!E134</f>
        <v>4.7 - Apoio Administrativo, Técnico e Operacional</v>
      </c>
      <c r="D125" s="3" t="str">
        <f>'[1]TCE - ANEXO IV - Preencher'!F134</f>
        <v>104.653.534-01</v>
      </c>
      <c r="E125" s="5" t="str">
        <f>'[1]TCE - ANEXO IV - Preencher'!G134</f>
        <v>MONIQUE RAIZA DE LIMA CORREIA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1682.4</v>
      </c>
    </row>
    <row r="126" spans="1:12" s="8" customFormat="1" ht="19.5" customHeight="1" x14ac:dyDescent="0.2">
      <c r="A126" s="3" t="str">
        <f>IFERROR(VLOOKUP(B126,'[1]DADOS (OCULTAR)'!$Q$3:$S$135,3,0),"")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(OCULTAR)'!$Q$3:$S$135,3,0),"")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(OCULTAR)'!$Q$3:$S$135,3,0),"")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(OCULTAR)'!$Q$3:$S$135,3,0),"")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(OCULTAR)'!$Q$3:$S$135,3,0),"")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(OCULTAR)'!$Q$3:$S$135,3,0),"")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(OCULTAR)'!$Q$3:$S$135,3,0),"")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(OCULTAR)'!$Q$3:$S$135,3,0),"")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(OCULTAR)'!$Q$3:$S$135,3,0),"")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(OCULTAR)'!$Q$3:$S$135,3,0),"")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(OCULTAR)'!$Q$3:$S$135,3,0),"")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2024-01-25T17:53:10Z</dcterms:created>
  <dcterms:modified xsi:type="dcterms:W3CDTF">2024-01-25T17:53:25Z</dcterms:modified>
</cp:coreProperties>
</file>