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 - CONTABILIDADE\7 - UPAE CARUARU\1. PRESTAÇÃO DE CONTAS\2023\08 AGOSTO\PRESTAÇÃO SCANEADA\ARQUIVOS TCE\"/>
    </mc:Choice>
  </mc:AlternateContent>
  <xr:revisionPtr revIDLastSave="0" documentId="8_{56A0C745-AE09-4634-8129-783313FE6E89}" xr6:coauthVersionLast="47" xr6:coauthVersionMax="47" xr10:uidLastSave="{00000000-0000-0000-0000-000000000000}"/>
  <bookViews>
    <workbookView xWindow="-120" yWindow="-120" windowWidth="20730" windowHeight="11160" xr2:uid="{9A00B530-44A5-4DCE-B826-03295F3D16B6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<sst xmlns="http://schemas.openxmlformats.org/spreadsheetml/2006/main" count="12" uniqueCount="12">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</sst>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1%20-%20CONTABILIDADE\7%20-%20UPAE%20CARUARU\1.%20PRESTA&#199;&#195;O%20DE%20CONTAS\2023\08%20AGOSTO\1_Modelo_PCF_2022_REV_09_V3___REV_01___Em_25_04_2022.xlsx" TargetMode="External"/><Relationship Id="rId1" Type="http://schemas.openxmlformats.org/officeDocument/2006/relationships/externalLinkPath" Target="/1%20-%20CONTABILIDADE/7%20-%20UPAE%20CARUARU/1.%20PRESTA&#199;&#195;O%20DE%20CONTAS/2023/08%20AGOSTO/1_Modelo_PCF_2022_REV_09_V3___REV_01_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CARUARU</v>
          </cell>
          <cell r="E11" t="str">
            <v>3.12 - Material Hospitalar</v>
          </cell>
          <cell r="F11" t="str">
            <v xml:space="preserve">24.436.602/0001-54 </v>
          </cell>
          <cell r="G11" t="str">
            <v xml:space="preserve">ART CIRURGICACOMERCIODE PROD. </v>
          </cell>
          <cell r="H11" t="str">
            <v>B</v>
          </cell>
          <cell r="I11" t="str">
            <v>S</v>
          </cell>
          <cell r="J11" t="str">
            <v xml:space="preserve">121266 </v>
          </cell>
          <cell r="K11">
            <v>45156</v>
          </cell>
          <cell r="L11" t="str">
            <v>26230824436602000154550010001212661123289000</v>
          </cell>
          <cell r="M11" t="str">
            <v>26 -  Pernambuco</v>
          </cell>
          <cell r="N11">
            <v>1400</v>
          </cell>
        </row>
        <row r="12">
          <cell r="C12" t="str">
            <v>UPAE CARUARU</v>
          </cell>
          <cell r="E12" t="str">
            <v>3.12 - Material Hospitalar</v>
          </cell>
          <cell r="F12" t="str">
            <v>24.436.602/0001-54</v>
          </cell>
          <cell r="G12" t="str">
            <v xml:space="preserve">ART CIRURGICACOMERCIODE PROD. </v>
          </cell>
          <cell r="H12" t="str">
            <v>B</v>
          </cell>
          <cell r="I12" t="str">
            <v>S</v>
          </cell>
          <cell r="J12" t="str">
            <v>121271</v>
          </cell>
          <cell r="K12">
            <v>45156</v>
          </cell>
          <cell r="L12" t="str">
            <v>26230824436602000154550010001212711123294004</v>
          </cell>
          <cell r="M12" t="str">
            <v>26 -  Pernambuco</v>
          </cell>
          <cell r="N12">
            <v>1600</v>
          </cell>
        </row>
        <row r="13">
          <cell r="C13" t="str">
            <v>UPAE CARUARU</v>
          </cell>
          <cell r="E13" t="str">
            <v>3.12 - Material Hospitalar</v>
          </cell>
          <cell r="F13" t="str">
            <v xml:space="preserve">08.674.752/0001-40 </v>
          </cell>
          <cell r="G13" t="str">
            <v>CIRURGICA MONTEBELLO LTDA</v>
          </cell>
          <cell r="H13" t="str">
            <v>B</v>
          </cell>
          <cell r="I13" t="str">
            <v>S</v>
          </cell>
          <cell r="J13" t="str">
            <v>171586</v>
          </cell>
          <cell r="K13">
            <v>45162</v>
          </cell>
          <cell r="L13" t="str">
            <v>26230808674752000140550010001715861481396346</v>
          </cell>
          <cell r="M13" t="str">
            <v>26 -  Pernambuco</v>
          </cell>
          <cell r="N13">
            <v>882.08</v>
          </cell>
        </row>
        <row r="14">
          <cell r="C14" t="str">
            <v>UPAE CARUARU</v>
          </cell>
          <cell r="E14" t="str">
            <v>3.12 - Material Hospitalar</v>
          </cell>
          <cell r="F14" t="str">
            <v>08.674.752/0003-01</v>
          </cell>
          <cell r="G14" t="str">
            <v xml:space="preserve">CIRURGICA MONTEBELLO LTDA </v>
          </cell>
          <cell r="H14" t="str">
            <v>B</v>
          </cell>
          <cell r="I14" t="str">
            <v>S</v>
          </cell>
          <cell r="J14" t="str">
            <v>25735</v>
          </cell>
          <cell r="K14">
            <v>45162</v>
          </cell>
          <cell r="L14" t="str">
            <v>26230808674752000301550010000257351236799460</v>
          </cell>
          <cell r="M14" t="str">
            <v>26 -  Pernambuco</v>
          </cell>
          <cell r="N14">
            <v>123.06</v>
          </cell>
        </row>
        <row r="15">
          <cell r="C15" t="str">
            <v>UPAE CARUARU</v>
          </cell>
          <cell r="E15" t="str">
            <v>3.12 - Material Hospitalar</v>
          </cell>
          <cell r="F15" t="str">
            <v>41.053.497/0001-93</v>
          </cell>
          <cell r="G15" t="str">
            <v>DISCAMED</v>
          </cell>
          <cell r="H15" t="str">
            <v>B</v>
          </cell>
          <cell r="I15" t="str">
            <v>S</v>
          </cell>
          <cell r="J15" t="str">
            <v>20406</v>
          </cell>
          <cell r="K15">
            <v>45159</v>
          </cell>
          <cell r="L15" t="str">
            <v>26230841053497000193550010000204061402669970</v>
          </cell>
          <cell r="M15" t="str">
            <v>26 -  Pernambuco</v>
          </cell>
          <cell r="N15">
            <v>63</v>
          </cell>
        </row>
        <row r="16">
          <cell r="C16" t="str">
            <v>UPAE CARUARU</v>
          </cell>
          <cell r="E16" t="str">
            <v>3.12 - Material Hospitalar</v>
          </cell>
          <cell r="F16" t="str">
            <v>05.044.056/0001-61</v>
          </cell>
          <cell r="G16" t="str">
            <v>DMH-PRODUTOS HOSPITALARES LTDA</v>
          </cell>
          <cell r="H16" t="str">
            <v>B</v>
          </cell>
          <cell r="I16" t="str">
            <v>S</v>
          </cell>
          <cell r="J16" t="str">
            <v>23037</v>
          </cell>
          <cell r="K16">
            <v>45160</v>
          </cell>
          <cell r="L16" t="str">
            <v xml:space="preserve">26230805044056000161550010000230371105566869 </v>
          </cell>
          <cell r="M16" t="str">
            <v>26 -  Pernambuco</v>
          </cell>
          <cell r="N16">
            <v>1127.5</v>
          </cell>
        </row>
        <row r="17">
          <cell r="C17" t="str">
            <v>UPAE CARUARU</v>
          </cell>
          <cell r="E17" t="str">
            <v>3.12 - Material Hospitalar</v>
          </cell>
          <cell r="F17" t="str">
            <v xml:space="preserve">11.449.180/0002-90 </v>
          </cell>
          <cell r="G17" t="str">
            <v xml:space="preserve">DPROSMED DISTRIBUIDORA DE PRODUTOSMEDICOSLIDA </v>
          </cell>
          <cell r="H17" t="str">
            <v>B</v>
          </cell>
          <cell r="I17" t="str">
            <v>S</v>
          </cell>
          <cell r="J17" t="str">
            <v>12051</v>
          </cell>
          <cell r="K17">
            <v>45153</v>
          </cell>
          <cell r="L17" t="str">
            <v>26230811449180000290550010000120511000255241</v>
          </cell>
          <cell r="M17" t="str">
            <v>26 -  Pernambuco</v>
          </cell>
          <cell r="N17">
            <v>81.599999999999994</v>
          </cell>
        </row>
        <row r="18">
          <cell r="C18" t="str">
            <v>UPAE CARUARU</v>
          </cell>
          <cell r="E18" t="str">
            <v>3.12 - Material Hospitalar</v>
          </cell>
          <cell r="F18" t="str">
            <v xml:space="preserve">11.449.180/0001-00 </v>
          </cell>
          <cell r="G18" t="str">
            <v xml:space="preserve">DPROSMED DISTRIBUIDORA DE PRODUTOSMEDICOSLIDA </v>
          </cell>
          <cell r="H18" t="str">
            <v>B</v>
          </cell>
          <cell r="I18" t="str">
            <v>S</v>
          </cell>
          <cell r="J18" t="str">
            <v xml:space="preserve">61986 </v>
          </cell>
          <cell r="K18">
            <v>45153</v>
          </cell>
          <cell r="L18" t="str">
            <v xml:space="preserve">26230811449180000100550010000619661000255254 </v>
          </cell>
          <cell r="M18" t="str">
            <v>26 -  Pernambuco</v>
          </cell>
          <cell r="N18">
            <v>922.5</v>
          </cell>
        </row>
        <row r="19">
          <cell r="C19" t="str">
            <v>UPAE CARUARU</v>
          </cell>
          <cell r="E19" t="str">
            <v>3.12 - Material Hospitalar</v>
          </cell>
          <cell r="F19" t="str">
            <v>48.024.689/0001-10</v>
          </cell>
          <cell r="G19" t="str">
            <v>FONTE E OLIVEIRA LTDA</v>
          </cell>
          <cell r="H19" t="str">
            <v>B</v>
          </cell>
          <cell r="I19" t="str">
            <v>S</v>
          </cell>
          <cell r="J19" t="str">
            <v>324</v>
          </cell>
          <cell r="K19">
            <v>45160</v>
          </cell>
          <cell r="L19" t="str">
            <v>26230848024689000110550010000003241176812336</v>
          </cell>
          <cell r="M19" t="str">
            <v>26 -  Pernambuco</v>
          </cell>
          <cell r="N19">
            <v>266.60000000000002</v>
          </cell>
        </row>
        <row r="20">
          <cell r="C20" t="str">
            <v>UPAE CARUARU</v>
          </cell>
          <cell r="E20" t="str">
            <v>3.12 - Material Hospitalar</v>
          </cell>
          <cell r="F20" t="str">
            <v xml:space="preserve">41.601.210/0001-12 </v>
          </cell>
          <cell r="G20" t="str">
            <v xml:space="preserve">CLS HOSPITALAR LTDA </v>
          </cell>
          <cell r="H20" t="str">
            <v>B</v>
          </cell>
          <cell r="I20" t="str">
            <v>S</v>
          </cell>
          <cell r="J20" t="str">
            <v>684</v>
          </cell>
          <cell r="K20">
            <v>45138</v>
          </cell>
          <cell r="L20" t="str">
            <v>26230741601210000112550010000006841046403270</v>
          </cell>
          <cell r="M20" t="str">
            <v>26 -  Pernambuco</v>
          </cell>
          <cell r="N20">
            <v>64</v>
          </cell>
        </row>
        <row r="21">
          <cell r="C21" t="str">
            <v>UPAE CARUARU</v>
          </cell>
          <cell r="E21" t="str">
            <v>3.12 - Material Hospitalar</v>
          </cell>
          <cell r="F21" t="str">
            <v xml:space="preserve">03.817.043/0001-52 </v>
          </cell>
          <cell r="G21" t="str">
            <v xml:space="preserve">PHARMAPLUS LTDA </v>
          </cell>
          <cell r="H21" t="str">
            <v>B</v>
          </cell>
          <cell r="I21" t="str">
            <v>S</v>
          </cell>
          <cell r="J21" t="str">
            <v>58953</v>
          </cell>
          <cell r="K21">
            <v>45161</v>
          </cell>
          <cell r="L21" t="str">
            <v>26230803817043000152550010000589531174226639</v>
          </cell>
          <cell r="M21" t="str">
            <v>26 -  Pernambuco</v>
          </cell>
          <cell r="N21">
            <v>635.04</v>
          </cell>
        </row>
        <row r="22">
          <cell r="C22" t="str">
            <v>UPAE CARUARU</v>
          </cell>
          <cell r="E22" t="str">
            <v>3.12 - Material Hospitalar</v>
          </cell>
          <cell r="F22" t="str">
            <v>12.340.717/0001-61</v>
          </cell>
          <cell r="G22" t="str">
            <v>POINT SUTURE DO BRASIL</v>
          </cell>
          <cell r="H22" t="str">
            <v>B</v>
          </cell>
          <cell r="I22" t="str">
            <v>S</v>
          </cell>
          <cell r="J22" t="str">
            <v>91796</v>
          </cell>
          <cell r="K22">
            <v>45162</v>
          </cell>
          <cell r="L22" t="str">
            <v xml:space="preserve">23230812340717000151550010000917961766901190 </v>
          </cell>
          <cell r="M22" t="str">
            <v>23 -  Ceará</v>
          </cell>
          <cell r="N22">
            <v>2434.6</v>
          </cell>
        </row>
        <row r="23">
          <cell r="C23" t="str">
            <v>UPAE CARUARU</v>
          </cell>
          <cell r="E23" t="str">
            <v>3.4 - Material Farmacológico</v>
          </cell>
          <cell r="F23" t="str">
            <v>17.010.735/0001-07</v>
          </cell>
          <cell r="G23" t="str">
            <v>DERMATOFLORA LTDA</v>
          </cell>
          <cell r="H23" t="str">
            <v>B</v>
          </cell>
          <cell r="I23" t="str">
            <v>S</v>
          </cell>
          <cell r="J23" t="str">
            <v>5063</v>
          </cell>
          <cell r="K23">
            <v>45152</v>
          </cell>
          <cell r="L23" t="str">
            <v xml:space="preserve">26230817010735000107550010000050631285178666 </v>
          </cell>
          <cell r="M23" t="str">
            <v>26 -  Pernambuco</v>
          </cell>
          <cell r="N23">
            <v>151</v>
          </cell>
        </row>
        <row r="24">
          <cell r="C24" t="str">
            <v>UPAE CARUARU</v>
          </cell>
          <cell r="E24" t="str">
            <v>3.4 - Material Farmacológico</v>
          </cell>
          <cell r="F24" t="str">
            <v xml:space="preserve">11.012.952/0001-41 </v>
          </cell>
          <cell r="G24" t="str">
            <v>DROGARIA QUATRO CANTOS</v>
          </cell>
          <cell r="H24" t="str">
            <v>B</v>
          </cell>
          <cell r="I24" t="str">
            <v>S</v>
          </cell>
          <cell r="J24" t="str">
            <v>136304</v>
          </cell>
          <cell r="K24">
            <v>45149</v>
          </cell>
          <cell r="L24" t="str">
            <v>26230811012952000141550010001363041413308688</v>
          </cell>
          <cell r="M24" t="str">
            <v>26 -  Pernambuco</v>
          </cell>
          <cell r="N24">
            <v>42</v>
          </cell>
        </row>
        <row r="25">
          <cell r="C25" t="str">
            <v>UPAE CARUARU</v>
          </cell>
          <cell r="E25" t="str">
            <v>3.4 - Material Farmacológico</v>
          </cell>
          <cell r="F25" t="str">
            <v>12.882.932/0001-94</v>
          </cell>
          <cell r="G25" t="str">
            <v>EXOMED</v>
          </cell>
          <cell r="H25" t="str">
            <v>B</v>
          </cell>
          <cell r="I25" t="str">
            <v>S</v>
          </cell>
          <cell r="J25" t="str">
            <v>175924</v>
          </cell>
          <cell r="K25">
            <v>45153</v>
          </cell>
          <cell r="L25" t="str">
            <v>26230812882932000194550010001759241148872855</v>
          </cell>
          <cell r="M25" t="str">
            <v>26 -  Pernambuco</v>
          </cell>
          <cell r="N25">
            <v>336.28</v>
          </cell>
        </row>
        <row r="26">
          <cell r="C26" t="str">
            <v>UPAE CARUARU</v>
          </cell>
          <cell r="E26" t="str">
            <v>3.4 - Material Farmacológico</v>
          </cell>
          <cell r="F26" t="str">
            <v>12.882.932/0001-94</v>
          </cell>
          <cell r="G26" t="str">
            <v>EXOMED</v>
          </cell>
          <cell r="H26" t="str">
            <v>B</v>
          </cell>
          <cell r="I26" t="str">
            <v>S</v>
          </cell>
          <cell r="J26" t="str">
            <v>176125</v>
          </cell>
          <cell r="K26">
            <v>45160</v>
          </cell>
          <cell r="L26" t="str">
            <v xml:space="preserve">26230812882932000194550010001761251009429799 </v>
          </cell>
          <cell r="M26" t="str">
            <v>26 -  Pernambuco</v>
          </cell>
          <cell r="N26">
            <v>332.04</v>
          </cell>
        </row>
        <row r="27">
          <cell r="C27" t="str">
            <v>UPAE CARUARU</v>
          </cell>
          <cell r="E27" t="str">
            <v>3.4 - Material Farmacológico</v>
          </cell>
          <cell r="F27" t="str">
            <v>09.007.162/0001-26</v>
          </cell>
          <cell r="G27" t="str">
            <v>MAUES LOBATO COM.E REP.LTDA</v>
          </cell>
          <cell r="H27" t="str">
            <v>B</v>
          </cell>
          <cell r="I27" t="str">
            <v>S</v>
          </cell>
          <cell r="J27" t="str">
            <v>93153</v>
          </cell>
          <cell r="K27">
            <v>45145</v>
          </cell>
          <cell r="L27" t="str">
            <v>26230809007162000126550010000931531939021345</v>
          </cell>
          <cell r="M27" t="str">
            <v>26 -  Pernambuco</v>
          </cell>
          <cell r="N27">
            <v>1381</v>
          </cell>
        </row>
        <row r="28">
          <cell r="C28" t="str">
            <v>UPAE CARUARU</v>
          </cell>
          <cell r="E28" t="str">
            <v>3.4 - Material Farmacológico</v>
          </cell>
          <cell r="F28" t="str">
            <v xml:space="preserve">21.596.736/0001-44 </v>
          </cell>
          <cell r="G28" t="str">
            <v>ULTRAMEGA DISTRIBUIDORA HOSPITALAR - LTDA</v>
          </cell>
          <cell r="H28" t="str">
            <v>B</v>
          </cell>
          <cell r="I28" t="str">
            <v>S</v>
          </cell>
          <cell r="J28" t="str">
            <v xml:space="preserve">191588 </v>
          </cell>
          <cell r="K28">
            <v>45155</v>
          </cell>
          <cell r="L28" t="str">
            <v xml:space="preserve">26230821596736000144550010001915881001996992 </v>
          </cell>
          <cell r="M28" t="str">
            <v>26 -  Pernambuco</v>
          </cell>
          <cell r="N28">
            <v>502.03</v>
          </cell>
        </row>
        <row r="29">
          <cell r="C29" t="str">
            <v>UPAE CARUARU</v>
          </cell>
          <cell r="E29" t="str">
            <v>3.99 - Outras despesas com Material de Consumo</v>
          </cell>
          <cell r="F29" t="str">
            <v xml:space="preserve">33.255.787/0013-25 </v>
          </cell>
          <cell r="G29" t="str">
            <v>IBF INDUSTRIA BRASILEIRA DE FILMES</v>
          </cell>
          <cell r="H29" t="str">
            <v>B</v>
          </cell>
          <cell r="I29" t="str">
            <v>S</v>
          </cell>
          <cell r="J29" t="str">
            <v>31244</v>
          </cell>
          <cell r="K29">
            <v>45166</v>
          </cell>
          <cell r="L29" t="str">
            <v>26230833255787001325550050000312441598853220</v>
          </cell>
          <cell r="M29" t="str">
            <v>26 -  Pernambuco</v>
          </cell>
          <cell r="N29">
            <v>1074.32</v>
          </cell>
        </row>
        <row r="30">
          <cell r="C30" t="str">
            <v>UPAE CARUARU</v>
          </cell>
          <cell r="E30" t="str">
            <v>3.99 - Outras despesas com Material de Consumo</v>
          </cell>
          <cell r="F30" t="str">
            <v xml:space="preserve">41.601.210/0001-12 </v>
          </cell>
          <cell r="G30" t="str">
            <v xml:space="preserve">CLS HOSPITALAR LTDA </v>
          </cell>
          <cell r="H30" t="str">
            <v>B</v>
          </cell>
          <cell r="I30" t="str">
            <v>S</v>
          </cell>
          <cell r="J30" t="str">
            <v>718</v>
          </cell>
          <cell r="K30">
            <v>45161</v>
          </cell>
          <cell r="L30" t="str">
            <v>26230841601210000112550010000007181046403274</v>
          </cell>
          <cell r="M30" t="str">
            <v>26 -  Pernambuco</v>
          </cell>
          <cell r="N30">
            <v>200</v>
          </cell>
        </row>
        <row r="31">
          <cell r="C31" t="str">
            <v>UPAE CARUARU</v>
          </cell>
          <cell r="E31" t="str">
            <v>3.7 - Material de Limpeza e Produtos de Hgienização</v>
          </cell>
          <cell r="F31" t="str">
            <v xml:space="preserve">18.577.850/0001-12 </v>
          </cell>
          <cell r="G31" t="str">
            <v>MATTOS DISTRIBUIDORA DE PRODUTOS DE LIMPEZA LTDA. - ME</v>
          </cell>
          <cell r="H31" t="str">
            <v>B</v>
          </cell>
          <cell r="I31" t="str">
            <v>S</v>
          </cell>
          <cell r="J31" t="str">
            <v>9102</v>
          </cell>
          <cell r="K31">
            <v>43691</v>
          </cell>
          <cell r="L31" t="str">
            <v>26230818577850000112550010000091021000091030</v>
          </cell>
          <cell r="M31" t="str">
            <v>26 -  Pernambuco</v>
          </cell>
          <cell r="N31">
            <v>127.2</v>
          </cell>
        </row>
        <row r="32">
          <cell r="C32" t="str">
            <v>UPAE CARUARU</v>
          </cell>
          <cell r="E32" t="str">
            <v>3.7 - Material de Limpeza e Produtos de Hgienização</v>
          </cell>
          <cell r="F32" t="str">
            <v xml:space="preserve">31.329.180/0001-83 </v>
          </cell>
          <cell r="G32" t="str">
            <v>MAXXISUPRI COMERCIO DE SANEANTES EIRELI</v>
          </cell>
          <cell r="H32" t="str">
            <v>B</v>
          </cell>
          <cell r="I32" t="str">
            <v>S</v>
          </cell>
          <cell r="J32" t="str">
            <v>33863</v>
          </cell>
          <cell r="K32">
            <v>43669</v>
          </cell>
          <cell r="L32" t="str">
            <v>26230731329180000183550070000338631221202115</v>
          </cell>
          <cell r="M32" t="str">
            <v>26 -  Pernambuco</v>
          </cell>
          <cell r="N32">
            <v>401.16</v>
          </cell>
        </row>
        <row r="33">
          <cell r="C33" t="str">
            <v>UPAE CARUARU</v>
          </cell>
          <cell r="E33" t="str">
            <v>3.7 - Material de Limpeza e Produtos de Hgienização</v>
          </cell>
          <cell r="F33" t="str">
            <v xml:space="preserve">31.329.180/0001-83 </v>
          </cell>
          <cell r="G33" t="str">
            <v>MAXXISUPRI COMERCIO DE SANEANTES EIRELI</v>
          </cell>
          <cell r="H33" t="str">
            <v>B</v>
          </cell>
          <cell r="I33" t="str">
            <v>S</v>
          </cell>
          <cell r="J33" t="str">
            <v>35166</v>
          </cell>
          <cell r="K33">
            <v>43697</v>
          </cell>
          <cell r="L33" t="str">
            <v>26230731329180000183550070000351661239193602</v>
          </cell>
          <cell r="M33" t="str">
            <v>26 -  Pernambuco</v>
          </cell>
          <cell r="N33">
            <v>210.5</v>
          </cell>
        </row>
        <row r="34">
          <cell r="C34" t="str">
            <v>UPAE CARUARU</v>
          </cell>
          <cell r="E34" t="str">
            <v>3.7 - Material de Limpeza e Produtos de Hgienização</v>
          </cell>
          <cell r="F34" t="str">
            <v xml:space="preserve">31.329.180/0001-83 </v>
          </cell>
          <cell r="G34" t="str">
            <v>MAXXISUPRI COMERCIO DE SANEANTES EIRELI</v>
          </cell>
          <cell r="H34" t="str">
            <v>B</v>
          </cell>
          <cell r="I34" t="str">
            <v>S</v>
          </cell>
          <cell r="J34" t="str">
            <v>35167</v>
          </cell>
          <cell r="K34">
            <v>43697</v>
          </cell>
          <cell r="L34" t="str">
            <v>26230731329180000183550070000351671178532256</v>
          </cell>
          <cell r="M34" t="str">
            <v>26 -  Pernambuco</v>
          </cell>
          <cell r="N34">
            <v>432.6</v>
          </cell>
        </row>
        <row r="35">
          <cell r="C35" t="str">
            <v>UPAE CARUARU</v>
          </cell>
          <cell r="E35" t="str">
            <v>3.7 - Material de Limpeza e Produtos de Hgienização</v>
          </cell>
          <cell r="F35" t="str">
            <v xml:space="preserve">31.329.180/0001-83 </v>
          </cell>
          <cell r="G35" t="str">
            <v>MAXXISUPRI COMERCIO DE SANEANTES EIRELI</v>
          </cell>
          <cell r="H35" t="str">
            <v>B</v>
          </cell>
          <cell r="I35" t="str">
            <v>S</v>
          </cell>
          <cell r="J35" t="str">
            <v>35314</v>
          </cell>
          <cell r="K35">
            <v>43698</v>
          </cell>
          <cell r="L35" t="str">
            <v>26230731329180000183550070000351671178532256</v>
          </cell>
          <cell r="M35" t="str">
            <v>26 -  Pernambuco</v>
          </cell>
          <cell r="N35">
            <v>488.12</v>
          </cell>
        </row>
        <row r="36">
          <cell r="C36" t="str">
            <v>UPAE CARUARU</v>
          </cell>
          <cell r="E36" t="str">
            <v>3.7 - Material de Limpeza e Produtos de Hgienização</v>
          </cell>
          <cell r="F36" t="str">
            <v xml:space="preserve">31.329.180/0001-83 </v>
          </cell>
          <cell r="G36" t="str">
            <v>MAXXISUPRI COMERCIO DE SANEANTES EIRELI</v>
          </cell>
          <cell r="H36" t="str">
            <v>B</v>
          </cell>
          <cell r="I36" t="str">
            <v>S</v>
          </cell>
          <cell r="J36" t="str">
            <v>8421</v>
          </cell>
          <cell r="K36">
            <v>43697</v>
          </cell>
          <cell r="L36" t="str">
            <v>26230846700220000129550010000084211953979810</v>
          </cell>
          <cell r="M36" t="str">
            <v>26 -  Pernambuco</v>
          </cell>
          <cell r="N36">
            <v>1222.6500000000001</v>
          </cell>
        </row>
        <row r="37">
          <cell r="C37" t="str">
            <v>UPAE CARUARU</v>
          </cell>
          <cell r="E37" t="str">
            <v>3.14 - Alimentação Preparada</v>
          </cell>
          <cell r="F37" t="str">
            <v>40.844.264/0002-27</v>
          </cell>
          <cell r="G37" t="str">
            <v>ALFA CONVENIÊNCIAS LTDA.</v>
          </cell>
          <cell r="H37" t="str">
            <v>B</v>
          </cell>
          <cell r="I37" t="str">
            <v>S</v>
          </cell>
          <cell r="J37">
            <v>8830</v>
          </cell>
          <cell r="K37">
            <v>45153</v>
          </cell>
          <cell r="L37" t="str">
            <v>26230840844264000227650020000088309000184191</v>
          </cell>
          <cell r="M37" t="str">
            <v>26 -  Pernambuco</v>
          </cell>
          <cell r="N37">
            <v>10</v>
          </cell>
        </row>
        <row r="38">
          <cell r="C38" t="str">
            <v>UPAE CARUARU</v>
          </cell>
          <cell r="E38" t="str">
            <v>3.14 - Alimentação Preparada</v>
          </cell>
          <cell r="F38" t="str">
            <v>40.844.264/0002-27</v>
          </cell>
          <cell r="G38" t="str">
            <v>ALFA CONVENIÊNCIAS LTDA.</v>
          </cell>
          <cell r="H38" t="str">
            <v>B</v>
          </cell>
          <cell r="I38" t="str">
            <v>S</v>
          </cell>
          <cell r="J38">
            <v>9060</v>
          </cell>
          <cell r="K38">
            <v>45160</v>
          </cell>
          <cell r="L38" t="str">
            <v>26230840844264000227650020000090601000188795</v>
          </cell>
          <cell r="M38" t="str">
            <v>26 -  Pernambuco</v>
          </cell>
          <cell r="N38">
            <v>10</v>
          </cell>
        </row>
        <row r="39">
          <cell r="C39" t="str">
            <v>UPAE CARUARU</v>
          </cell>
          <cell r="E39" t="str">
            <v>3.14 - Alimentação Preparada</v>
          </cell>
          <cell r="F39" t="str">
            <v>26.761.591/0001-03</v>
          </cell>
          <cell r="G39" t="str">
            <v>PAULISTA PRODUTOS ALIMENTICIOS EIRELI</v>
          </cell>
          <cell r="H39" t="str">
            <v>B</v>
          </cell>
          <cell r="I39" t="str">
            <v>S</v>
          </cell>
          <cell r="J39">
            <v>14944</v>
          </cell>
          <cell r="K39">
            <v>45160</v>
          </cell>
          <cell r="L39" t="str">
            <v>26230826761591000103550010000149441031628521</v>
          </cell>
          <cell r="M39" t="str">
            <v>26 -  Pernambuco</v>
          </cell>
          <cell r="N39">
            <v>602</v>
          </cell>
        </row>
        <row r="40">
          <cell r="C40" t="str">
            <v>UPAE CARUARU</v>
          </cell>
          <cell r="E40" t="str">
            <v>3.14 - Alimentação Preparada</v>
          </cell>
          <cell r="F40" t="str">
            <v>24.560.896/0001-21</v>
          </cell>
          <cell r="G40" t="str">
            <v xml:space="preserve">ROBERTA M OLIVEIRA DE LIRA COMERCIO E SERVICOS </v>
          </cell>
          <cell r="H40" t="str">
            <v>B</v>
          </cell>
          <cell r="I40" t="str">
            <v>S</v>
          </cell>
          <cell r="J40">
            <v>136</v>
          </cell>
          <cell r="K40">
            <v>45158</v>
          </cell>
          <cell r="L40" t="str">
            <v>26230824560896000121550010000001361659211542</v>
          </cell>
          <cell r="M40" t="str">
            <v>26 -  Pernambuco</v>
          </cell>
          <cell r="N40">
            <v>237.3</v>
          </cell>
        </row>
        <row r="41">
          <cell r="C41" t="str">
            <v>UPAE CARUARU</v>
          </cell>
          <cell r="E41" t="str">
            <v>3.14 - Alimentação Preparada</v>
          </cell>
          <cell r="F41">
            <v>38446162000120</v>
          </cell>
          <cell r="G41" t="str">
            <v xml:space="preserve">R S SOLUCOES EM REFEICOES </v>
          </cell>
          <cell r="H41" t="str">
            <v>S</v>
          </cell>
          <cell r="I41" t="str">
            <v>S</v>
          </cell>
          <cell r="J41">
            <v>452</v>
          </cell>
          <cell r="K41">
            <v>45154</v>
          </cell>
          <cell r="L41" t="str">
            <v>26230838446162000120550010000004521000004873</v>
          </cell>
          <cell r="M41" t="str">
            <v>26 -  Pernambuco</v>
          </cell>
          <cell r="N41">
            <v>239.4</v>
          </cell>
        </row>
        <row r="42">
          <cell r="C42" t="str">
            <v>UPAE CARUARU</v>
          </cell>
          <cell r="E42" t="str">
            <v>3.14 - Alimentação Preparada</v>
          </cell>
          <cell r="F42">
            <v>38446162000120</v>
          </cell>
          <cell r="G42" t="str">
            <v xml:space="preserve">R S SOLUCOES EM REFEICOES </v>
          </cell>
          <cell r="H42" t="str">
            <v>S</v>
          </cell>
          <cell r="I42" t="str">
            <v>S</v>
          </cell>
          <cell r="J42">
            <v>460</v>
          </cell>
          <cell r="K42">
            <v>45167</v>
          </cell>
          <cell r="L42" t="str">
            <v>26230838446162000120550010000004601000004956</v>
          </cell>
          <cell r="M42" t="str">
            <v>26 -  Pernambuco</v>
          </cell>
          <cell r="N42">
            <v>479.4</v>
          </cell>
        </row>
        <row r="43">
          <cell r="C43" t="str">
            <v>UPAE CARUARU</v>
          </cell>
          <cell r="E43" t="str">
            <v>3.6 - Material de Expediente</v>
          </cell>
          <cell r="F43" t="str">
            <v>24.348.443/0001-36</v>
          </cell>
          <cell r="G43" t="str">
            <v>FRANCRIS LIVRARIA E PAPELARIA LTDA ME</v>
          </cell>
          <cell r="H43" t="str">
            <v>B</v>
          </cell>
          <cell r="I43" t="str">
            <v>S</v>
          </cell>
          <cell r="J43" t="str">
            <v>18270</v>
          </cell>
          <cell r="K43">
            <v>45162</v>
          </cell>
          <cell r="L43" t="str">
            <v>26230824348443000136550010000182701282525748</v>
          </cell>
          <cell r="M43" t="str">
            <v>26 -  Pernambuco</v>
          </cell>
          <cell r="N43">
            <v>1239.2</v>
          </cell>
        </row>
        <row r="44">
          <cell r="C44" t="str">
            <v>UPAE CARUARU</v>
          </cell>
          <cell r="E44" t="str">
            <v xml:space="preserve">3.9 - Material para Manutenção de Bens Imóveis </v>
          </cell>
          <cell r="F44" t="str">
            <v>17.801.543/0001-00</v>
          </cell>
          <cell r="G44" t="str">
            <v>GILSON CRISTOVAO DE AGUIAR ME</v>
          </cell>
          <cell r="H44" t="str">
            <v>B</v>
          </cell>
          <cell r="I44" t="str">
            <v>S</v>
          </cell>
          <cell r="J44">
            <v>2471</v>
          </cell>
          <cell r="K44">
            <v>45142</v>
          </cell>
          <cell r="L44" t="str">
            <v>26230817801543000100550010000024711504370304</v>
          </cell>
          <cell r="M44" t="str">
            <v>26 -  Pernambuco</v>
          </cell>
          <cell r="N44">
            <v>520</v>
          </cell>
        </row>
        <row r="45">
          <cell r="C45" t="str">
            <v>UPAE CARUARU</v>
          </cell>
          <cell r="E45" t="str">
            <v xml:space="preserve">3.9 - Material para Manutenção de Bens Imóveis </v>
          </cell>
          <cell r="F45" t="str">
            <v>30.816.175/0001-32</v>
          </cell>
          <cell r="G45" t="str">
            <v>J A SILVA COMERCIO VAREJISTA DE TINTAS EIRELI</v>
          </cell>
          <cell r="H45" t="str">
            <v>B</v>
          </cell>
          <cell r="I45" t="str">
            <v>S</v>
          </cell>
          <cell r="J45">
            <v>5187</v>
          </cell>
          <cell r="K45">
            <v>45140</v>
          </cell>
          <cell r="L45" t="str">
            <v>26230830816175000132550010000051871002732687</v>
          </cell>
          <cell r="M45" t="str">
            <v>26 -  Pernambuco</v>
          </cell>
          <cell r="N45">
            <v>165.5</v>
          </cell>
        </row>
        <row r="46">
          <cell r="C46" t="str">
            <v>UPAE CARUARU</v>
          </cell>
          <cell r="E46" t="str">
            <v xml:space="preserve">3.9 - Material para Manutenção de Bens Imóveis </v>
          </cell>
          <cell r="F46" t="str">
            <v>08.954.351/0001-43</v>
          </cell>
          <cell r="G46" t="str">
            <v xml:space="preserve">K K DOS SANTOS BARROS - ME </v>
          </cell>
          <cell r="H46" t="str">
            <v>B</v>
          </cell>
          <cell r="I46" t="str">
            <v>S</v>
          </cell>
          <cell r="J46">
            <v>14807</v>
          </cell>
          <cell r="K46">
            <v>45159</v>
          </cell>
          <cell r="L46" t="str">
            <v>26230808954351000143658010030146071164144871</v>
          </cell>
          <cell r="M46" t="str">
            <v>26 -  Pernambuco</v>
          </cell>
          <cell r="N46">
            <v>18</v>
          </cell>
        </row>
        <row r="47">
          <cell r="C47" t="str">
            <v>UPAE CARUARU</v>
          </cell>
          <cell r="E47" t="str">
            <v xml:space="preserve">3.9 - Material para Manutenção de Bens Imóveis </v>
          </cell>
          <cell r="F47" t="str">
            <v>07.264.693/0001-79</v>
          </cell>
          <cell r="G47" t="str">
            <v>RENASCER MERCANTIL FERRAGISTA LTDA.</v>
          </cell>
          <cell r="H47" t="str">
            <v>B</v>
          </cell>
          <cell r="I47" t="str">
            <v>S</v>
          </cell>
          <cell r="J47">
            <v>691062</v>
          </cell>
          <cell r="K47">
            <v>45138</v>
          </cell>
          <cell r="L47" t="str">
            <v>26230707264693000179550010006910621514782219</v>
          </cell>
          <cell r="M47" t="str">
            <v>26 -  Pernambuco</v>
          </cell>
          <cell r="N47">
            <v>519.20000000000005</v>
          </cell>
        </row>
        <row r="48">
          <cell r="C48" t="str">
            <v>UPAE CARUARU</v>
          </cell>
          <cell r="E48" t="str">
            <v xml:space="preserve">3.9 - Material para Manutenção de Bens Imóveis </v>
          </cell>
          <cell r="F48" t="str">
            <v>13.596.165/0001-10</v>
          </cell>
          <cell r="G48" t="str">
            <v>RESSEG DISTRIBUIDORA LTDA.</v>
          </cell>
          <cell r="H48" t="str">
            <v>B</v>
          </cell>
          <cell r="I48" t="str">
            <v>S</v>
          </cell>
          <cell r="J48">
            <v>153315</v>
          </cell>
          <cell r="K48">
            <v>45161</v>
          </cell>
          <cell r="L48" t="str">
            <v>26230813596165000110550010001533151227223442</v>
          </cell>
          <cell r="M48" t="str">
            <v>26 -  Pernambuco</v>
          </cell>
          <cell r="N48">
            <v>96.8</v>
          </cell>
        </row>
        <row r="49">
          <cell r="C49" t="str">
            <v>UPAE CARUARU</v>
          </cell>
          <cell r="E49" t="str">
            <v xml:space="preserve">3.10 - Material para Manutenção de Bens Móveis </v>
          </cell>
          <cell r="F49" t="str">
            <v>22.423.890/0001-87</v>
          </cell>
          <cell r="G49" t="str">
            <v>HOSP LIGHT - MATERIAIS HOSPITALARES E ELETRICOS ESP. LTDA</v>
          </cell>
          <cell r="H49" t="str">
            <v>B</v>
          </cell>
          <cell r="I49" t="str">
            <v>S</v>
          </cell>
          <cell r="J49" t="str">
            <v>13860</v>
          </cell>
          <cell r="K49">
            <v>45113</v>
          </cell>
          <cell r="L49" t="str">
            <v>35230722423890000187550010000138601641754270</v>
          </cell>
          <cell r="M49" t="str">
            <v>35 -  São Paulo</v>
          </cell>
          <cell r="N49">
            <v>314.8</v>
          </cell>
        </row>
        <row r="50">
          <cell r="C50" t="str">
            <v>UPAE CARUARU</v>
          </cell>
          <cell r="E50" t="str">
            <v xml:space="preserve">3.8 - Uniformes, Tecidos e Aviamentos </v>
          </cell>
          <cell r="F50" t="str">
            <v>49.341.798/0001-24</v>
          </cell>
          <cell r="G50" t="str">
            <v>ANDREA PEREIRA REIS</v>
          </cell>
          <cell r="H50" t="str">
            <v>B</v>
          </cell>
          <cell r="I50" t="str">
            <v>S</v>
          </cell>
          <cell r="J50" t="str">
            <v>24</v>
          </cell>
          <cell r="K50">
            <v>45154</v>
          </cell>
          <cell r="L50" t="str">
            <v>26230849341798000124550010000000241040006308</v>
          </cell>
          <cell r="M50" t="str">
            <v>26 -  Pernambuco</v>
          </cell>
          <cell r="N50">
            <v>3196</v>
          </cell>
        </row>
        <row r="51">
          <cell r="C51" t="str">
            <v>UPAE CARUARU</v>
          </cell>
          <cell r="E51" t="str">
            <v xml:space="preserve">3.8 - Uniformes, Tecidos e Aviamentos </v>
          </cell>
          <cell r="F51" t="str">
            <v>13.596.165/0001-10</v>
          </cell>
          <cell r="G51" t="str">
            <v>RESSEG DISTRIBUIDORA LTDA.</v>
          </cell>
          <cell r="H51" t="str">
            <v>B</v>
          </cell>
          <cell r="I51" t="str">
            <v>S</v>
          </cell>
          <cell r="J51" t="str">
            <v>153315</v>
          </cell>
          <cell r="K51">
            <v>45161</v>
          </cell>
          <cell r="L51" t="str">
            <v>26230813596165000110550010001533151227223442</v>
          </cell>
          <cell r="M51" t="str">
            <v>26 -  Pernambuco</v>
          </cell>
          <cell r="N51">
            <v>360</v>
          </cell>
        </row>
        <row r="52">
          <cell r="C52" t="str">
            <v>UPAE CARUARU</v>
          </cell>
          <cell r="E52" t="str">
            <v>3.99 - Outras despesas com Material de Consumo</v>
          </cell>
          <cell r="F52" t="str">
            <v>29.432.388/0001-90</v>
          </cell>
          <cell r="G52" t="str">
            <v>EXPRESSO LOGISTICA LTDA.</v>
          </cell>
          <cell r="H52" t="str">
            <v>B</v>
          </cell>
          <cell r="I52" t="str">
            <v>S</v>
          </cell>
          <cell r="J52" t="str">
            <v>63</v>
          </cell>
          <cell r="K52">
            <v>45156</v>
          </cell>
          <cell r="L52" t="str">
            <v>26230829342388000190550010000000631079404000</v>
          </cell>
          <cell r="M52" t="str">
            <v>26 -  Pernambuco</v>
          </cell>
          <cell r="N52">
            <v>168.84</v>
          </cell>
        </row>
        <row r="53">
          <cell r="C53" t="str">
            <v>UPAE CARUARU</v>
          </cell>
          <cell r="E53" t="str">
            <v>1.99 - Outras Despesas com Pessoal</v>
          </cell>
          <cell r="F53" t="str">
            <v xml:space="preserve">38.446.162/0001-20 </v>
          </cell>
          <cell r="G53" t="str">
            <v xml:space="preserve">R S SOLUCOES EM REFEICOES </v>
          </cell>
          <cell r="H53" t="str">
            <v>S</v>
          </cell>
          <cell r="I53" t="str">
            <v>S</v>
          </cell>
          <cell r="J53" t="str">
            <v>453</v>
          </cell>
          <cell r="K53">
            <v>45154</v>
          </cell>
          <cell r="L53" t="str">
            <v>26230838446162000120550010000004531000004889</v>
          </cell>
          <cell r="M53" t="str">
            <v>26 -  Pernambuco</v>
          </cell>
          <cell r="N53">
            <v>16356</v>
          </cell>
        </row>
        <row r="54">
          <cell r="C54" t="str">
            <v>UPAE CARUARU</v>
          </cell>
          <cell r="E54" t="str">
            <v>1.99 - Outras Despesas com Pessoal</v>
          </cell>
          <cell r="F54" t="str">
            <v xml:space="preserve">38.446.162/0001-20 </v>
          </cell>
          <cell r="G54" t="str">
            <v xml:space="preserve">R S SOLUCOES EM REFEICOES </v>
          </cell>
          <cell r="H54" t="str">
            <v>S</v>
          </cell>
          <cell r="I54" t="str">
            <v>S</v>
          </cell>
          <cell r="J54" t="str">
            <v>459</v>
          </cell>
          <cell r="K54">
            <v>45167</v>
          </cell>
          <cell r="L54" t="str">
            <v>2623083844616200012055001000000459100004947</v>
          </cell>
          <cell r="M54" t="str">
            <v>26 -  Pernambuco</v>
          </cell>
          <cell r="N54">
            <v>17864.7</v>
          </cell>
        </row>
        <row r="55">
          <cell r="C55" t="str">
            <v>UPAE CARUARU</v>
          </cell>
          <cell r="E55" t="str">
            <v>5.18 - Teledonia Fixa</v>
          </cell>
          <cell r="F55" t="str">
            <v>27.703.250/0001-44</v>
          </cell>
          <cell r="G55" t="str">
            <v xml:space="preserve">GERALDO FREIRE DA SILVA JUNIOR ME </v>
          </cell>
          <cell r="H55" t="str">
            <v>S</v>
          </cell>
          <cell r="I55" t="str">
            <v>N</v>
          </cell>
          <cell r="J55" t="str">
            <v>3827</v>
          </cell>
          <cell r="K55">
            <v>45146</v>
          </cell>
          <cell r="M55" t="str">
            <v>2604106 - Caruaru - PE</v>
          </cell>
          <cell r="N55">
            <v>450</v>
          </cell>
        </row>
        <row r="56">
          <cell r="C56" t="str">
            <v>UPAE CARUARU</v>
          </cell>
          <cell r="E56" t="str">
            <v>5.3 - Locação de Máquinas e Equipamentos</v>
          </cell>
          <cell r="F56" t="str">
            <v>42.287.193/0001-53</v>
          </cell>
          <cell r="G56" t="str">
            <v>COLORTEL S/A SISTEMAS ELETRÔNICOS</v>
          </cell>
          <cell r="H56" t="str">
            <v>S</v>
          </cell>
          <cell r="I56" t="str">
            <v>S</v>
          </cell>
          <cell r="J56" t="str">
            <v>2013</v>
          </cell>
          <cell r="K56">
            <v>45153</v>
          </cell>
          <cell r="L56" t="str">
            <v>-</v>
          </cell>
          <cell r="M56" t="str">
            <v>2607901 - Jaboatão dos Guararapes - PE</v>
          </cell>
          <cell r="N56">
            <v>437.5</v>
          </cell>
        </row>
        <row r="57">
          <cell r="C57" t="str">
            <v>UPAE CARUARU</v>
          </cell>
          <cell r="E57" t="str">
            <v>5.3 - Locação de Máquinas e Equipamentos</v>
          </cell>
          <cell r="F57" t="str">
            <v>15.544.339/0001-26</v>
          </cell>
          <cell r="G57" t="str">
            <v xml:space="preserve">ELO GAIVOTA LOCAÇÃO E COMERCIO DE EQUIPAMENTOS ELETRONICOS E SERVIÇO ADMINISTRATIVO LTDA </v>
          </cell>
          <cell r="H57" t="str">
            <v>S</v>
          </cell>
          <cell r="I57" t="str">
            <v>N</v>
          </cell>
          <cell r="J57" t="str">
            <v>7789</v>
          </cell>
          <cell r="K57">
            <v>45153</v>
          </cell>
          <cell r="L57" t="str">
            <v>-</v>
          </cell>
          <cell r="M57" t="str">
            <v>3547809 - Santo André - SP</v>
          </cell>
          <cell r="N57">
            <v>658.45</v>
          </cell>
        </row>
        <row r="58">
          <cell r="C58" t="str">
            <v>UPAE CARUARU</v>
          </cell>
          <cell r="E58" t="str">
            <v>5.17 - Manutenção de Software, Certificação Digital e Microfilmagem</v>
          </cell>
          <cell r="F58" t="str">
            <v>23.412.408/0001-76</v>
          </cell>
          <cell r="G58" t="str">
            <v>WEK – TECHNOLOGY IN BUSINESS LTDA - ME</v>
          </cell>
          <cell r="H58" t="str">
            <v>S</v>
          </cell>
          <cell r="I58" t="str">
            <v>S</v>
          </cell>
          <cell r="J58" t="str">
            <v>8647</v>
          </cell>
          <cell r="K58">
            <v>45174</v>
          </cell>
          <cell r="L58" t="str">
            <v>3E17A51C-31A5-7A46-57E7-4F3E87562087</v>
          </cell>
          <cell r="M58" t="str">
            <v>4209102 - Joinville - SC</v>
          </cell>
          <cell r="N58">
            <v>765.42</v>
          </cell>
        </row>
        <row r="59">
          <cell r="C59" t="str">
            <v>UPAE CARUARU</v>
          </cell>
          <cell r="E59" t="str">
            <v>5.5 - Reparo e Manutenção de Máquinas e Equipamentos</v>
          </cell>
          <cell r="F59" t="str">
            <v>31.975.795/0001-87</v>
          </cell>
          <cell r="G59" t="str">
            <v>VALIDASERV SOLUÇÕES EM VALIDAÇÃO, COMERCIO DE MAQUINAS</v>
          </cell>
          <cell r="H59" t="str">
            <v>S</v>
          </cell>
          <cell r="I59" t="str">
            <v>S</v>
          </cell>
          <cell r="J59" t="str">
            <v>379</v>
          </cell>
          <cell r="K59">
            <v>45174</v>
          </cell>
          <cell r="L59" t="str">
            <v>BD5Q-MBCE</v>
          </cell>
          <cell r="M59" t="str">
            <v>2611606 - Recife - PE</v>
          </cell>
          <cell r="N59">
            <v>4230.97</v>
          </cell>
        </row>
        <row r="60">
          <cell r="C60" t="str">
            <v>UPAE CARUARU</v>
          </cell>
          <cell r="E60" t="str">
            <v>5.5 - Reparo e Manutenção de Máquinas e Equipamentos</v>
          </cell>
          <cell r="F60" t="str">
            <v>08.980.641/0001-61</v>
          </cell>
          <cell r="G60" t="str">
            <v>MAPROS LTDA</v>
          </cell>
          <cell r="H60" t="str">
            <v>S</v>
          </cell>
          <cell r="I60" t="str">
            <v>S</v>
          </cell>
          <cell r="J60" t="str">
            <v>22632</v>
          </cell>
          <cell r="K60">
            <v>45170</v>
          </cell>
          <cell r="L60" t="str">
            <v>7ZTU-AUZS</v>
          </cell>
          <cell r="M60" t="str">
            <v>2611606 - Recife - PE</v>
          </cell>
          <cell r="N60">
            <v>2350</v>
          </cell>
        </row>
        <row r="61">
          <cell r="C61" t="str">
            <v>UPAE CARUARU</v>
          </cell>
          <cell r="E61" t="str">
            <v>5.5 - Reparo e Manutenção de Máquinas e Equipamentos</v>
          </cell>
          <cell r="F61" t="str">
            <v>46.113.777/0001-63</v>
          </cell>
          <cell r="G61" t="str">
            <v>VR REFRIGERAÇÃO E MANUTENÇÃO LTDA</v>
          </cell>
          <cell r="H61" t="str">
            <v>S</v>
          </cell>
          <cell r="I61" t="str">
            <v>S</v>
          </cell>
          <cell r="J61" t="str">
            <v>116</v>
          </cell>
          <cell r="K61">
            <v>45174</v>
          </cell>
          <cell r="L61" t="str">
            <v>4XUT-YYEV</v>
          </cell>
          <cell r="M61" t="str">
            <v>2611606 - Recife - PE</v>
          </cell>
          <cell r="N61">
            <v>3550</v>
          </cell>
        </row>
        <row r="62">
          <cell r="C62" t="str">
            <v>UPAE CARUARU</v>
          </cell>
          <cell r="E62" t="str">
            <v>5.5 - Reparo e Manutenção de Máquinas e Equipamentos</v>
          </cell>
          <cell r="F62">
            <v>28623665000170</v>
          </cell>
          <cell r="G62" t="str">
            <v>SOLUCOM SOLUÇÕES INTELIGENTES EM TELECOM</v>
          </cell>
          <cell r="H62" t="str">
            <v>S</v>
          </cell>
          <cell r="I62" t="str">
            <v>S</v>
          </cell>
          <cell r="J62" t="str">
            <v>332</v>
          </cell>
          <cell r="K62">
            <v>45152</v>
          </cell>
          <cell r="L62" t="str">
            <v>-</v>
          </cell>
          <cell r="M62" t="str">
            <v>2611606 - Recife - PE</v>
          </cell>
          <cell r="N62">
            <v>2413.4</v>
          </cell>
        </row>
        <row r="63">
          <cell r="C63" t="str">
            <v>UPAE CARUARU</v>
          </cell>
          <cell r="E63" t="str">
            <v>5.5 - Reparo e Manutenção de Máquinas e Equipamentos</v>
          </cell>
          <cell r="F63" t="str">
            <v>41.279.214/0001-26</v>
          </cell>
          <cell r="G63" t="str">
            <v>NEW ENERGY SERVICOS DE MANUTENCAO DE GERADORES EIRELI</v>
          </cell>
          <cell r="H63" t="str">
            <v>S</v>
          </cell>
          <cell r="I63" t="str">
            <v>S</v>
          </cell>
          <cell r="J63" t="str">
            <v>1702</v>
          </cell>
          <cell r="K63">
            <v>45174</v>
          </cell>
          <cell r="L63" t="str">
            <v>XYLB-LQW9</v>
          </cell>
          <cell r="M63" t="str">
            <v>2611606 - Recife - PE</v>
          </cell>
          <cell r="N63">
            <v>966.64</v>
          </cell>
        </row>
        <row r="64">
          <cell r="C64" t="str">
            <v>UPAE CARUARU</v>
          </cell>
          <cell r="E64" t="str">
            <v>5.4 - Reparo e Manutenção de Bens Imóveis</v>
          </cell>
          <cell r="F64" t="str">
            <v>47.220.530/0001-09</v>
          </cell>
          <cell r="G64" t="str">
            <v>JOSE CARLOS DO NASCIMENTO 97371602404</v>
          </cell>
          <cell r="H64" t="str">
            <v>S</v>
          </cell>
          <cell r="I64" t="str">
            <v>S</v>
          </cell>
          <cell r="J64" t="str">
            <v>22</v>
          </cell>
          <cell r="K64">
            <v>45162</v>
          </cell>
          <cell r="L64" t="str">
            <v>N865-1ZE84</v>
          </cell>
          <cell r="M64" t="str">
            <v>2610004 - Palmares - PE</v>
          </cell>
          <cell r="N64">
            <v>1300</v>
          </cell>
        </row>
        <row r="65">
          <cell r="C65" t="str">
            <v>UPAE CARUARU</v>
          </cell>
          <cell r="E65" t="str">
            <v>5.18 - Teledonia Fixa</v>
          </cell>
          <cell r="F65" t="str">
            <v>06.985.306/0001-20</v>
          </cell>
          <cell r="G65" t="str">
            <v>SERVHOST INTERNET LTDA - ME</v>
          </cell>
          <cell r="H65" t="str">
            <v>S</v>
          </cell>
          <cell r="I65" t="str">
            <v>S</v>
          </cell>
          <cell r="J65" t="str">
            <v>10679</v>
          </cell>
          <cell r="K65">
            <v>45141</v>
          </cell>
          <cell r="L65" t="str">
            <v>UNKY-7YLM</v>
          </cell>
          <cell r="M65" t="str">
            <v>2611606 - Recife - PE</v>
          </cell>
          <cell r="N65">
            <v>256.02</v>
          </cell>
        </row>
        <row r="66">
          <cell r="C66" t="str">
            <v>UPAE CARUARU</v>
          </cell>
          <cell r="E66" t="str">
            <v>5.99 - Outros Serviços de Terceiros Pessoa Jurídica</v>
          </cell>
          <cell r="F66" t="str">
            <v xml:space="preserve">04.027.726/0001-79 </v>
          </cell>
          <cell r="G66" t="str">
            <v>Conselho Regional de Técnicos em Radiologia da 15ª Região</v>
          </cell>
          <cell r="H66" t="str">
            <v>S</v>
          </cell>
          <cell r="I66" t="str">
            <v>S</v>
          </cell>
          <cell r="J66" t="str">
            <v>000322C</v>
          </cell>
          <cell r="K66">
            <v>45156</v>
          </cell>
          <cell r="L66" t="str">
            <v>00190.00009 02865.289009 00146.276175 3 94770000005500</v>
          </cell>
          <cell r="M66" t="str">
            <v>26 -  Pernambuco</v>
          </cell>
          <cell r="N66">
            <v>55</v>
          </cell>
        </row>
        <row r="67">
          <cell r="C67" t="str">
            <v>UPAE CARUARU</v>
          </cell>
          <cell r="E67" t="str">
            <v>5.18 - Teledonia Fixa</v>
          </cell>
          <cell r="F67" t="str">
            <v>11.844.663/0001-09</v>
          </cell>
          <cell r="G67" t="str">
            <v>UMTELECOM SERV TECNOLOGIA EM INTERNET LTDA</v>
          </cell>
          <cell r="H67" t="str">
            <v>S</v>
          </cell>
          <cell r="I67" t="str">
            <v>S</v>
          </cell>
          <cell r="J67" t="str">
            <v>128868</v>
          </cell>
          <cell r="K67">
            <v>45177</v>
          </cell>
          <cell r="L67" t="str">
            <v>-</v>
          </cell>
          <cell r="M67" t="str">
            <v>2611606 - Recife - PE</v>
          </cell>
          <cell r="N67">
            <v>325</v>
          </cell>
        </row>
        <row r="68">
          <cell r="C68" t="str">
            <v>UPAE CARUARU</v>
          </cell>
          <cell r="E68" t="str">
            <v>5.18 - Teledonia Fixa</v>
          </cell>
          <cell r="F68" t="str">
            <v>11.844.663/0001-09</v>
          </cell>
          <cell r="G68" t="str">
            <v>UMTELECOM SERV TECNOLOGIA EM INTERNET LTDA</v>
          </cell>
          <cell r="H68" t="str">
            <v>S</v>
          </cell>
          <cell r="I68" t="str">
            <v>S</v>
          </cell>
          <cell r="J68" t="str">
            <v>106988</v>
          </cell>
          <cell r="K68">
            <v>45177</v>
          </cell>
          <cell r="L68" t="str">
            <v>-</v>
          </cell>
          <cell r="M68" t="str">
            <v>2611606 - Recife - PE</v>
          </cell>
          <cell r="N68">
            <v>325</v>
          </cell>
        </row>
        <row r="69">
          <cell r="C69" t="str">
            <v>UPAE CARUARU</v>
          </cell>
          <cell r="E69" t="str">
            <v>5.13 - Água e Esgoto</v>
          </cell>
          <cell r="F69" t="str">
            <v>09.769.035/0001-64</v>
          </cell>
          <cell r="G69" t="str">
            <v>COMPESA-COMPANHIA PERNAMBUCANA DE SANEAMENTO</v>
          </cell>
          <cell r="H69" t="str">
            <v>S</v>
          </cell>
          <cell r="I69" t="str">
            <v>N</v>
          </cell>
          <cell r="J69" t="str">
            <v>202308104873531</v>
          </cell>
          <cell r="K69">
            <v>45183</v>
          </cell>
          <cell r="L69" t="str">
            <v>-</v>
          </cell>
          <cell r="M69" t="str">
            <v>2611606 - Recife - PE</v>
          </cell>
          <cell r="N69">
            <v>4895.71</v>
          </cell>
        </row>
        <row r="70">
          <cell r="C70" t="str">
            <v>UPAE CARUARU</v>
          </cell>
          <cell r="E70" t="str">
            <v>5.12 - Energia Elétrica</v>
          </cell>
          <cell r="F70" t="str">
            <v>10.835.932/0001-08</v>
          </cell>
          <cell r="G70" t="str">
            <v>COMPANHIA ENERGÉTICA DE PERNAMBUCO</v>
          </cell>
          <cell r="H70" t="str">
            <v>S</v>
          </cell>
          <cell r="I70" t="str">
            <v>S</v>
          </cell>
          <cell r="J70" t="str">
            <v>272493018</v>
          </cell>
          <cell r="K70">
            <v>45170</v>
          </cell>
          <cell r="L70" t="str">
            <v>-</v>
          </cell>
          <cell r="M70" t="str">
            <v>2611606 - Recife - PE</v>
          </cell>
          <cell r="N70">
            <v>18686.009999999998</v>
          </cell>
        </row>
        <row r="71">
          <cell r="C71" t="str">
            <v>UPAE CARUARU</v>
          </cell>
          <cell r="E71" t="str">
            <v>5.3 - Locação de Máquinas e Equipamentos</v>
          </cell>
          <cell r="F71" t="str">
            <v>41.096.520/0001-27</v>
          </cell>
          <cell r="G71" t="str">
            <v>PRISMA TELECOMUNICAÇÕES LTDA</v>
          </cell>
          <cell r="H71" t="str">
            <v>S</v>
          </cell>
          <cell r="I71" t="str">
            <v>S</v>
          </cell>
          <cell r="J71" t="str">
            <v>34607</v>
          </cell>
          <cell r="K71">
            <v>45170</v>
          </cell>
          <cell r="L71" t="str">
            <v>-</v>
          </cell>
          <cell r="M71" t="str">
            <v>2611606 - Recife - PE</v>
          </cell>
          <cell r="N71">
            <v>550</v>
          </cell>
        </row>
        <row r="72">
          <cell r="C72" t="str">
            <v>UPAE CARUARU</v>
          </cell>
          <cell r="E72" t="str">
            <v>5.3 - Locação de Máquinas e Equipamentos</v>
          </cell>
          <cell r="F72" t="str">
            <v>44.283.333/0005-74</v>
          </cell>
          <cell r="G72" t="str">
            <v>SCM PARTICIPAÇÕES AS</v>
          </cell>
          <cell r="H72" t="str">
            <v>S</v>
          </cell>
          <cell r="I72" t="str">
            <v>S</v>
          </cell>
          <cell r="J72" t="str">
            <v>22833</v>
          </cell>
          <cell r="K72">
            <v>45140</v>
          </cell>
          <cell r="L72" t="str">
            <v>-</v>
          </cell>
          <cell r="M72" t="str">
            <v>2611606 - Recife - PE</v>
          </cell>
          <cell r="N72">
            <v>5357</v>
          </cell>
        </row>
        <row r="73">
          <cell r="C73" t="str">
            <v>UPAE CARUARU</v>
          </cell>
          <cell r="E73" t="str">
            <v>5.3 - Locação de Máquinas e Equipamentos</v>
          </cell>
          <cell r="F73" t="str">
            <v>24.380.578/0020-41</v>
          </cell>
          <cell r="G73" t="str">
            <v>WHITE MARTINS GASES INDUSTRIAIS NE LTDA</v>
          </cell>
          <cell r="H73" t="str">
            <v>S</v>
          </cell>
          <cell r="I73" t="str">
            <v>S</v>
          </cell>
          <cell r="J73" t="str">
            <v>93157217</v>
          </cell>
          <cell r="K73">
            <v>45152</v>
          </cell>
          <cell r="L73" t="str">
            <v>-</v>
          </cell>
          <cell r="M73" t="str">
            <v>2607901 - Jaboatão dos Guararapes - PE</v>
          </cell>
          <cell r="N73">
            <v>597.63</v>
          </cell>
        </row>
        <row r="74">
          <cell r="C74" t="str">
            <v>UPAE CARUARU</v>
          </cell>
          <cell r="E74" t="str">
            <v>5.3 - Locação de Máquinas e Equipamentos</v>
          </cell>
          <cell r="F74" t="str">
            <v>37.462.182.0001-22</v>
          </cell>
          <cell r="G74" t="str">
            <v>MARCA CLIMATIZACAO E TERCEIRIZAÇÃO</v>
          </cell>
          <cell r="H74" t="str">
            <v>S</v>
          </cell>
          <cell r="I74" t="str">
            <v>S</v>
          </cell>
          <cell r="J74" t="str">
            <v>803</v>
          </cell>
          <cell r="K74">
            <v>45183</v>
          </cell>
          <cell r="L74" t="str">
            <v>-</v>
          </cell>
          <cell r="M74" t="str">
            <v>2609600 - Olinda - PE</v>
          </cell>
          <cell r="N74">
            <v>806</v>
          </cell>
        </row>
        <row r="75">
          <cell r="C75" t="str">
            <v>UPAE CARUARU</v>
          </cell>
          <cell r="E75" t="str">
            <v>5.8 - Locação de Veículos Automotores</v>
          </cell>
          <cell r="F75" t="str">
            <v>01.838.726/0001-60</v>
          </cell>
          <cell r="G75" t="str">
            <v>S &amp; B LOCAÇÕES DE VEÍCULOS LTDA</v>
          </cell>
          <cell r="H75" t="str">
            <v>S</v>
          </cell>
          <cell r="I75" t="str">
            <v>S</v>
          </cell>
          <cell r="J75" t="str">
            <v>13371</v>
          </cell>
          <cell r="K75">
            <v>45170</v>
          </cell>
          <cell r="L75" t="str">
            <v>-</v>
          </cell>
          <cell r="M75" t="str">
            <v>2604106 - Caruaru - PE</v>
          </cell>
          <cell r="N75">
            <v>3500</v>
          </cell>
        </row>
        <row r="76">
          <cell r="C76" t="str">
            <v>UPAE CARUARU</v>
          </cell>
          <cell r="E76" t="str">
            <v>5.16 - Serviços Médico-Hospitalares, Odotonlogia e Laboratoriais</v>
          </cell>
          <cell r="F76" t="str">
            <v>43.708.473/0001-50</v>
          </cell>
          <cell r="G76" t="str">
            <v>CLINICA MEDICA R J SAUDE LTDA</v>
          </cell>
          <cell r="H76" t="str">
            <v>S</v>
          </cell>
          <cell r="I76" t="str">
            <v>S</v>
          </cell>
          <cell r="J76" t="str">
            <v>197</v>
          </cell>
          <cell r="K76">
            <v>45175</v>
          </cell>
          <cell r="L76" t="str">
            <v>A1GYNPLLO</v>
          </cell>
          <cell r="M76" t="str">
            <v>2604106 - Caruaru - PE</v>
          </cell>
          <cell r="N76">
            <v>6000</v>
          </cell>
        </row>
        <row r="77">
          <cell r="C77" t="str">
            <v>UPAE CARUARU</v>
          </cell>
          <cell r="E77" t="str">
            <v>5.16 - Serviços Médico-Hospitalares, Odotonlogia e Laboratoriais</v>
          </cell>
          <cell r="F77" t="str">
            <v>43.848.410/0001-08</v>
          </cell>
          <cell r="G77" t="str">
            <v>DRA ISABEL DANTAS ENDOCRINOLOGISTA LTDA</v>
          </cell>
          <cell r="H77" t="str">
            <v>S</v>
          </cell>
          <cell r="I77" t="str">
            <v>S</v>
          </cell>
          <cell r="J77" t="str">
            <v>42</v>
          </cell>
          <cell r="K77">
            <v>45173</v>
          </cell>
          <cell r="L77" t="str">
            <v>ODCB1NWJI</v>
          </cell>
          <cell r="M77" t="str">
            <v>2604106 - Caruaru - PE</v>
          </cell>
          <cell r="N77">
            <v>3350</v>
          </cell>
        </row>
        <row r="78">
          <cell r="C78" t="str">
            <v>UPAE CARUARU</v>
          </cell>
          <cell r="E78" t="str">
            <v>5.16 - Serviços Médico-Hospitalares, Odotonlogia e Laboratoriais</v>
          </cell>
          <cell r="F78" t="str">
            <v>43.164.423/0001-50</v>
          </cell>
          <cell r="G78" t="str">
            <v>CENTRO DIAGNOSTICO SAO BENEDITO S/C LTDA</v>
          </cell>
          <cell r="H78" t="str">
            <v>S</v>
          </cell>
          <cell r="I78" t="str">
            <v>S</v>
          </cell>
          <cell r="J78" t="str">
            <v>43</v>
          </cell>
          <cell r="K78">
            <v>45181</v>
          </cell>
          <cell r="L78" t="str">
            <v>RDSRKVRCW</v>
          </cell>
          <cell r="M78" t="str">
            <v>2604106 - Caruaru - PE</v>
          </cell>
          <cell r="N78">
            <v>13770</v>
          </cell>
        </row>
        <row r="79">
          <cell r="C79" t="str">
            <v>UPAE CARUARU</v>
          </cell>
          <cell r="E79" t="str">
            <v>5.16 - Serviços Médico-Hospitalares, Odotonlogia e Laboratoriais</v>
          </cell>
          <cell r="F79" t="str">
            <v>37.442.885/0001-99</v>
          </cell>
          <cell r="G79" t="str">
            <v>THIAGO S. LEITE</v>
          </cell>
          <cell r="H79" t="str">
            <v>S</v>
          </cell>
          <cell r="I79" t="str">
            <v>S</v>
          </cell>
          <cell r="J79" t="str">
            <v>50</v>
          </cell>
          <cell r="K79">
            <v>45173</v>
          </cell>
          <cell r="L79" t="str">
            <v>SFOM60152</v>
          </cell>
          <cell r="M79" t="str">
            <v>2606002 - Garanhuns - PE</v>
          </cell>
          <cell r="N79">
            <v>7320</v>
          </cell>
        </row>
        <row r="80">
          <cell r="C80" t="str">
            <v>UPAE CARUARU</v>
          </cell>
          <cell r="E80" t="str">
            <v>5.16 - Serviços Médico-Hospitalares, Odotonlogia e Laboratoriais</v>
          </cell>
          <cell r="F80" t="str">
            <v>46.491.120/0001-30</v>
          </cell>
          <cell r="G80" t="str">
            <v>CAMURCA E LARANJEIRA CLINICA MEDICA LTDA</v>
          </cell>
          <cell r="H80" t="str">
            <v>S</v>
          </cell>
          <cell r="I80" t="str">
            <v>S</v>
          </cell>
          <cell r="J80" t="str">
            <v>144</v>
          </cell>
          <cell r="K80">
            <v>45174</v>
          </cell>
          <cell r="L80" t="str">
            <v>B5XIRS6OZ</v>
          </cell>
          <cell r="M80" t="str">
            <v>2604106 - Caruaru - PE</v>
          </cell>
          <cell r="N80">
            <v>9700</v>
          </cell>
        </row>
        <row r="81">
          <cell r="C81" t="str">
            <v>UPAE CARUARU</v>
          </cell>
          <cell r="E81" t="str">
            <v>5.16 - Serviços Médico-Hospitalares, Odotonlogia e Laboratoriais</v>
          </cell>
          <cell r="F81" t="str">
            <v>21.204.660/0001-64</v>
          </cell>
          <cell r="G81" t="str">
            <v>OFTALMO PRIME LTDA</v>
          </cell>
          <cell r="H81" t="str">
            <v>S</v>
          </cell>
          <cell r="I81" t="str">
            <v>S</v>
          </cell>
          <cell r="J81" t="str">
            <v>714</v>
          </cell>
          <cell r="K81">
            <v>45173</v>
          </cell>
          <cell r="L81" t="str">
            <v>A4GD-3VR4</v>
          </cell>
          <cell r="M81" t="str">
            <v>2611606 - Recife - PE</v>
          </cell>
          <cell r="N81">
            <v>14442</v>
          </cell>
        </row>
        <row r="82">
          <cell r="C82" t="str">
            <v>UPAE CARUARU</v>
          </cell>
          <cell r="E82" t="str">
            <v>5.16 - Serviços Médico-Hospitalares, Odotonlogia e Laboratoriais</v>
          </cell>
          <cell r="F82" t="str">
            <v>43.939.383/0001-70</v>
          </cell>
          <cell r="G82" t="str">
            <v>FARIAS &amp; PEREIRA CARDIOVASCULAR SERVIÇOS MÉDICOS LTDA</v>
          </cell>
          <cell r="H82" t="str">
            <v>S</v>
          </cell>
          <cell r="I82" t="str">
            <v>S</v>
          </cell>
          <cell r="J82" t="str">
            <v>59</v>
          </cell>
          <cell r="K82">
            <v>45173</v>
          </cell>
          <cell r="L82" t="str">
            <v>M9T9-GUHI</v>
          </cell>
          <cell r="M82" t="str">
            <v>2611606 - Recife - PE</v>
          </cell>
          <cell r="N82">
            <v>13920</v>
          </cell>
        </row>
        <row r="83">
          <cell r="C83" t="str">
            <v>UPAE CARUARU</v>
          </cell>
          <cell r="E83" t="str">
            <v>5.16 - Serviços Médico-Hospitalares, Odotonlogia e Laboratoriais</v>
          </cell>
          <cell r="F83" t="str">
            <v>00.610.112/0001-64</v>
          </cell>
          <cell r="G83" t="str">
            <v>COOPAGRESTE COOP DOS MEDICOS ANESTESIOLOGISTA DO INT DE PE</v>
          </cell>
          <cell r="H83" t="str">
            <v>S</v>
          </cell>
          <cell r="I83" t="str">
            <v>S</v>
          </cell>
          <cell r="J83" t="str">
            <v>7192</v>
          </cell>
          <cell r="K83">
            <v>45181</v>
          </cell>
          <cell r="L83" t="str">
            <v>G4VMRGJKP</v>
          </cell>
          <cell r="M83" t="str">
            <v>2604106 - Caruaru - PE</v>
          </cell>
          <cell r="N83">
            <v>15348</v>
          </cell>
        </row>
        <row r="84">
          <cell r="C84" t="str">
            <v>UPAE CARUARU</v>
          </cell>
          <cell r="E84" t="str">
            <v>5.16 - Serviços Médico-Hospitalares, Odotonlogia e Laboratoriais</v>
          </cell>
          <cell r="F84" t="str">
            <v>43.074.593/0001-43</v>
          </cell>
          <cell r="G84" t="str">
            <v>CLINICA B+ CENTRO MEDICO E DIAGNOSTICOS LTDA</v>
          </cell>
          <cell r="H84" t="str">
            <v>S</v>
          </cell>
          <cell r="I84" t="str">
            <v>S</v>
          </cell>
          <cell r="J84" t="str">
            <v>101</v>
          </cell>
          <cell r="K84">
            <v>45177</v>
          </cell>
          <cell r="L84" t="str">
            <v>V9LFVD95E</v>
          </cell>
          <cell r="M84" t="str">
            <v>2604106 - Caruaru - PE</v>
          </cell>
          <cell r="N84">
            <v>8099</v>
          </cell>
        </row>
        <row r="85">
          <cell r="C85" t="str">
            <v>UPAE CARUARU</v>
          </cell>
          <cell r="E85" t="str">
            <v>5.16 - Serviços Médico-Hospitalares, Odotonlogia e Laboratoriais</v>
          </cell>
          <cell r="F85" t="str">
            <v>43.761.432/0001-28</v>
          </cell>
          <cell r="G85" t="str">
            <v>CLINICA PAULO COUTO CIRURGIA GERAL E MASTOLOGIA LTDA</v>
          </cell>
          <cell r="H85" t="str">
            <v>S</v>
          </cell>
          <cell r="I85" t="str">
            <v>S</v>
          </cell>
          <cell r="J85" t="str">
            <v>538</v>
          </cell>
          <cell r="K85">
            <v>45173</v>
          </cell>
          <cell r="L85" t="str">
            <v>IUELRNTKT</v>
          </cell>
          <cell r="M85" t="str">
            <v>2604106 - Caruaru - PE</v>
          </cell>
          <cell r="N85">
            <v>18460</v>
          </cell>
        </row>
        <row r="86">
          <cell r="C86" t="str">
            <v>UPAE CARUARU</v>
          </cell>
          <cell r="E86" t="str">
            <v>5.16 - Serviços Médico-Hospitalares, Odotonlogia e Laboratoriais</v>
          </cell>
          <cell r="F86" t="str">
            <v>14.290.827/0001-91</v>
          </cell>
          <cell r="G86" t="str">
            <v>CLINICA DE IMAGEM JOAO PAULO II S/S LTDA</v>
          </cell>
          <cell r="H86" t="str">
            <v>S</v>
          </cell>
          <cell r="I86" t="str">
            <v>S</v>
          </cell>
          <cell r="J86" t="str">
            <v>621</v>
          </cell>
          <cell r="K86">
            <v>45187</v>
          </cell>
          <cell r="L86" t="str">
            <v>RZPM8LUAP</v>
          </cell>
          <cell r="M86" t="str">
            <v>2604106 - Caruaru - PE</v>
          </cell>
          <cell r="N86">
            <v>9300</v>
          </cell>
        </row>
        <row r="87">
          <cell r="C87" t="str">
            <v>UPAE CARUARU</v>
          </cell>
          <cell r="E87" t="str">
            <v>5.16 - Serviços Médico-Hospitalares, Odotonlogia e Laboratoriais</v>
          </cell>
          <cell r="F87" t="str">
            <v>38.007.444/0001-21</v>
          </cell>
          <cell r="G87" t="str">
            <v>RAPHAELLA AMANDA MARIA LEITE FERNANDES EIRELI</v>
          </cell>
          <cell r="H87" t="str">
            <v>S</v>
          </cell>
          <cell r="I87" t="str">
            <v>S</v>
          </cell>
          <cell r="J87" t="str">
            <v>178</v>
          </cell>
          <cell r="K87">
            <v>45173</v>
          </cell>
          <cell r="L87" t="str">
            <v>HT6QAGFHR</v>
          </cell>
          <cell r="M87" t="str">
            <v>2604106 - Caruaru - PE</v>
          </cell>
          <cell r="N87">
            <v>7200</v>
          </cell>
        </row>
        <row r="88">
          <cell r="C88" t="str">
            <v>UPAE CARUARU</v>
          </cell>
          <cell r="E88" t="str">
            <v>5.16 - Serviços Médico-Hospitalares, Odotonlogia e Laboratoriais</v>
          </cell>
          <cell r="F88" t="str">
            <v>48.425.521/0001-17</v>
          </cell>
          <cell r="G88" t="str">
            <v>GURGUEIA OTORRINOLARINGOLOGIA ESPECIALIZADA LTDA</v>
          </cell>
          <cell r="H88" t="str">
            <v>S</v>
          </cell>
          <cell r="I88" t="str">
            <v>S</v>
          </cell>
          <cell r="J88" t="str">
            <v>26</v>
          </cell>
          <cell r="K88">
            <v>45174</v>
          </cell>
          <cell r="L88" t="str">
            <v>2HIDX6PZD</v>
          </cell>
          <cell r="M88" t="str">
            <v>2604106 - Caruaru - PE</v>
          </cell>
          <cell r="N88">
            <v>8550</v>
          </cell>
        </row>
        <row r="89">
          <cell r="C89" t="str">
            <v>UPAE CARUARU</v>
          </cell>
          <cell r="E89" t="str">
            <v>5.16 - Serviços Médico-Hospitalares, Odotonlogia e Laboratoriais</v>
          </cell>
          <cell r="F89" t="str">
            <v>47.383.640/0001-91</v>
          </cell>
          <cell r="G89" t="str">
            <v>L C FILHO CLINICA MEDICA LTDA</v>
          </cell>
          <cell r="H89" t="str">
            <v>S</v>
          </cell>
          <cell r="I89" t="str">
            <v>S</v>
          </cell>
          <cell r="J89" t="str">
            <v>14</v>
          </cell>
          <cell r="K89">
            <v>45174</v>
          </cell>
          <cell r="L89" t="str">
            <v>RD2S9KZ7H</v>
          </cell>
          <cell r="M89" t="str">
            <v>2604106 - Caruaru - PE</v>
          </cell>
          <cell r="N89">
            <v>2420</v>
          </cell>
        </row>
        <row r="90">
          <cell r="C90" t="str">
            <v>UPAE CARUARU</v>
          </cell>
          <cell r="E90" t="str">
            <v>5.16 - Serviços Médico-Hospitalares, Odotonlogia e Laboratoriais</v>
          </cell>
          <cell r="F90" t="str">
            <v>41.856.072/0001-12</v>
          </cell>
          <cell r="G90" t="str">
            <v>JULIANA BEATRIZ SERVIÇOS MÉDICOS EM MASTOLOGIA LTDA</v>
          </cell>
          <cell r="H90" t="str">
            <v>S</v>
          </cell>
          <cell r="I90" t="str">
            <v>S</v>
          </cell>
          <cell r="J90" t="str">
            <v>73</v>
          </cell>
          <cell r="K90">
            <v>45174</v>
          </cell>
          <cell r="L90" t="str">
            <v>ZQ5K-FPXL</v>
          </cell>
          <cell r="M90" t="str">
            <v>2611606 - Recife - PE</v>
          </cell>
          <cell r="N90">
            <v>8300</v>
          </cell>
        </row>
        <row r="91">
          <cell r="C91" t="str">
            <v>UPAE CARUARU</v>
          </cell>
          <cell r="E91" t="str">
            <v>5.16 - Serviços Médico-Hospitalares, Odotonlogia e Laboratoriais</v>
          </cell>
          <cell r="F91" t="str">
            <v>28.962.698/0001-45</v>
          </cell>
          <cell r="G91" t="str">
            <v>A. C. DOS SANTOS OLIVEIRA ASSESSORIA JURIDICA PERICIAL ME</v>
          </cell>
          <cell r="H91" t="str">
            <v>S</v>
          </cell>
          <cell r="I91" t="str">
            <v>S</v>
          </cell>
          <cell r="J91" t="str">
            <v>24</v>
          </cell>
          <cell r="K91">
            <v>45182</v>
          </cell>
          <cell r="L91" t="str">
            <v>PZHS00540</v>
          </cell>
          <cell r="M91" t="str">
            <v>2609600 - Olinda - PE</v>
          </cell>
          <cell r="N91">
            <v>2840</v>
          </cell>
        </row>
        <row r="92">
          <cell r="C92" t="str">
            <v>UPAE CARUARU</v>
          </cell>
          <cell r="E92" t="str">
            <v>5.16 - Serviços Médico-Hospitalares, Odotonlogia e Laboratoriais</v>
          </cell>
          <cell r="F92" t="str">
            <v>41.020.578/0001-97</v>
          </cell>
          <cell r="G92" t="str">
            <v>VITORIA CHAVES DE SOUZA DANTAS DE BARROS LTDA</v>
          </cell>
          <cell r="H92" t="str">
            <v>S</v>
          </cell>
          <cell r="I92" t="str">
            <v>S</v>
          </cell>
          <cell r="J92" t="str">
            <v>21</v>
          </cell>
          <cell r="K92">
            <v>45173</v>
          </cell>
          <cell r="L92" t="str">
            <v>ZQ1GGTOF0</v>
          </cell>
          <cell r="M92" t="str">
            <v>2604106 - Caruaru - PE</v>
          </cell>
          <cell r="N92">
            <v>14500</v>
          </cell>
        </row>
        <row r="93">
          <cell r="C93" t="str">
            <v>UPAE CARUARU</v>
          </cell>
          <cell r="E93" t="str">
            <v>5.16 - Serviços Médico-Hospitalares, Odotonlogia e Laboratoriais</v>
          </cell>
          <cell r="F93" t="str">
            <v>42.271.639/0001-51</v>
          </cell>
          <cell r="G93" t="str">
            <v>CARDIO CENTER DIAGNOSTICO EIRELI</v>
          </cell>
          <cell r="H93" t="str">
            <v>S</v>
          </cell>
          <cell r="I93" t="str">
            <v>S</v>
          </cell>
          <cell r="J93" t="str">
            <v>52</v>
          </cell>
          <cell r="K93">
            <v>45173</v>
          </cell>
          <cell r="L93" t="str">
            <v>DPU4-GTUJN</v>
          </cell>
          <cell r="M93" t="str">
            <v>2614105 - Sertânia - PE</v>
          </cell>
          <cell r="N93">
            <v>7050</v>
          </cell>
        </row>
        <row r="94">
          <cell r="C94" t="str">
            <v>UPAE CARUARU</v>
          </cell>
          <cell r="E94" t="str">
            <v>5.16 - Serviços Médico-Hospitalares, Odotonlogia e Laboratoriais</v>
          </cell>
          <cell r="F94" t="str">
            <v>04.550.974/0001-08</v>
          </cell>
          <cell r="G94" t="str">
            <v>UCV UNIDADE DE CIRURGIA VASCULAR S/S LTDA</v>
          </cell>
          <cell r="H94" t="str">
            <v>S</v>
          </cell>
          <cell r="I94" t="str">
            <v>S</v>
          </cell>
          <cell r="J94" t="str">
            <v>264</v>
          </cell>
          <cell r="K94">
            <v>45173</v>
          </cell>
          <cell r="L94" t="str">
            <v>SRYR-FHDI</v>
          </cell>
          <cell r="M94" t="str">
            <v>2611606 - Recife - PE</v>
          </cell>
          <cell r="N94">
            <v>5700</v>
          </cell>
        </row>
        <row r="95">
          <cell r="C95" t="str">
            <v>UPAE CARUARU</v>
          </cell>
          <cell r="E95" t="str">
            <v>5.16 - Serviços Médico-Hospitalares, Odotonlogia e Laboratoriais</v>
          </cell>
          <cell r="F95" t="str">
            <v>35.759.176/0001-06</v>
          </cell>
          <cell r="G95" t="str">
            <v>RODRIGUES &amp; OLIVEIRA SERVICOS MEDICOS SOCIEDADE SIMPLES LIMITADA</v>
          </cell>
          <cell r="H95" t="str">
            <v>S</v>
          </cell>
          <cell r="I95" t="str">
            <v>S</v>
          </cell>
          <cell r="J95" t="str">
            <v>164</v>
          </cell>
          <cell r="K95">
            <v>45174</v>
          </cell>
          <cell r="L95" t="str">
            <v>OZDTYVXBO</v>
          </cell>
          <cell r="M95" t="str">
            <v>2604106 - Caruaru - PE</v>
          </cell>
          <cell r="N95">
            <v>5980</v>
          </cell>
        </row>
        <row r="96">
          <cell r="C96" t="str">
            <v>UPAE CARUARU</v>
          </cell>
          <cell r="E96" t="str">
            <v>5.16 - Serviços Médico-Hospitalares, Odotonlogia e Laboratoriais</v>
          </cell>
          <cell r="F96" t="str">
            <v>42.389.332/0001-50</v>
          </cell>
          <cell r="G96" t="str">
            <v>M CAVALCANTE PEREIRA LTDA</v>
          </cell>
          <cell r="H96" t="str">
            <v>S</v>
          </cell>
          <cell r="I96" t="str">
            <v>S</v>
          </cell>
          <cell r="J96" t="str">
            <v>41</v>
          </cell>
          <cell r="K96">
            <v>45180</v>
          </cell>
          <cell r="L96" t="str">
            <v>AA771790F</v>
          </cell>
          <cell r="M96" t="str">
            <v>2310506 - Pedra Branca - CE</v>
          </cell>
          <cell r="N96">
            <v>11920</v>
          </cell>
        </row>
        <row r="97">
          <cell r="C97" t="str">
            <v>UPAE CARUARU</v>
          </cell>
          <cell r="E97" t="str">
            <v>5.16 - Serviços Médico-Hospitalares, Odotonlogia e Laboratoriais</v>
          </cell>
          <cell r="F97" t="str">
            <v>45.689.768/0001-52</v>
          </cell>
          <cell r="G97" t="str">
            <v>M DE S CASTRO</v>
          </cell>
          <cell r="H97" t="str">
            <v>S</v>
          </cell>
          <cell r="I97" t="str">
            <v>S</v>
          </cell>
          <cell r="J97" t="str">
            <v>33</v>
          </cell>
          <cell r="K97">
            <v>45180</v>
          </cell>
          <cell r="L97" t="str">
            <v>VHNR-HGMR</v>
          </cell>
          <cell r="M97" t="str">
            <v>2611606 - Recife - PE</v>
          </cell>
          <cell r="N97">
            <v>10725</v>
          </cell>
        </row>
        <row r="98">
          <cell r="C98" t="str">
            <v>UPAE CARUARU</v>
          </cell>
          <cell r="E98" t="str">
            <v>5.16 - Serviços Médico-Hospitalares, Odotonlogia e Laboratoriais</v>
          </cell>
          <cell r="F98" t="str">
            <v>30.308.317/0001-50</v>
          </cell>
          <cell r="G98" t="str">
            <v>PRISCILA EVANGELISTA REGO</v>
          </cell>
          <cell r="H98" t="str">
            <v>S</v>
          </cell>
          <cell r="I98" t="str">
            <v>S</v>
          </cell>
          <cell r="J98" t="str">
            <v>64</v>
          </cell>
          <cell r="K98">
            <v>45173</v>
          </cell>
          <cell r="L98" t="str">
            <v>PINW-VNES</v>
          </cell>
          <cell r="M98" t="str">
            <v>2611606 - Recife - PE</v>
          </cell>
          <cell r="N98">
            <v>4160</v>
          </cell>
        </row>
        <row r="99">
          <cell r="C99" t="str">
            <v>UPAE CARUARU</v>
          </cell>
          <cell r="E99" t="str">
            <v>5.16 - Serviços Médico-Hospitalares, Odotonlogia e Laboratoriais</v>
          </cell>
          <cell r="F99" t="str">
            <v>09.594.903/0001-12</v>
          </cell>
          <cell r="G99" t="str">
            <v>UNIDADE DE UROLOGIA DO AGRESTE LTDA</v>
          </cell>
          <cell r="H99" t="str">
            <v>S</v>
          </cell>
          <cell r="I99" t="str">
            <v>S</v>
          </cell>
          <cell r="J99" t="str">
            <v>2509</v>
          </cell>
          <cell r="K99">
            <v>45175</v>
          </cell>
          <cell r="L99" t="str">
            <v>A0YYRMAHK</v>
          </cell>
          <cell r="M99" t="str">
            <v>2604106 - Caruaru - PE</v>
          </cell>
          <cell r="N99">
            <v>15650</v>
          </cell>
        </row>
        <row r="100">
          <cell r="C100" t="str">
            <v>UPAE CARUARU</v>
          </cell>
          <cell r="E100" t="str">
            <v>5.16 - Serviços Médico-Hospitalares, Odotonlogia e Laboratoriais</v>
          </cell>
          <cell r="F100" t="str">
            <v>33.705.705/0001-63</v>
          </cell>
          <cell r="G100" t="str">
            <v>CSS CLÍNICA MÉDICA AMBULATORIAL DE SAÚDE SUPLEMENTAR LTDA</v>
          </cell>
          <cell r="H100" t="str">
            <v>S</v>
          </cell>
          <cell r="I100" t="str">
            <v>S</v>
          </cell>
          <cell r="J100" t="str">
            <v>1328</v>
          </cell>
          <cell r="K100">
            <v>45181</v>
          </cell>
          <cell r="L100" t="str">
            <v>VVA2-CMF9</v>
          </cell>
          <cell r="M100" t="str">
            <v>2611606 - Recife - PE</v>
          </cell>
          <cell r="N100">
            <v>1575</v>
          </cell>
        </row>
        <row r="101">
          <cell r="C101" t="str">
            <v>UPAE CARUARU</v>
          </cell>
          <cell r="E101" t="str">
            <v>5.16 - Serviços Médico-Hospitalares, Odotonlogia e Laboratoriais</v>
          </cell>
          <cell r="F101" t="str">
            <v>30.459.463/0001-87</v>
          </cell>
          <cell r="G101" t="str">
            <v>NEFRODIA SERVICOS MEDICOS LTDA</v>
          </cell>
          <cell r="H101" t="str">
            <v>S</v>
          </cell>
          <cell r="I101" t="str">
            <v>S</v>
          </cell>
          <cell r="J101" t="str">
            <v>664</v>
          </cell>
          <cell r="K101">
            <v>45173</v>
          </cell>
          <cell r="L101" t="str">
            <v>Q4WE-ABLD</v>
          </cell>
          <cell r="M101" t="str">
            <v>2611606 - Recife - PE</v>
          </cell>
          <cell r="N101">
            <v>2720</v>
          </cell>
        </row>
        <row r="102">
          <cell r="C102" t="str">
            <v>UPAE CARUARU</v>
          </cell>
          <cell r="E102" t="str">
            <v>5.16 - Serviços Médico-Hospitalares, Odotonlogia e Laboratoriais</v>
          </cell>
          <cell r="F102" t="str">
            <v>21.939.486/0001-06</v>
          </cell>
          <cell r="G102" t="str">
            <v>MAXIMA ASSESSORIA E CONSULTORIA EM SAUDE E MEDICINA DO TRABALHO</v>
          </cell>
          <cell r="H102" t="str">
            <v>S</v>
          </cell>
          <cell r="I102" t="str">
            <v>S</v>
          </cell>
          <cell r="J102" t="str">
            <v>9732</v>
          </cell>
          <cell r="K102">
            <v>45175</v>
          </cell>
          <cell r="L102" t="str">
            <v>0QFJF2BT4</v>
          </cell>
          <cell r="M102" t="str">
            <v>2604106 - Caruaru - PE</v>
          </cell>
          <cell r="N102">
            <v>3950.5</v>
          </cell>
        </row>
        <row r="103">
          <cell r="C103" t="str">
            <v>UPAE CARUARU</v>
          </cell>
          <cell r="E103" t="str">
            <v>5.16 - Serviços Médico-Hospitalares, Odotonlogia e Laboratoriais</v>
          </cell>
          <cell r="F103" t="str">
            <v>21.939.486/0001-06</v>
          </cell>
          <cell r="G103" t="str">
            <v>MAXIMA ASSESSORIA E CONSULTORIA EM SAUDE E MEDICINA DO TRABALHO</v>
          </cell>
          <cell r="H103" t="str">
            <v>S</v>
          </cell>
          <cell r="I103" t="str">
            <v>S</v>
          </cell>
          <cell r="J103" t="str">
            <v>9710</v>
          </cell>
          <cell r="K103">
            <v>45173</v>
          </cell>
          <cell r="L103" t="str">
            <v>SGV8INMZH</v>
          </cell>
          <cell r="M103" t="str">
            <v>2604106 - Caruaru - PE</v>
          </cell>
          <cell r="N103">
            <v>352</v>
          </cell>
        </row>
        <row r="104">
          <cell r="C104" t="str">
            <v>UPAE CARUARU</v>
          </cell>
          <cell r="E104" t="str">
            <v>5.16 - Serviços Médico-Hospitalares, Odotonlogia e Laboratoriais</v>
          </cell>
          <cell r="F104" t="str">
            <v>41.888.684/0001-97</v>
          </cell>
          <cell r="G104" t="str">
            <v>TAINAN BISPO SERVIÇOS MEDICOS LTDA</v>
          </cell>
          <cell r="H104" t="str">
            <v>S</v>
          </cell>
          <cell r="I104" t="str">
            <v>S</v>
          </cell>
          <cell r="J104" t="str">
            <v>71</v>
          </cell>
          <cell r="K104">
            <v>45175</v>
          </cell>
          <cell r="L104" t="str">
            <v>ICFJ-YP55</v>
          </cell>
          <cell r="M104" t="str">
            <v>2611606 - Recife - PE</v>
          </cell>
          <cell r="N104">
            <v>5210</v>
          </cell>
        </row>
        <row r="105">
          <cell r="C105" t="str">
            <v>UPAE CARUARU</v>
          </cell>
          <cell r="E105" t="str">
            <v>5.16 - Serviços Médico-Hospitalares, Odotonlogia e Laboratoriais</v>
          </cell>
          <cell r="F105" t="str">
            <v>36.010.377/0001-79</v>
          </cell>
          <cell r="G105" t="str">
            <v>MEDICINA INTEGRATIVA LABORATORIAL MIL LTDA</v>
          </cell>
          <cell r="H105" t="str">
            <v>S</v>
          </cell>
          <cell r="I105" t="str">
            <v>S</v>
          </cell>
          <cell r="J105" t="str">
            <v>510</v>
          </cell>
          <cell r="K105">
            <v>45174</v>
          </cell>
          <cell r="L105" t="str">
            <v>X7B2-TFIF</v>
          </cell>
          <cell r="M105" t="str">
            <v>2611606 - Recife - PE</v>
          </cell>
          <cell r="N105">
            <v>45393.4</v>
          </cell>
        </row>
        <row r="106">
          <cell r="C106" t="str">
            <v>UPAE CARUARU</v>
          </cell>
          <cell r="E106" t="str">
            <v>5.15 - Serviços Domésticos</v>
          </cell>
          <cell r="F106" t="str">
            <v>27.837.083/0001-24</v>
          </cell>
          <cell r="G106" t="str">
            <v>CLEAN HIGIENIZACAO DE TEXTEIS LTDA ME</v>
          </cell>
          <cell r="H106" t="str">
            <v>S</v>
          </cell>
          <cell r="I106" t="str">
            <v>S</v>
          </cell>
          <cell r="J106" t="str">
            <v>2914</v>
          </cell>
          <cell r="K106">
            <v>45175</v>
          </cell>
          <cell r="L106" t="str">
            <v>EPRG58536</v>
          </cell>
          <cell r="M106" t="str">
            <v>2607901 - Jaboatão dos Guararapes - PE</v>
          </cell>
          <cell r="N106">
            <v>2485.46</v>
          </cell>
        </row>
        <row r="107">
          <cell r="C107" t="str">
            <v>UPAE CARUARU</v>
          </cell>
          <cell r="E107" t="str">
            <v>5.10 - Detetização/Tratamento de Resíduos e Afins</v>
          </cell>
          <cell r="F107" t="str">
            <v>11.863.530/0001-80</v>
          </cell>
          <cell r="G107" t="str">
            <v>BRASCON GESTAO AMBIENTAL LTDA</v>
          </cell>
          <cell r="H107" t="str">
            <v>S</v>
          </cell>
          <cell r="I107" t="str">
            <v>S</v>
          </cell>
          <cell r="J107" t="str">
            <v>163790</v>
          </cell>
          <cell r="K107">
            <v>45170</v>
          </cell>
          <cell r="M107" t="str">
            <v>2611309 - Pombos - PE</v>
          </cell>
          <cell r="N107">
            <v>132.28</v>
          </cell>
        </row>
        <row r="108">
          <cell r="C108" t="str">
            <v>UPAE CARUARU</v>
          </cell>
          <cell r="E108" t="str">
            <v>5.17 - Manutenção de Software, Certificação Digital e Microfilmagem</v>
          </cell>
          <cell r="F108" t="str">
            <v>92.306.257/0007-80</v>
          </cell>
          <cell r="G108" t="str">
            <v>MV INFORMATICA NORDESTE LTDA</v>
          </cell>
          <cell r="H108" t="str">
            <v>S</v>
          </cell>
          <cell r="I108" t="str">
            <v>S</v>
          </cell>
          <cell r="J108" t="str">
            <v>60204</v>
          </cell>
          <cell r="K108">
            <v>45142</v>
          </cell>
          <cell r="L108" t="str">
            <v>7E4G-YXLX</v>
          </cell>
          <cell r="M108" t="str">
            <v>2611606 - Recife - PE</v>
          </cell>
          <cell r="N108">
            <v>10913.61</v>
          </cell>
        </row>
        <row r="109">
          <cell r="C109" t="str">
            <v>UPAE CARUARU</v>
          </cell>
          <cell r="E109" t="str">
            <v>5.17 - Manutenção de Software, Certificação Digital e Microfilmagem</v>
          </cell>
          <cell r="F109" t="str">
            <v>04.069.709/0001-02</v>
          </cell>
          <cell r="G109" t="str">
            <v>BIONEXO S.A.</v>
          </cell>
          <cell r="H109" t="str">
            <v>S</v>
          </cell>
          <cell r="I109" t="str">
            <v>S</v>
          </cell>
          <cell r="J109" t="str">
            <v>385581</v>
          </cell>
          <cell r="K109">
            <v>45139</v>
          </cell>
          <cell r="L109" t="str">
            <v>GL22-PRA1</v>
          </cell>
          <cell r="M109" t="str">
            <v>3550407 - São Pedro - SP</v>
          </cell>
          <cell r="N109">
            <v>1200</v>
          </cell>
        </row>
        <row r="110">
          <cell r="C110" t="str">
            <v>UPAE CARUARU</v>
          </cell>
          <cell r="E110" t="str">
            <v>5.17 - Manutenção de Software, Certificação Digital e Microfilmagem</v>
          </cell>
          <cell r="F110" t="str">
            <v>08.399.167/0001-89</v>
          </cell>
          <cell r="G110" t="str">
            <v>ICTS GLOBAL DO BRASIL LTDA</v>
          </cell>
          <cell r="H110" t="str">
            <v>S</v>
          </cell>
          <cell r="I110" t="str">
            <v>S</v>
          </cell>
          <cell r="J110" t="str">
            <v>51562</v>
          </cell>
          <cell r="K110">
            <v>45173</v>
          </cell>
          <cell r="L110" t="str">
            <v>830R.8243.1024.2732499-P</v>
          </cell>
          <cell r="M110" t="str">
            <v>3505708 - Barueri - SP</v>
          </cell>
          <cell r="N110">
            <v>170</v>
          </cell>
        </row>
        <row r="111">
          <cell r="C111" t="str">
            <v>UPAE CARUARU</v>
          </cell>
          <cell r="E111" t="str">
            <v>5.17 - Manutenção de Software, Certificação Digital e Microfilmagem</v>
          </cell>
          <cell r="F111" t="str">
            <v>07.560.756/0001-34</v>
          </cell>
          <cell r="G111" t="str">
            <v>CARLOS ANDRE DE SOUSA INFORMATICA ME</v>
          </cell>
          <cell r="H111" t="str">
            <v>S</v>
          </cell>
          <cell r="I111" t="str">
            <v>S</v>
          </cell>
          <cell r="J111" t="str">
            <v>312</v>
          </cell>
          <cell r="K111">
            <v>45154</v>
          </cell>
          <cell r="L111" t="str">
            <v>OIJL47902</v>
          </cell>
          <cell r="M111" t="str">
            <v>2610707 - Paulista - PE</v>
          </cell>
          <cell r="N111">
            <v>850</v>
          </cell>
        </row>
        <row r="112">
          <cell r="C112" t="str">
            <v>UPAE CARUARU</v>
          </cell>
          <cell r="E112" t="str">
            <v>5.99 - Outros Serviços de Terceiros Pessoa Jurídica</v>
          </cell>
          <cell r="F112">
            <v>57755217002091</v>
          </cell>
          <cell r="G112" t="str">
            <v xml:space="preserve">KPMG AUDITORES INDEPENDENTES LTDA </v>
          </cell>
          <cell r="H112" t="str">
            <v>S</v>
          </cell>
          <cell r="I112" t="str">
            <v>S</v>
          </cell>
          <cell r="J112" t="str">
            <v>1471</v>
          </cell>
          <cell r="K112">
            <v>45139</v>
          </cell>
          <cell r="L112" t="str">
            <v>EAEX-LFUG</v>
          </cell>
          <cell r="M112" t="str">
            <v>2611606 - Recife - PE</v>
          </cell>
          <cell r="N112">
            <v>1516.68</v>
          </cell>
        </row>
        <row r="113">
          <cell r="C113" t="str">
            <v>UPAE CARUARU</v>
          </cell>
          <cell r="E113" t="str">
            <v>5.17 - Manutenção de Software, Certificação Digital e Microfilmagem</v>
          </cell>
          <cell r="F113" t="str">
            <v>10.224.281/0001-10</v>
          </cell>
          <cell r="G113" t="str">
            <v>QUALITEK TECNOLOGIA LTDA</v>
          </cell>
          <cell r="H113" t="str">
            <v>S</v>
          </cell>
          <cell r="I113" t="str">
            <v>S</v>
          </cell>
          <cell r="J113" t="str">
            <v>7376</v>
          </cell>
          <cell r="K113">
            <v>45170</v>
          </cell>
          <cell r="L113" t="str">
            <v>148006034</v>
          </cell>
          <cell r="M113" t="str">
            <v>2408102 - Natal - RN</v>
          </cell>
          <cell r="N113">
            <v>500</v>
          </cell>
        </row>
        <row r="114">
          <cell r="C114" t="str">
            <v>UPAE CARUARU</v>
          </cell>
          <cell r="E114" t="str">
            <v>5.17 - Manutenção de Software, Certificação Digital e Microfilmagem</v>
          </cell>
          <cell r="F114" t="str">
            <v>06.312.868/0001-03</v>
          </cell>
          <cell r="G114" t="str">
            <v>TASCOM INFORMATICA LTDA</v>
          </cell>
          <cell r="H114" t="str">
            <v>S</v>
          </cell>
          <cell r="I114" t="str">
            <v>S</v>
          </cell>
          <cell r="J114" t="str">
            <v>873</v>
          </cell>
          <cell r="K114">
            <v>45141</v>
          </cell>
          <cell r="L114" t="str">
            <v>LQLO06667</v>
          </cell>
          <cell r="M114" t="str">
            <v>2610707 - Paulista - PE</v>
          </cell>
          <cell r="N114">
            <v>1195.17</v>
          </cell>
        </row>
        <row r="115">
          <cell r="C115" t="str">
            <v>UPAE CARUARU</v>
          </cell>
          <cell r="E115" t="str">
            <v>5.22 - Vigilância Ostensiva / Monitorada</v>
          </cell>
          <cell r="F115" t="str">
            <v>07.774.050/0001-75</v>
          </cell>
          <cell r="G115" t="str">
            <v>TKS Segurança Privada Ltda</v>
          </cell>
          <cell r="H115" t="str">
            <v>S</v>
          </cell>
          <cell r="I115" t="str">
            <v>S</v>
          </cell>
          <cell r="J115" t="str">
            <v>30558</v>
          </cell>
          <cell r="K115">
            <v>45163</v>
          </cell>
          <cell r="L115" t="str">
            <v>RWQE-RJ8Y</v>
          </cell>
          <cell r="M115" t="str">
            <v>2611606 - Recife - PE</v>
          </cell>
          <cell r="N115">
            <v>43850</v>
          </cell>
        </row>
        <row r="116">
          <cell r="C116" t="str">
            <v>UPAE CARUARU</v>
          </cell>
          <cell r="E116" t="str">
            <v>5.2 - Serviços Técnicos Profissionais</v>
          </cell>
          <cell r="F116" t="str">
            <v>21.216.498/0001-02</v>
          </cell>
          <cell r="G116" t="str">
            <v>VIDON &amp; CORREIA ADVOGADOS ASSOCIADOS</v>
          </cell>
          <cell r="H116" t="str">
            <v>S</v>
          </cell>
          <cell r="I116" t="str">
            <v>S</v>
          </cell>
          <cell r="J116" t="str">
            <v>1432</v>
          </cell>
          <cell r="K116">
            <v>45170</v>
          </cell>
          <cell r="L116" t="str">
            <v>LLBZ-BLGV</v>
          </cell>
          <cell r="M116" t="str">
            <v>2611606 - Recife - PE</v>
          </cell>
          <cell r="N116">
            <v>5000</v>
          </cell>
        </row>
        <row r="117">
          <cell r="C117" t="str">
            <v>UPAE CARUARU</v>
          </cell>
          <cell r="E117" t="str">
            <v>5.2 - Serviços Técnicos Profissionais</v>
          </cell>
          <cell r="F117" t="str">
            <v>24.524.355/0001-48</v>
          </cell>
          <cell r="G117" t="str">
            <v>JOB SERVICOS E GESTAO ESTRATEGICA DE TI - EIRELI ME</v>
          </cell>
          <cell r="H117" t="str">
            <v>S</v>
          </cell>
          <cell r="I117" t="str">
            <v>S</v>
          </cell>
          <cell r="J117" t="str">
            <v>242</v>
          </cell>
          <cell r="K117">
            <v>45175</v>
          </cell>
          <cell r="L117" t="str">
            <v>OXMX09366</v>
          </cell>
          <cell r="M117" t="str">
            <v>2609600 - Olinda - PE</v>
          </cell>
          <cell r="N117">
            <v>614.22</v>
          </cell>
        </row>
        <row r="118">
          <cell r="C118" t="str">
            <v>UPAE CARUARU</v>
          </cell>
          <cell r="E118" t="str">
            <v>5.10 - Detetização/Tratamento de Resíduos e Afins</v>
          </cell>
          <cell r="F118" t="str">
            <v>07.833.708/0001-72</v>
          </cell>
          <cell r="G118" t="str">
            <v>AMBIENTAL CONTROLE DE PRAGAS LTDA-ME</v>
          </cell>
          <cell r="H118" t="str">
            <v>S</v>
          </cell>
          <cell r="I118" t="str">
            <v>S</v>
          </cell>
          <cell r="J118" t="str">
            <v>1073477</v>
          </cell>
          <cell r="K118">
            <v>45166</v>
          </cell>
          <cell r="L118" t="str">
            <v>WTQTTEU4P</v>
          </cell>
          <cell r="M118" t="str">
            <v>2507507 - João Pessoa - PB</v>
          </cell>
          <cell r="N118">
            <v>598.33000000000004</v>
          </cell>
        </row>
        <row r="119">
          <cell r="C119" t="str">
            <v>UPAE CARUARU</v>
          </cell>
          <cell r="E119" t="str">
            <v>5.99 - Outros Serviços de Terceiros Pessoa Jurídica</v>
          </cell>
          <cell r="F119" t="str">
            <v>26.777.289/0001-43</v>
          </cell>
          <cell r="G119" t="str">
            <v>BIOTECH SOLUCOES INTELIGENTES PARA A SUA SAUDE LTDA</v>
          </cell>
          <cell r="H119" t="str">
            <v>S</v>
          </cell>
          <cell r="I119" t="str">
            <v>S</v>
          </cell>
          <cell r="J119" t="str">
            <v>1719</v>
          </cell>
          <cell r="K119">
            <v>45182</v>
          </cell>
          <cell r="L119" t="str">
            <v>QMUYUQWTC</v>
          </cell>
          <cell r="M119" t="str">
            <v>2604106 - Caruaru - PE</v>
          </cell>
          <cell r="N119">
            <v>1500</v>
          </cell>
        </row>
        <row r="120">
          <cell r="C120" t="str">
            <v>UPAE CARUARU</v>
          </cell>
          <cell r="E120" t="str">
            <v>5.5 - Reparo e Manutenção de Máquinas e Equipamentos</v>
          </cell>
          <cell r="F120" t="str">
            <v>03.480.539/0001-83</v>
          </cell>
          <cell r="G120" t="str">
            <v>SL ENGENHARIA HOSPITALAR LTDA</v>
          </cell>
          <cell r="H120" t="str">
            <v>S</v>
          </cell>
          <cell r="I120" t="str">
            <v>S</v>
          </cell>
          <cell r="J120" t="str">
            <v>14033</v>
          </cell>
          <cell r="K120">
            <v>45174</v>
          </cell>
          <cell r="L120" t="str">
            <v>GCHM64491</v>
          </cell>
          <cell r="M120" t="str">
            <v>2607901 - Jaboatão dos Guararapes - PE</v>
          </cell>
          <cell r="N120">
            <v>5709.25</v>
          </cell>
        </row>
        <row r="121">
          <cell r="C121" t="str">
            <v>UPAE CARUARU</v>
          </cell>
          <cell r="E121" t="str">
            <v>5.3 - Locação de Máquinas e Equipamentos</v>
          </cell>
          <cell r="F121">
            <v>19533734000164</v>
          </cell>
          <cell r="G121" t="str">
            <v>ALEXSANDRA DE GUSMÃO NERES</v>
          </cell>
          <cell r="H121" t="str">
            <v>S</v>
          </cell>
          <cell r="I121" t="str">
            <v>S</v>
          </cell>
          <cell r="J121" t="str">
            <v>17404</v>
          </cell>
          <cell r="K121">
            <v>45170</v>
          </cell>
          <cell r="M121" t="str">
            <v>2611606 - Recife - PE</v>
          </cell>
          <cell r="N121">
            <v>3620</v>
          </cell>
        </row>
        <row r="122">
          <cell r="C122" t="str">
            <v>UPAE CARUARU</v>
          </cell>
          <cell r="E122" t="str">
            <v>5.17 - Manutenção de Software, Certificação Digital e Microfilmagem</v>
          </cell>
          <cell r="F122">
            <v>20231241000159</v>
          </cell>
          <cell r="G122" t="str">
            <v xml:space="preserve">EVAL SISTEMAS EM INFORMATICA LTDA </v>
          </cell>
          <cell r="H122" t="str">
            <v>S</v>
          </cell>
          <cell r="I122" t="str">
            <v>S</v>
          </cell>
          <cell r="J122" t="str">
            <v>11326</v>
          </cell>
          <cell r="K122">
            <v>45189</v>
          </cell>
          <cell r="L122" t="str">
            <v>UUPP-8AZZ</v>
          </cell>
          <cell r="M122" t="str">
            <v>3550308 - São Paulo - SP</v>
          </cell>
          <cell r="N122">
            <v>187.92</v>
          </cell>
        </row>
        <row r="123">
          <cell r="C123" t="str">
            <v>UPAE CARUARU</v>
          </cell>
          <cell r="E123" t="str">
            <v>5.17 - Manutenção de Software, Certificação Digital e Microfilmagem</v>
          </cell>
          <cell r="F123">
            <v>11735586000159</v>
          </cell>
          <cell r="G123" t="str">
            <v>FUNDACAO DE APOIO AO DESENVOLVIMENTO DA UNIVERSIDADE FE</v>
          </cell>
          <cell r="H123" t="str">
            <v>S</v>
          </cell>
          <cell r="I123" t="str">
            <v>S</v>
          </cell>
          <cell r="K123">
            <v>73225</v>
          </cell>
          <cell r="L123" t="str">
            <v>ECQ6-RCFK</v>
          </cell>
          <cell r="M123" t="str">
            <v>2611606 - Recife - PE</v>
          </cell>
          <cell r="N123">
            <v>770</v>
          </cell>
        </row>
        <row r="124">
          <cell r="C124" t="str">
            <v>UPAE CARUARU</v>
          </cell>
          <cell r="E124" t="str">
            <v xml:space="preserve">5.21 - Seguros em geral </v>
          </cell>
          <cell r="F124" t="str">
            <v>03.502.099/0003-80</v>
          </cell>
          <cell r="G124" t="str">
            <v>CHUBB SEGUROS S.A.</v>
          </cell>
          <cell r="H124" t="str">
            <v>S</v>
          </cell>
          <cell r="I124" t="str">
            <v>N</v>
          </cell>
          <cell r="N124">
            <v>977.05</v>
          </cell>
        </row>
        <row r="125">
          <cell r="C125" t="str">
            <v>UPAE CARUARU</v>
          </cell>
          <cell r="E125" t="str">
            <v xml:space="preserve">5.25 - Serviços Bancários </v>
          </cell>
          <cell r="F125">
            <v>60701190000104</v>
          </cell>
          <cell r="G125" t="str">
            <v>TAXA MANUTENÇÃO 26955-8</v>
          </cell>
          <cell r="H125" t="str">
            <v>S</v>
          </cell>
          <cell r="I125" t="str">
            <v>N</v>
          </cell>
          <cell r="N125">
            <v>215</v>
          </cell>
        </row>
        <row r="126">
          <cell r="C126" t="str">
            <v>UPAE CARUARU</v>
          </cell>
          <cell r="E126" t="str">
            <v xml:space="preserve">5.25 - Serviços Bancários </v>
          </cell>
          <cell r="F126">
            <v>60701190000104</v>
          </cell>
          <cell r="G126" t="str">
            <v>TAXA MANUTENÇÃO 30190-6</v>
          </cell>
          <cell r="H126" t="str">
            <v>S</v>
          </cell>
          <cell r="I126" t="str">
            <v>N</v>
          </cell>
          <cell r="N126">
            <v>215</v>
          </cell>
        </row>
        <row r="127">
          <cell r="C127" t="str">
            <v>UPAE CARUARU</v>
          </cell>
          <cell r="E127" t="str">
            <v xml:space="preserve">5.25 - Serviços Bancários </v>
          </cell>
          <cell r="F127">
            <v>60701190000104</v>
          </cell>
          <cell r="G127" t="str">
            <v>TARIFA C/C 26955-8</v>
          </cell>
          <cell r="H127" t="str">
            <v>S</v>
          </cell>
          <cell r="I127" t="str">
            <v>N</v>
          </cell>
          <cell r="N127">
            <v>627.25</v>
          </cell>
        </row>
        <row r="128">
          <cell r="C128" t="str">
            <v>UPAE CARUARU</v>
          </cell>
          <cell r="E128" t="str">
            <v>5.99 - Outros Serviços de Terceiros Pessoa Jurídica</v>
          </cell>
          <cell r="F128">
            <v>60701190000104</v>
          </cell>
          <cell r="G128" t="str">
            <v>TRIBUTOS S/ APLICAÇÃO FINANCEIRA</v>
          </cell>
          <cell r="H128" t="str">
            <v>S</v>
          </cell>
          <cell r="I128" t="str">
            <v>N</v>
          </cell>
          <cell r="N128">
            <v>146.24</v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D0260-BBDC-4462-957E-ADE8B4BE5B29}">
  <sheetPr>
    <tabColor rgb="FF92D050"/>
  </sheetPr>
  <dimension ref="A1:L1992"/>
  <sheetViews>
    <sheetView showGridLines="0" tabSelected="1" topLeftCell="A38" zoomScale="90" zoomScaleNormal="90" workbookViewId="0">
      <selection activeCell="D38" sqref="D38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10894988000729</v>
      </c>
      <c r="B2" s="4" t="str">
        <f>'[1]TCE - ANEXO IV - Preencher'!C11</f>
        <v>UPAE CARUARU</v>
      </c>
      <c r="C2" s="4" t="str">
        <f>'[1]TCE - ANEXO IV - Preencher'!E11</f>
        <v>3.12 - Material Hospitalar</v>
      </c>
      <c r="D2" s="3" t="str">
        <f>'[1]TCE - ANEXO IV - Preencher'!F11</f>
        <v xml:space="preserve">24.436.602/0001-54 </v>
      </c>
      <c r="E2" s="5" t="str">
        <f>'[1]TCE - ANEXO IV - Preencher'!G11</f>
        <v xml:space="preserve">ART CIRURGICACOMERCIODE PROD. 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 xml:space="preserve">121266 </v>
      </c>
      <c r="I2" s="6">
        <f>IF('[1]TCE - ANEXO IV - Preencher'!K11="","",'[1]TCE - ANEXO IV - Preencher'!K11)</f>
        <v>45156</v>
      </c>
      <c r="J2" s="5" t="str">
        <f>'[1]TCE - ANEXO IV - Preencher'!L11</f>
        <v>26230824436602000154550010001212661123289000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1400</v>
      </c>
    </row>
    <row r="3" spans="1:12" s="8" customFormat="1" ht="19.5" customHeight="1" x14ac:dyDescent="0.2">
      <c r="A3" s="3">
        <f>IFERROR(VLOOKUP(B3,'[1]DADOS (OCULTAR)'!$Q$3:$S$133,3,0),"")</f>
        <v>10894988000729</v>
      </c>
      <c r="B3" s="4" t="str">
        <f>'[1]TCE - ANEXO IV - Preencher'!C12</f>
        <v>UPAE CARUARU</v>
      </c>
      <c r="C3" s="4" t="str">
        <f>'[1]TCE - ANEXO IV - Preencher'!E12</f>
        <v>3.12 - Material Hospitalar</v>
      </c>
      <c r="D3" s="3" t="str">
        <f>'[1]TCE - ANEXO IV - Preencher'!F12</f>
        <v>24.436.602/0001-54</v>
      </c>
      <c r="E3" s="5" t="str">
        <f>'[1]TCE - ANEXO IV - Preencher'!G12</f>
        <v xml:space="preserve">ART CIRURGICACOMERCIODE PROD. 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121271</v>
      </c>
      <c r="I3" s="6">
        <f>IF('[1]TCE - ANEXO IV - Preencher'!K12="","",'[1]TCE - ANEXO IV - Preencher'!K12)</f>
        <v>45156</v>
      </c>
      <c r="J3" s="5" t="str">
        <f>'[1]TCE - ANEXO IV - Preencher'!L12</f>
        <v>26230824436602000154550010001212711123294004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1600</v>
      </c>
    </row>
    <row r="4" spans="1:12" s="8" customFormat="1" ht="19.5" customHeight="1" x14ac:dyDescent="0.2">
      <c r="A4" s="3">
        <f>IFERROR(VLOOKUP(B4,'[1]DADOS (OCULTAR)'!$Q$3:$S$133,3,0),"")</f>
        <v>10894988000729</v>
      </c>
      <c r="B4" s="4" t="str">
        <f>'[1]TCE - ANEXO IV - Preencher'!C13</f>
        <v>UPAE CARUARU</v>
      </c>
      <c r="C4" s="4" t="str">
        <f>'[1]TCE - ANEXO IV - Preencher'!E13</f>
        <v>3.12 - Material Hospitalar</v>
      </c>
      <c r="D4" s="3" t="str">
        <f>'[1]TCE - ANEXO IV - Preencher'!F13</f>
        <v xml:space="preserve">08.674.752/0001-40 </v>
      </c>
      <c r="E4" s="5" t="str">
        <f>'[1]TCE - ANEXO IV - Preencher'!G13</f>
        <v>CIRURGICA MONTEBELLO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171586</v>
      </c>
      <c r="I4" s="6">
        <f>IF('[1]TCE - ANEXO IV - Preencher'!K13="","",'[1]TCE - ANEXO IV - Preencher'!K13)</f>
        <v>45162</v>
      </c>
      <c r="J4" s="5" t="str">
        <f>'[1]TCE - ANEXO IV - Preencher'!L13</f>
        <v>26230808674752000140550010001715861481396346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882.08</v>
      </c>
    </row>
    <row r="5" spans="1:12" s="8" customFormat="1" ht="19.5" customHeight="1" x14ac:dyDescent="0.2">
      <c r="A5" s="3">
        <f>IFERROR(VLOOKUP(B5,'[1]DADOS (OCULTAR)'!$Q$3:$S$133,3,0),"")</f>
        <v>10894988000729</v>
      </c>
      <c r="B5" s="4" t="str">
        <f>'[1]TCE - ANEXO IV - Preencher'!C14</f>
        <v>UPAE CARUARU</v>
      </c>
      <c r="C5" s="4" t="str">
        <f>'[1]TCE - ANEXO IV - Preencher'!E14</f>
        <v>3.12 - Material Hospitalar</v>
      </c>
      <c r="D5" s="3" t="str">
        <f>'[1]TCE - ANEXO IV - Preencher'!F14</f>
        <v>08.674.752/0003-01</v>
      </c>
      <c r="E5" s="5" t="str">
        <f>'[1]TCE - ANEXO IV - Preencher'!G14</f>
        <v xml:space="preserve">CIRURGICA MONTEBELLO LTDA 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25735</v>
      </c>
      <c r="I5" s="6">
        <f>IF('[1]TCE - ANEXO IV - Preencher'!K14="","",'[1]TCE - ANEXO IV - Preencher'!K14)</f>
        <v>45162</v>
      </c>
      <c r="J5" s="5" t="str">
        <f>'[1]TCE - ANEXO IV - Preencher'!L14</f>
        <v>26230808674752000301550010000257351236799460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123.06</v>
      </c>
    </row>
    <row r="6" spans="1:12" s="8" customFormat="1" ht="19.5" customHeight="1" x14ac:dyDescent="0.2">
      <c r="A6" s="3">
        <f>IFERROR(VLOOKUP(B6,'[1]DADOS (OCULTAR)'!$Q$3:$S$133,3,0),"")</f>
        <v>10894988000729</v>
      </c>
      <c r="B6" s="4" t="str">
        <f>'[1]TCE - ANEXO IV - Preencher'!C15</f>
        <v>UPAE CARUARU</v>
      </c>
      <c r="C6" s="4" t="str">
        <f>'[1]TCE - ANEXO IV - Preencher'!E15</f>
        <v>3.12 - Material Hospitalar</v>
      </c>
      <c r="D6" s="3" t="str">
        <f>'[1]TCE - ANEXO IV - Preencher'!F15</f>
        <v>41.053.497/0001-93</v>
      </c>
      <c r="E6" s="5" t="str">
        <f>'[1]TCE - ANEXO IV - Preencher'!G15</f>
        <v>DISCAMED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20406</v>
      </c>
      <c r="I6" s="6">
        <f>IF('[1]TCE - ANEXO IV - Preencher'!K15="","",'[1]TCE - ANEXO IV - Preencher'!K15)</f>
        <v>45159</v>
      </c>
      <c r="J6" s="5" t="str">
        <f>'[1]TCE - ANEXO IV - Preencher'!L15</f>
        <v>26230841053497000193550010000204061402669970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63</v>
      </c>
    </row>
    <row r="7" spans="1:12" s="8" customFormat="1" ht="19.5" customHeight="1" x14ac:dyDescent="0.2">
      <c r="A7" s="3">
        <f>IFERROR(VLOOKUP(B7,'[1]DADOS (OCULTAR)'!$Q$3:$S$133,3,0),"")</f>
        <v>10894988000729</v>
      </c>
      <c r="B7" s="4" t="str">
        <f>'[1]TCE - ANEXO IV - Preencher'!C16</f>
        <v>UPAE CARUARU</v>
      </c>
      <c r="C7" s="4" t="str">
        <f>'[1]TCE - ANEXO IV - Preencher'!E16</f>
        <v>3.12 - Material Hospitalar</v>
      </c>
      <c r="D7" s="3" t="str">
        <f>'[1]TCE - ANEXO IV - Preencher'!F16</f>
        <v>05.044.056/0001-61</v>
      </c>
      <c r="E7" s="5" t="str">
        <f>'[1]TCE - ANEXO IV - Preencher'!G16</f>
        <v>DMH-PRODUTOS HOSPITALARES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23037</v>
      </c>
      <c r="I7" s="6">
        <f>IF('[1]TCE - ANEXO IV - Preencher'!K16="","",'[1]TCE - ANEXO IV - Preencher'!K16)</f>
        <v>45160</v>
      </c>
      <c r="J7" s="5" t="str">
        <f>'[1]TCE - ANEXO IV - Preencher'!L16</f>
        <v xml:space="preserve">26230805044056000161550010000230371105566869 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1127.5</v>
      </c>
    </row>
    <row r="8" spans="1:12" s="8" customFormat="1" ht="19.5" customHeight="1" x14ac:dyDescent="0.2">
      <c r="A8" s="3">
        <f>IFERROR(VLOOKUP(B8,'[1]DADOS (OCULTAR)'!$Q$3:$S$133,3,0),"")</f>
        <v>10894988000729</v>
      </c>
      <c r="B8" s="4" t="str">
        <f>'[1]TCE - ANEXO IV - Preencher'!C17</f>
        <v>UPAE CARUARU</v>
      </c>
      <c r="C8" s="4" t="str">
        <f>'[1]TCE - ANEXO IV - Preencher'!E17</f>
        <v>3.12 - Material Hospitalar</v>
      </c>
      <c r="D8" s="3" t="str">
        <f>'[1]TCE - ANEXO IV - Preencher'!F17</f>
        <v xml:space="preserve">11.449.180/0002-90 </v>
      </c>
      <c r="E8" s="5" t="str">
        <f>'[1]TCE - ANEXO IV - Preencher'!G17</f>
        <v xml:space="preserve">DPROSMED DISTRIBUIDORA DE PRODUTOSMEDICOSLIDA 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12051</v>
      </c>
      <c r="I8" s="6">
        <f>IF('[1]TCE - ANEXO IV - Preencher'!K17="","",'[1]TCE - ANEXO IV - Preencher'!K17)</f>
        <v>45153</v>
      </c>
      <c r="J8" s="5" t="str">
        <f>'[1]TCE - ANEXO IV - Preencher'!L17</f>
        <v>26230811449180000290550010000120511000255241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81.599999999999994</v>
      </c>
    </row>
    <row r="9" spans="1:12" s="8" customFormat="1" ht="19.5" customHeight="1" x14ac:dyDescent="0.2">
      <c r="A9" s="3">
        <f>IFERROR(VLOOKUP(B9,'[1]DADOS (OCULTAR)'!$Q$3:$S$133,3,0),"")</f>
        <v>10894988000729</v>
      </c>
      <c r="B9" s="4" t="str">
        <f>'[1]TCE - ANEXO IV - Preencher'!C18</f>
        <v>UPAE CARUARU</v>
      </c>
      <c r="C9" s="4" t="str">
        <f>'[1]TCE - ANEXO IV - Preencher'!E18</f>
        <v>3.12 - Material Hospitalar</v>
      </c>
      <c r="D9" s="3" t="str">
        <f>'[1]TCE - ANEXO IV - Preencher'!F18</f>
        <v xml:space="preserve">11.449.180/0001-00 </v>
      </c>
      <c r="E9" s="5" t="str">
        <f>'[1]TCE - ANEXO IV - Preencher'!G18</f>
        <v xml:space="preserve">DPROSMED DISTRIBUIDORA DE PRODUTOSMEDICOSLIDA 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 xml:space="preserve">61986 </v>
      </c>
      <c r="I9" s="6">
        <f>IF('[1]TCE - ANEXO IV - Preencher'!K18="","",'[1]TCE - ANEXO IV - Preencher'!K18)</f>
        <v>45153</v>
      </c>
      <c r="J9" s="5" t="str">
        <f>'[1]TCE - ANEXO IV - Preencher'!L18</f>
        <v xml:space="preserve">26230811449180000100550010000619661000255254 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922.5</v>
      </c>
    </row>
    <row r="10" spans="1:12" s="8" customFormat="1" ht="19.5" customHeight="1" x14ac:dyDescent="0.2">
      <c r="A10" s="3">
        <f>IFERROR(VLOOKUP(B10,'[1]DADOS (OCULTAR)'!$Q$3:$S$133,3,0),"")</f>
        <v>10894988000729</v>
      </c>
      <c r="B10" s="4" t="str">
        <f>'[1]TCE - ANEXO IV - Preencher'!C19</f>
        <v>UPAE CARUARU</v>
      </c>
      <c r="C10" s="4" t="str">
        <f>'[1]TCE - ANEXO IV - Preencher'!E19</f>
        <v>3.12 - Material Hospitalar</v>
      </c>
      <c r="D10" s="3" t="str">
        <f>'[1]TCE - ANEXO IV - Preencher'!F19</f>
        <v>48.024.689/0001-10</v>
      </c>
      <c r="E10" s="5" t="str">
        <f>'[1]TCE - ANEXO IV - Preencher'!G19</f>
        <v>FONTE E OLIVEIRA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324</v>
      </c>
      <c r="I10" s="6">
        <f>IF('[1]TCE - ANEXO IV - Preencher'!K19="","",'[1]TCE - ANEXO IV - Preencher'!K19)</f>
        <v>45160</v>
      </c>
      <c r="J10" s="5" t="str">
        <f>'[1]TCE - ANEXO IV - Preencher'!L19</f>
        <v>26230848024689000110550010000003241176812336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266.60000000000002</v>
      </c>
    </row>
    <row r="11" spans="1:12" s="8" customFormat="1" ht="19.5" customHeight="1" x14ac:dyDescent="0.2">
      <c r="A11" s="3">
        <f>IFERROR(VLOOKUP(B11,'[1]DADOS (OCULTAR)'!$Q$3:$S$133,3,0),"")</f>
        <v>10894988000729</v>
      </c>
      <c r="B11" s="4" t="str">
        <f>'[1]TCE - ANEXO IV - Preencher'!C20</f>
        <v>UPAE CARUARU</v>
      </c>
      <c r="C11" s="4" t="str">
        <f>'[1]TCE - ANEXO IV - Preencher'!E20</f>
        <v>3.12 - Material Hospitalar</v>
      </c>
      <c r="D11" s="3" t="str">
        <f>'[1]TCE - ANEXO IV - Preencher'!F20</f>
        <v xml:space="preserve">41.601.210/0001-12 </v>
      </c>
      <c r="E11" s="5" t="str">
        <f>'[1]TCE - ANEXO IV - Preencher'!G20</f>
        <v xml:space="preserve">CLS HOSPITALAR LTDA 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684</v>
      </c>
      <c r="I11" s="6">
        <f>IF('[1]TCE - ANEXO IV - Preencher'!K20="","",'[1]TCE - ANEXO IV - Preencher'!K20)</f>
        <v>45138</v>
      </c>
      <c r="J11" s="5" t="str">
        <f>'[1]TCE - ANEXO IV - Preencher'!L20</f>
        <v>26230741601210000112550010000006841046403270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64</v>
      </c>
    </row>
    <row r="12" spans="1:12" s="8" customFormat="1" ht="19.5" customHeight="1" x14ac:dyDescent="0.2">
      <c r="A12" s="3">
        <f>IFERROR(VLOOKUP(B12,'[1]DADOS (OCULTAR)'!$Q$3:$S$133,3,0),"")</f>
        <v>10894988000729</v>
      </c>
      <c r="B12" s="4" t="str">
        <f>'[1]TCE - ANEXO IV - Preencher'!C21</f>
        <v>UPAE CARUARU</v>
      </c>
      <c r="C12" s="4" t="str">
        <f>'[1]TCE - ANEXO IV - Preencher'!E21</f>
        <v>3.12 - Material Hospitalar</v>
      </c>
      <c r="D12" s="3" t="str">
        <f>'[1]TCE - ANEXO IV - Preencher'!F21</f>
        <v xml:space="preserve">03.817.043/0001-52 </v>
      </c>
      <c r="E12" s="5" t="str">
        <f>'[1]TCE - ANEXO IV - Preencher'!G21</f>
        <v xml:space="preserve">PHARMAPLUS LTDA 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58953</v>
      </c>
      <c r="I12" s="6">
        <f>IF('[1]TCE - ANEXO IV - Preencher'!K21="","",'[1]TCE - ANEXO IV - Preencher'!K21)</f>
        <v>45161</v>
      </c>
      <c r="J12" s="5" t="str">
        <f>'[1]TCE - ANEXO IV - Preencher'!L21</f>
        <v>26230803817043000152550010000589531174226639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635.04</v>
      </c>
    </row>
    <row r="13" spans="1:12" s="8" customFormat="1" ht="19.5" customHeight="1" x14ac:dyDescent="0.2">
      <c r="A13" s="3">
        <f>IFERROR(VLOOKUP(B13,'[1]DADOS (OCULTAR)'!$Q$3:$S$133,3,0),"")</f>
        <v>10894988000729</v>
      </c>
      <c r="B13" s="4" t="str">
        <f>'[1]TCE - ANEXO IV - Preencher'!C22</f>
        <v>UPAE CARUARU</v>
      </c>
      <c r="C13" s="4" t="str">
        <f>'[1]TCE - ANEXO IV - Preencher'!E22</f>
        <v>3.12 - Material Hospitalar</v>
      </c>
      <c r="D13" s="3" t="str">
        <f>'[1]TCE - ANEXO IV - Preencher'!F22</f>
        <v>12.340.717/0001-61</v>
      </c>
      <c r="E13" s="5" t="str">
        <f>'[1]TCE - ANEXO IV - Preencher'!G22</f>
        <v>POINT SUTURE DO BRASIL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91796</v>
      </c>
      <c r="I13" s="6">
        <f>IF('[1]TCE - ANEXO IV - Preencher'!K22="","",'[1]TCE - ANEXO IV - Preencher'!K22)</f>
        <v>45162</v>
      </c>
      <c r="J13" s="5" t="str">
        <f>'[1]TCE - ANEXO IV - Preencher'!L22</f>
        <v xml:space="preserve">23230812340717000151550010000917961766901190 </v>
      </c>
      <c r="K13" s="5" t="str">
        <f>IF(F13="B",LEFT('[1]TCE - ANEXO IV - Preencher'!M22,2),IF(F13="S",LEFT('[1]TCE - ANEXO IV - Preencher'!M22,7),IF('[1]TCE - ANEXO IV - Preencher'!H22="","")))</f>
        <v>23</v>
      </c>
      <c r="L13" s="7">
        <f>'[1]TCE - ANEXO IV - Preencher'!N22</f>
        <v>2434.6</v>
      </c>
    </row>
    <row r="14" spans="1:12" s="8" customFormat="1" ht="19.5" customHeight="1" x14ac:dyDescent="0.2">
      <c r="A14" s="3">
        <f>IFERROR(VLOOKUP(B14,'[1]DADOS (OCULTAR)'!$Q$3:$S$133,3,0),"")</f>
        <v>10894988000729</v>
      </c>
      <c r="B14" s="4" t="str">
        <f>'[1]TCE - ANEXO IV - Preencher'!C23</f>
        <v>UPAE CARUARU</v>
      </c>
      <c r="C14" s="4" t="str">
        <f>'[1]TCE - ANEXO IV - Preencher'!E23</f>
        <v>3.4 - Material Farmacológico</v>
      </c>
      <c r="D14" s="3" t="str">
        <f>'[1]TCE - ANEXO IV - Preencher'!F23</f>
        <v>17.010.735/0001-07</v>
      </c>
      <c r="E14" s="5" t="str">
        <f>'[1]TCE - ANEXO IV - Preencher'!G23</f>
        <v>DERMATOFLORA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5063</v>
      </c>
      <c r="I14" s="6">
        <f>IF('[1]TCE - ANEXO IV - Preencher'!K23="","",'[1]TCE - ANEXO IV - Preencher'!K23)</f>
        <v>45152</v>
      </c>
      <c r="J14" s="5" t="str">
        <f>'[1]TCE - ANEXO IV - Preencher'!L23</f>
        <v xml:space="preserve">26230817010735000107550010000050631285178666 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151</v>
      </c>
    </row>
    <row r="15" spans="1:12" s="8" customFormat="1" ht="19.5" customHeight="1" x14ac:dyDescent="0.2">
      <c r="A15" s="3">
        <f>IFERROR(VLOOKUP(B15,'[1]DADOS (OCULTAR)'!$Q$3:$S$133,3,0),"")</f>
        <v>10894988000729</v>
      </c>
      <c r="B15" s="4" t="str">
        <f>'[1]TCE - ANEXO IV - Preencher'!C24</f>
        <v>UPAE CARUARU</v>
      </c>
      <c r="C15" s="4" t="str">
        <f>'[1]TCE - ANEXO IV - Preencher'!E24</f>
        <v>3.4 - Material Farmacológico</v>
      </c>
      <c r="D15" s="3" t="str">
        <f>'[1]TCE - ANEXO IV - Preencher'!F24</f>
        <v xml:space="preserve">11.012.952/0001-41 </v>
      </c>
      <c r="E15" s="5" t="str">
        <f>'[1]TCE - ANEXO IV - Preencher'!G24</f>
        <v>DROGARIA QUATRO CANTOS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136304</v>
      </c>
      <c r="I15" s="6">
        <f>IF('[1]TCE - ANEXO IV - Preencher'!K24="","",'[1]TCE - ANEXO IV - Preencher'!K24)</f>
        <v>45149</v>
      </c>
      <c r="J15" s="5" t="str">
        <f>'[1]TCE - ANEXO IV - Preencher'!L24</f>
        <v>26230811012952000141550010001363041413308688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42</v>
      </c>
    </row>
    <row r="16" spans="1:12" s="8" customFormat="1" ht="19.5" customHeight="1" x14ac:dyDescent="0.2">
      <c r="A16" s="3">
        <f>IFERROR(VLOOKUP(B16,'[1]DADOS (OCULTAR)'!$Q$3:$S$133,3,0),"")</f>
        <v>10894988000729</v>
      </c>
      <c r="B16" s="4" t="str">
        <f>'[1]TCE - ANEXO IV - Preencher'!C25</f>
        <v>UPAE CARUARU</v>
      </c>
      <c r="C16" s="4" t="str">
        <f>'[1]TCE - ANEXO IV - Preencher'!E25</f>
        <v>3.4 - Material Farmacológico</v>
      </c>
      <c r="D16" s="3" t="str">
        <f>'[1]TCE - ANEXO IV - Preencher'!F25</f>
        <v>12.882.932/0001-94</v>
      </c>
      <c r="E16" s="5" t="str">
        <f>'[1]TCE - ANEXO IV - Preencher'!G25</f>
        <v>EXOMED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175924</v>
      </c>
      <c r="I16" s="6">
        <f>IF('[1]TCE - ANEXO IV - Preencher'!K25="","",'[1]TCE - ANEXO IV - Preencher'!K25)</f>
        <v>45153</v>
      </c>
      <c r="J16" s="5" t="str">
        <f>'[1]TCE - ANEXO IV - Preencher'!L25</f>
        <v>26230812882932000194550010001759241148872855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336.28</v>
      </c>
    </row>
    <row r="17" spans="1:12" s="8" customFormat="1" ht="19.5" customHeight="1" x14ac:dyDescent="0.2">
      <c r="A17" s="3">
        <f>IFERROR(VLOOKUP(B17,'[1]DADOS (OCULTAR)'!$Q$3:$S$133,3,0),"")</f>
        <v>10894988000729</v>
      </c>
      <c r="B17" s="4" t="str">
        <f>'[1]TCE - ANEXO IV - Preencher'!C26</f>
        <v>UPAE CARUARU</v>
      </c>
      <c r="C17" s="4" t="str">
        <f>'[1]TCE - ANEXO IV - Preencher'!E26</f>
        <v>3.4 - Material Farmacológico</v>
      </c>
      <c r="D17" s="3" t="str">
        <f>'[1]TCE - ANEXO IV - Preencher'!F26</f>
        <v>12.882.932/0001-94</v>
      </c>
      <c r="E17" s="5" t="str">
        <f>'[1]TCE - ANEXO IV - Preencher'!G26</f>
        <v>EXOMED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176125</v>
      </c>
      <c r="I17" s="6">
        <f>IF('[1]TCE - ANEXO IV - Preencher'!K26="","",'[1]TCE - ANEXO IV - Preencher'!K26)</f>
        <v>45160</v>
      </c>
      <c r="J17" s="5" t="str">
        <f>'[1]TCE - ANEXO IV - Preencher'!L26</f>
        <v xml:space="preserve">26230812882932000194550010001761251009429799 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332.04</v>
      </c>
    </row>
    <row r="18" spans="1:12" s="8" customFormat="1" ht="19.5" customHeight="1" x14ac:dyDescent="0.2">
      <c r="A18" s="3">
        <f>IFERROR(VLOOKUP(B18,'[1]DADOS (OCULTAR)'!$Q$3:$S$133,3,0),"")</f>
        <v>10894988000729</v>
      </c>
      <c r="B18" s="4" t="str">
        <f>'[1]TCE - ANEXO IV - Preencher'!C27</f>
        <v>UPAE CARUARU</v>
      </c>
      <c r="C18" s="4" t="str">
        <f>'[1]TCE - ANEXO IV - Preencher'!E27</f>
        <v>3.4 - Material Farmacológico</v>
      </c>
      <c r="D18" s="3" t="str">
        <f>'[1]TCE - ANEXO IV - Preencher'!F27</f>
        <v>09.007.162/0001-26</v>
      </c>
      <c r="E18" s="5" t="str">
        <f>'[1]TCE - ANEXO IV - Preencher'!G27</f>
        <v>MAUES LOBATO COM.E REP.LTDA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93153</v>
      </c>
      <c r="I18" s="6">
        <f>IF('[1]TCE - ANEXO IV - Preencher'!K27="","",'[1]TCE - ANEXO IV - Preencher'!K27)</f>
        <v>45145</v>
      </c>
      <c r="J18" s="5" t="str">
        <f>'[1]TCE - ANEXO IV - Preencher'!L27</f>
        <v>26230809007162000126550010000931531939021345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1381</v>
      </c>
    </row>
    <row r="19" spans="1:12" s="8" customFormat="1" ht="19.5" customHeight="1" x14ac:dyDescent="0.2">
      <c r="A19" s="3">
        <f>IFERROR(VLOOKUP(B19,'[1]DADOS (OCULTAR)'!$Q$3:$S$133,3,0),"")</f>
        <v>10894988000729</v>
      </c>
      <c r="B19" s="4" t="str">
        <f>'[1]TCE - ANEXO IV - Preencher'!C28</f>
        <v>UPAE CARUARU</v>
      </c>
      <c r="C19" s="4" t="str">
        <f>'[1]TCE - ANEXO IV - Preencher'!E28</f>
        <v>3.4 - Material Farmacológico</v>
      </c>
      <c r="D19" s="3" t="str">
        <f>'[1]TCE - ANEXO IV - Preencher'!F28</f>
        <v xml:space="preserve">21.596.736/0001-44 </v>
      </c>
      <c r="E19" s="5" t="str">
        <f>'[1]TCE - ANEXO IV - Preencher'!G28</f>
        <v>ULTRAMEGA DISTRIBUIDORA HOSPITALAR -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 xml:space="preserve">191588 </v>
      </c>
      <c r="I19" s="6">
        <f>IF('[1]TCE - ANEXO IV - Preencher'!K28="","",'[1]TCE - ANEXO IV - Preencher'!K28)</f>
        <v>45155</v>
      </c>
      <c r="J19" s="5" t="str">
        <f>'[1]TCE - ANEXO IV - Preencher'!L28</f>
        <v xml:space="preserve">26230821596736000144550010001915881001996992 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502.03</v>
      </c>
    </row>
    <row r="20" spans="1:12" s="8" customFormat="1" ht="19.5" customHeight="1" x14ac:dyDescent="0.2">
      <c r="A20" s="3">
        <f>IFERROR(VLOOKUP(B20,'[1]DADOS (OCULTAR)'!$Q$3:$S$133,3,0),"")</f>
        <v>10894988000729</v>
      </c>
      <c r="B20" s="4" t="str">
        <f>'[1]TCE - ANEXO IV - Preencher'!C29</f>
        <v>UPAE CARUARU</v>
      </c>
      <c r="C20" s="4" t="str">
        <f>'[1]TCE - ANEXO IV - Preencher'!E29</f>
        <v>3.99 - Outras despesas com Material de Consumo</v>
      </c>
      <c r="D20" s="3" t="str">
        <f>'[1]TCE - ANEXO IV - Preencher'!F29</f>
        <v xml:space="preserve">33.255.787/0013-25 </v>
      </c>
      <c r="E20" s="5" t="str">
        <f>'[1]TCE - ANEXO IV - Preencher'!G29</f>
        <v>IBF INDUSTRIA BRASILEIRA DE FILMES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31244</v>
      </c>
      <c r="I20" s="6">
        <f>IF('[1]TCE - ANEXO IV - Preencher'!K29="","",'[1]TCE - ANEXO IV - Preencher'!K29)</f>
        <v>45166</v>
      </c>
      <c r="J20" s="5" t="str">
        <f>'[1]TCE - ANEXO IV - Preencher'!L29</f>
        <v>26230833255787001325550050000312441598853220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1074.32</v>
      </c>
    </row>
    <row r="21" spans="1:12" s="8" customFormat="1" ht="19.5" customHeight="1" x14ac:dyDescent="0.2">
      <c r="A21" s="3">
        <f>IFERROR(VLOOKUP(B21,'[1]DADOS (OCULTAR)'!$Q$3:$S$133,3,0),"")</f>
        <v>10894988000729</v>
      </c>
      <c r="B21" s="4" t="str">
        <f>'[1]TCE - ANEXO IV - Preencher'!C30</f>
        <v>UPAE CARUARU</v>
      </c>
      <c r="C21" s="4" t="str">
        <f>'[1]TCE - ANEXO IV - Preencher'!E30</f>
        <v>3.99 - Outras despesas com Material de Consumo</v>
      </c>
      <c r="D21" s="3" t="str">
        <f>'[1]TCE - ANEXO IV - Preencher'!F30</f>
        <v xml:space="preserve">41.601.210/0001-12 </v>
      </c>
      <c r="E21" s="5" t="str">
        <f>'[1]TCE - ANEXO IV - Preencher'!G30</f>
        <v xml:space="preserve">CLS HOSPITALAR LTDA 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718</v>
      </c>
      <c r="I21" s="6">
        <f>IF('[1]TCE - ANEXO IV - Preencher'!K30="","",'[1]TCE - ANEXO IV - Preencher'!K30)</f>
        <v>45161</v>
      </c>
      <c r="J21" s="5" t="str">
        <f>'[1]TCE - ANEXO IV - Preencher'!L30</f>
        <v>26230841601210000112550010000007181046403274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200</v>
      </c>
    </row>
    <row r="22" spans="1:12" s="8" customFormat="1" ht="19.5" customHeight="1" x14ac:dyDescent="0.2">
      <c r="A22" s="3">
        <f>IFERROR(VLOOKUP(B22,'[1]DADOS (OCULTAR)'!$Q$3:$S$133,3,0),"")</f>
        <v>10894988000729</v>
      </c>
      <c r="B22" s="4" t="str">
        <f>'[1]TCE - ANEXO IV - Preencher'!C31</f>
        <v>UPAE CARUARU</v>
      </c>
      <c r="C22" s="4" t="str">
        <f>'[1]TCE - ANEXO IV - Preencher'!E31</f>
        <v>3.7 - Material de Limpeza e Produtos de Hgienização</v>
      </c>
      <c r="D22" s="3" t="str">
        <f>'[1]TCE - ANEXO IV - Preencher'!F31</f>
        <v xml:space="preserve">18.577.850/0001-12 </v>
      </c>
      <c r="E22" s="5" t="str">
        <f>'[1]TCE - ANEXO IV - Preencher'!G31</f>
        <v>MATTOS DISTRIBUIDORA DE PRODUTOS DE LIMPEZA LTDA. - ME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9102</v>
      </c>
      <c r="I22" s="6">
        <f>IF('[1]TCE - ANEXO IV - Preencher'!K31="","",'[1]TCE - ANEXO IV - Preencher'!K31)</f>
        <v>43691</v>
      </c>
      <c r="J22" s="5" t="str">
        <f>'[1]TCE - ANEXO IV - Preencher'!L31</f>
        <v>26230818577850000112550010000091021000091030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127.2</v>
      </c>
    </row>
    <row r="23" spans="1:12" s="8" customFormat="1" ht="19.5" customHeight="1" x14ac:dyDescent="0.2">
      <c r="A23" s="3">
        <f>IFERROR(VLOOKUP(B23,'[1]DADOS (OCULTAR)'!$Q$3:$S$133,3,0),"")</f>
        <v>10894988000729</v>
      </c>
      <c r="B23" s="4" t="str">
        <f>'[1]TCE - ANEXO IV - Preencher'!C32</f>
        <v>UPAE CARUARU</v>
      </c>
      <c r="C23" s="4" t="str">
        <f>'[1]TCE - ANEXO IV - Preencher'!E32</f>
        <v>3.7 - Material de Limpeza e Produtos de Hgienização</v>
      </c>
      <c r="D23" s="3" t="str">
        <f>'[1]TCE - ANEXO IV - Preencher'!F32</f>
        <v xml:space="preserve">31.329.180/0001-83 </v>
      </c>
      <c r="E23" s="5" t="str">
        <f>'[1]TCE - ANEXO IV - Preencher'!G32</f>
        <v>MAXXISUPRI COMERCIO DE SANEANTES EIRELI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33863</v>
      </c>
      <c r="I23" s="6">
        <f>IF('[1]TCE - ANEXO IV - Preencher'!K32="","",'[1]TCE - ANEXO IV - Preencher'!K32)</f>
        <v>43669</v>
      </c>
      <c r="J23" s="5" t="str">
        <f>'[1]TCE - ANEXO IV - Preencher'!L32</f>
        <v>26230731329180000183550070000338631221202115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401.16</v>
      </c>
    </row>
    <row r="24" spans="1:12" s="8" customFormat="1" ht="19.5" customHeight="1" x14ac:dyDescent="0.2">
      <c r="A24" s="3">
        <f>IFERROR(VLOOKUP(B24,'[1]DADOS (OCULTAR)'!$Q$3:$S$133,3,0),"")</f>
        <v>10894988000729</v>
      </c>
      <c r="B24" s="4" t="str">
        <f>'[1]TCE - ANEXO IV - Preencher'!C33</f>
        <v>UPAE CARUARU</v>
      </c>
      <c r="C24" s="4" t="str">
        <f>'[1]TCE - ANEXO IV - Preencher'!E33</f>
        <v>3.7 - Material de Limpeza e Produtos de Hgienização</v>
      </c>
      <c r="D24" s="3" t="str">
        <f>'[1]TCE - ANEXO IV - Preencher'!F33</f>
        <v xml:space="preserve">31.329.180/0001-83 </v>
      </c>
      <c r="E24" s="5" t="str">
        <f>'[1]TCE - ANEXO IV - Preencher'!G33</f>
        <v>MAXXISUPRI COMERCIO DE SANEANTES EIRELI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35166</v>
      </c>
      <c r="I24" s="6">
        <f>IF('[1]TCE - ANEXO IV - Preencher'!K33="","",'[1]TCE - ANEXO IV - Preencher'!K33)</f>
        <v>43697</v>
      </c>
      <c r="J24" s="5" t="str">
        <f>'[1]TCE - ANEXO IV - Preencher'!L33</f>
        <v>26230731329180000183550070000351661239193602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210.5</v>
      </c>
    </row>
    <row r="25" spans="1:12" s="8" customFormat="1" ht="19.5" customHeight="1" x14ac:dyDescent="0.2">
      <c r="A25" s="3">
        <f>IFERROR(VLOOKUP(B25,'[1]DADOS (OCULTAR)'!$Q$3:$S$133,3,0),"")</f>
        <v>10894988000729</v>
      </c>
      <c r="B25" s="4" t="str">
        <f>'[1]TCE - ANEXO IV - Preencher'!C34</f>
        <v>UPAE CARUARU</v>
      </c>
      <c r="C25" s="4" t="str">
        <f>'[1]TCE - ANEXO IV - Preencher'!E34</f>
        <v>3.7 - Material de Limpeza e Produtos de Hgienização</v>
      </c>
      <c r="D25" s="3" t="str">
        <f>'[1]TCE - ANEXO IV - Preencher'!F34</f>
        <v xml:space="preserve">31.329.180/0001-83 </v>
      </c>
      <c r="E25" s="5" t="str">
        <f>'[1]TCE - ANEXO IV - Preencher'!G34</f>
        <v>MAXXISUPRI COMERCIO DE SANEANTES EIRELI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35167</v>
      </c>
      <c r="I25" s="6">
        <f>IF('[1]TCE - ANEXO IV - Preencher'!K34="","",'[1]TCE - ANEXO IV - Preencher'!K34)</f>
        <v>43697</v>
      </c>
      <c r="J25" s="5" t="str">
        <f>'[1]TCE - ANEXO IV - Preencher'!L34</f>
        <v>26230731329180000183550070000351671178532256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432.6</v>
      </c>
    </row>
    <row r="26" spans="1:12" s="8" customFormat="1" ht="19.5" customHeight="1" x14ac:dyDescent="0.2">
      <c r="A26" s="3">
        <f>IFERROR(VLOOKUP(B26,'[1]DADOS (OCULTAR)'!$Q$3:$S$133,3,0),"")</f>
        <v>10894988000729</v>
      </c>
      <c r="B26" s="4" t="str">
        <f>'[1]TCE - ANEXO IV - Preencher'!C35</f>
        <v>UPAE CARUARU</v>
      </c>
      <c r="C26" s="4" t="str">
        <f>'[1]TCE - ANEXO IV - Preencher'!E35</f>
        <v>3.7 - Material de Limpeza e Produtos de Hgienização</v>
      </c>
      <c r="D26" s="3" t="str">
        <f>'[1]TCE - ANEXO IV - Preencher'!F35</f>
        <v xml:space="preserve">31.329.180/0001-83 </v>
      </c>
      <c r="E26" s="5" t="str">
        <f>'[1]TCE - ANEXO IV - Preencher'!G35</f>
        <v>MAXXISUPRI COMERCIO DE SANEANTES EIRELI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35314</v>
      </c>
      <c r="I26" s="6">
        <f>IF('[1]TCE - ANEXO IV - Preencher'!K35="","",'[1]TCE - ANEXO IV - Preencher'!K35)</f>
        <v>43698</v>
      </c>
      <c r="J26" s="5" t="str">
        <f>'[1]TCE - ANEXO IV - Preencher'!L35</f>
        <v>26230731329180000183550070000351671178532256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488.12</v>
      </c>
    </row>
    <row r="27" spans="1:12" s="8" customFormat="1" ht="19.5" customHeight="1" x14ac:dyDescent="0.2">
      <c r="A27" s="3">
        <f>IFERROR(VLOOKUP(B27,'[1]DADOS (OCULTAR)'!$Q$3:$S$133,3,0),"")</f>
        <v>10894988000729</v>
      </c>
      <c r="B27" s="4" t="str">
        <f>'[1]TCE - ANEXO IV - Preencher'!C36</f>
        <v>UPAE CARUARU</v>
      </c>
      <c r="C27" s="4" t="str">
        <f>'[1]TCE - ANEXO IV - Preencher'!E36</f>
        <v>3.7 - Material de Limpeza e Produtos de Hgienização</v>
      </c>
      <c r="D27" s="3" t="str">
        <f>'[1]TCE - ANEXO IV - Preencher'!F36</f>
        <v xml:space="preserve">31.329.180/0001-83 </v>
      </c>
      <c r="E27" s="5" t="str">
        <f>'[1]TCE - ANEXO IV - Preencher'!G36</f>
        <v>MAXXISUPRI COMERCIO DE SANEANTES EIRELI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8421</v>
      </c>
      <c r="I27" s="6">
        <f>IF('[1]TCE - ANEXO IV - Preencher'!K36="","",'[1]TCE - ANEXO IV - Preencher'!K36)</f>
        <v>43697</v>
      </c>
      <c r="J27" s="5" t="str">
        <f>'[1]TCE - ANEXO IV - Preencher'!L36</f>
        <v>26230846700220000129550010000084211953979810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1222.6500000000001</v>
      </c>
    </row>
    <row r="28" spans="1:12" s="8" customFormat="1" ht="19.5" customHeight="1" x14ac:dyDescent="0.2">
      <c r="A28" s="3">
        <f>IFERROR(VLOOKUP(B28,'[1]DADOS (OCULTAR)'!$Q$3:$S$133,3,0),"")</f>
        <v>10894988000729</v>
      </c>
      <c r="B28" s="4" t="str">
        <f>'[1]TCE - ANEXO IV - Preencher'!C37</f>
        <v>UPAE CARUARU</v>
      </c>
      <c r="C28" s="4" t="str">
        <f>'[1]TCE - ANEXO IV - Preencher'!E37</f>
        <v>3.14 - Alimentação Preparada</v>
      </c>
      <c r="D28" s="3" t="str">
        <f>'[1]TCE - ANEXO IV - Preencher'!F37</f>
        <v>40.844.264/0002-27</v>
      </c>
      <c r="E28" s="5" t="str">
        <f>'[1]TCE - ANEXO IV - Preencher'!G37</f>
        <v>ALFA CONVENIÊNCIAS LTDA.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8830</v>
      </c>
      <c r="I28" s="6">
        <f>IF('[1]TCE - ANEXO IV - Preencher'!K37="","",'[1]TCE - ANEXO IV - Preencher'!K37)</f>
        <v>45153</v>
      </c>
      <c r="J28" s="5" t="str">
        <f>'[1]TCE - ANEXO IV - Preencher'!L37</f>
        <v>26230840844264000227650020000088309000184191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10</v>
      </c>
    </row>
    <row r="29" spans="1:12" s="8" customFormat="1" ht="19.5" customHeight="1" x14ac:dyDescent="0.2">
      <c r="A29" s="3">
        <f>IFERROR(VLOOKUP(B29,'[1]DADOS (OCULTAR)'!$Q$3:$S$133,3,0),"")</f>
        <v>10894988000729</v>
      </c>
      <c r="B29" s="4" t="str">
        <f>'[1]TCE - ANEXO IV - Preencher'!C38</f>
        <v>UPAE CARUARU</v>
      </c>
      <c r="C29" s="4" t="str">
        <f>'[1]TCE - ANEXO IV - Preencher'!E38</f>
        <v>3.14 - Alimentação Preparada</v>
      </c>
      <c r="D29" s="3" t="str">
        <f>'[1]TCE - ANEXO IV - Preencher'!F38</f>
        <v>40.844.264/0002-27</v>
      </c>
      <c r="E29" s="5" t="str">
        <f>'[1]TCE - ANEXO IV - Preencher'!G38</f>
        <v>ALFA CONVENIÊNCIAS LTDA.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9060</v>
      </c>
      <c r="I29" s="6">
        <f>IF('[1]TCE - ANEXO IV - Preencher'!K38="","",'[1]TCE - ANEXO IV - Preencher'!K38)</f>
        <v>45160</v>
      </c>
      <c r="J29" s="5" t="str">
        <f>'[1]TCE - ANEXO IV - Preencher'!L38</f>
        <v>26230840844264000227650020000090601000188795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10</v>
      </c>
    </row>
    <row r="30" spans="1:12" s="8" customFormat="1" ht="19.5" customHeight="1" x14ac:dyDescent="0.2">
      <c r="A30" s="3">
        <f>IFERROR(VLOOKUP(B30,'[1]DADOS (OCULTAR)'!$Q$3:$S$133,3,0),"")</f>
        <v>10894988000729</v>
      </c>
      <c r="B30" s="4" t="str">
        <f>'[1]TCE - ANEXO IV - Preencher'!C39</f>
        <v>UPAE CARUARU</v>
      </c>
      <c r="C30" s="4" t="str">
        <f>'[1]TCE - ANEXO IV - Preencher'!E39</f>
        <v>3.14 - Alimentação Preparada</v>
      </c>
      <c r="D30" s="3" t="str">
        <f>'[1]TCE - ANEXO IV - Preencher'!F39</f>
        <v>26.761.591/0001-03</v>
      </c>
      <c r="E30" s="5" t="str">
        <f>'[1]TCE - ANEXO IV - Preencher'!G39</f>
        <v>PAULISTA PRODUTOS ALIMENTICIOS EIRELI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14944</v>
      </c>
      <c r="I30" s="6">
        <f>IF('[1]TCE - ANEXO IV - Preencher'!K39="","",'[1]TCE - ANEXO IV - Preencher'!K39)</f>
        <v>45160</v>
      </c>
      <c r="J30" s="5" t="str">
        <f>'[1]TCE - ANEXO IV - Preencher'!L39</f>
        <v>26230826761591000103550010000149441031628521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602</v>
      </c>
    </row>
    <row r="31" spans="1:12" s="8" customFormat="1" ht="19.5" customHeight="1" x14ac:dyDescent="0.2">
      <c r="A31" s="3">
        <f>IFERROR(VLOOKUP(B31,'[1]DADOS (OCULTAR)'!$Q$3:$S$133,3,0),"")</f>
        <v>10894988000729</v>
      </c>
      <c r="B31" s="4" t="str">
        <f>'[1]TCE - ANEXO IV - Preencher'!C40</f>
        <v>UPAE CARUARU</v>
      </c>
      <c r="C31" s="4" t="str">
        <f>'[1]TCE - ANEXO IV - Preencher'!E40</f>
        <v>3.14 - Alimentação Preparada</v>
      </c>
      <c r="D31" s="3" t="str">
        <f>'[1]TCE - ANEXO IV - Preencher'!F40</f>
        <v>24.560.896/0001-21</v>
      </c>
      <c r="E31" s="5" t="str">
        <f>'[1]TCE - ANEXO IV - Preencher'!G40</f>
        <v xml:space="preserve">ROBERTA M OLIVEIRA DE LIRA COMERCIO E SERVICOS 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136</v>
      </c>
      <c r="I31" s="6">
        <f>IF('[1]TCE - ANEXO IV - Preencher'!K40="","",'[1]TCE - ANEXO IV - Preencher'!K40)</f>
        <v>45158</v>
      </c>
      <c r="J31" s="5" t="str">
        <f>'[1]TCE - ANEXO IV - Preencher'!L40</f>
        <v>26230824560896000121550010000001361659211542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237.3</v>
      </c>
    </row>
    <row r="32" spans="1:12" s="8" customFormat="1" ht="19.5" customHeight="1" x14ac:dyDescent="0.2">
      <c r="A32" s="3">
        <f>IFERROR(VLOOKUP(B32,'[1]DADOS (OCULTAR)'!$Q$3:$S$133,3,0),"")</f>
        <v>10894988000729</v>
      </c>
      <c r="B32" s="4" t="str">
        <f>'[1]TCE - ANEXO IV - Preencher'!C41</f>
        <v>UPAE CARUARU</v>
      </c>
      <c r="C32" s="4" t="str">
        <f>'[1]TCE - ANEXO IV - Preencher'!E41</f>
        <v>3.14 - Alimentação Preparada</v>
      </c>
      <c r="D32" s="3">
        <f>'[1]TCE - ANEXO IV - Preencher'!F41</f>
        <v>38446162000120</v>
      </c>
      <c r="E32" s="5" t="str">
        <f>'[1]TCE - ANEXO IV - Preencher'!G41</f>
        <v xml:space="preserve">R S SOLUCOES EM REFEICOES </v>
      </c>
      <c r="F32" s="5" t="str">
        <f>'[1]TCE - ANEXO IV - Preencher'!H41</f>
        <v>S</v>
      </c>
      <c r="G32" s="5" t="str">
        <f>'[1]TCE - ANEXO IV - Preencher'!I41</f>
        <v>S</v>
      </c>
      <c r="H32" s="5">
        <f>'[1]TCE - ANEXO IV - Preencher'!J41</f>
        <v>452</v>
      </c>
      <c r="I32" s="6">
        <f>IF('[1]TCE - ANEXO IV - Preencher'!K41="","",'[1]TCE - ANEXO IV - Preencher'!K41)</f>
        <v>45154</v>
      </c>
      <c r="J32" s="5" t="str">
        <f>'[1]TCE - ANEXO IV - Preencher'!L41</f>
        <v>26230838446162000120550010000004521000004873</v>
      </c>
      <c r="K32" s="5" t="str">
        <f>IF(F32="B",LEFT('[1]TCE - ANEXO IV - Preencher'!M41,2),IF(F32="S",LEFT('[1]TCE - ANEXO IV - Preencher'!M41,7),IF('[1]TCE - ANEXO IV - Preencher'!H41="","")))</f>
        <v>26 -  P</v>
      </c>
      <c r="L32" s="7">
        <f>'[1]TCE - ANEXO IV - Preencher'!N41</f>
        <v>239.4</v>
      </c>
    </row>
    <row r="33" spans="1:12" s="8" customFormat="1" ht="19.5" customHeight="1" x14ac:dyDescent="0.2">
      <c r="A33" s="3">
        <f>IFERROR(VLOOKUP(B33,'[1]DADOS (OCULTAR)'!$Q$3:$S$133,3,0),"")</f>
        <v>10894988000729</v>
      </c>
      <c r="B33" s="4" t="str">
        <f>'[1]TCE - ANEXO IV - Preencher'!C42</f>
        <v>UPAE CARUARU</v>
      </c>
      <c r="C33" s="4" t="str">
        <f>'[1]TCE - ANEXO IV - Preencher'!E42</f>
        <v>3.14 - Alimentação Preparada</v>
      </c>
      <c r="D33" s="3">
        <f>'[1]TCE - ANEXO IV - Preencher'!F42</f>
        <v>38446162000120</v>
      </c>
      <c r="E33" s="5" t="str">
        <f>'[1]TCE - ANEXO IV - Preencher'!G42</f>
        <v xml:space="preserve">R S SOLUCOES EM REFEICOES </v>
      </c>
      <c r="F33" s="5" t="str">
        <f>'[1]TCE - ANEXO IV - Preencher'!H42</f>
        <v>S</v>
      </c>
      <c r="G33" s="5" t="str">
        <f>'[1]TCE - ANEXO IV - Preencher'!I42</f>
        <v>S</v>
      </c>
      <c r="H33" s="5">
        <f>'[1]TCE - ANEXO IV - Preencher'!J42</f>
        <v>460</v>
      </c>
      <c r="I33" s="6">
        <f>IF('[1]TCE - ANEXO IV - Preencher'!K42="","",'[1]TCE - ANEXO IV - Preencher'!K42)</f>
        <v>45167</v>
      </c>
      <c r="J33" s="5" t="str">
        <f>'[1]TCE - ANEXO IV - Preencher'!L42</f>
        <v>26230838446162000120550010000004601000004956</v>
      </c>
      <c r="K33" s="5" t="str">
        <f>IF(F33="B",LEFT('[1]TCE - ANEXO IV - Preencher'!M42,2),IF(F33="S",LEFT('[1]TCE - ANEXO IV - Preencher'!M42,7),IF('[1]TCE - ANEXO IV - Preencher'!H42="","")))</f>
        <v>26 -  P</v>
      </c>
      <c r="L33" s="7">
        <f>'[1]TCE - ANEXO IV - Preencher'!N42</f>
        <v>479.4</v>
      </c>
    </row>
    <row r="34" spans="1:12" s="8" customFormat="1" ht="19.5" customHeight="1" x14ac:dyDescent="0.2">
      <c r="A34" s="3">
        <f>IFERROR(VLOOKUP(B34,'[1]DADOS (OCULTAR)'!$Q$3:$S$133,3,0),"")</f>
        <v>10894988000729</v>
      </c>
      <c r="B34" s="4" t="str">
        <f>'[1]TCE - ANEXO IV - Preencher'!C43</f>
        <v>UPAE CARUARU</v>
      </c>
      <c r="C34" s="4" t="str">
        <f>'[1]TCE - ANEXO IV - Preencher'!E43</f>
        <v>3.6 - Material de Expediente</v>
      </c>
      <c r="D34" s="3" t="str">
        <f>'[1]TCE - ANEXO IV - Preencher'!F43</f>
        <v>24.348.443/0001-36</v>
      </c>
      <c r="E34" s="5" t="str">
        <f>'[1]TCE - ANEXO IV - Preencher'!G43</f>
        <v>FRANCRIS LIVRARIA E PAPELARIA LTDA ME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18270</v>
      </c>
      <c r="I34" s="6">
        <f>IF('[1]TCE - ANEXO IV - Preencher'!K43="","",'[1]TCE - ANEXO IV - Preencher'!K43)</f>
        <v>45162</v>
      </c>
      <c r="J34" s="5" t="str">
        <f>'[1]TCE - ANEXO IV - Preencher'!L43</f>
        <v>26230824348443000136550010000182701282525748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1239.2</v>
      </c>
    </row>
    <row r="35" spans="1:12" s="8" customFormat="1" ht="19.5" customHeight="1" x14ac:dyDescent="0.2">
      <c r="A35" s="3">
        <f>IFERROR(VLOOKUP(B35,'[1]DADOS (OCULTAR)'!$Q$3:$S$133,3,0),"")</f>
        <v>10894988000729</v>
      </c>
      <c r="B35" s="4" t="str">
        <f>'[1]TCE - ANEXO IV - Preencher'!C44</f>
        <v>UPAE CARUARU</v>
      </c>
      <c r="C35" s="4" t="str">
        <f>'[1]TCE - ANEXO IV - Preencher'!E44</f>
        <v xml:space="preserve">3.9 - Material para Manutenção de Bens Imóveis </v>
      </c>
      <c r="D35" s="3" t="str">
        <f>'[1]TCE - ANEXO IV - Preencher'!F44</f>
        <v>17.801.543/0001-00</v>
      </c>
      <c r="E35" s="5" t="str">
        <f>'[1]TCE - ANEXO IV - Preencher'!G44</f>
        <v>GILSON CRISTOVAO DE AGUIAR ME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2471</v>
      </c>
      <c r="I35" s="6">
        <f>IF('[1]TCE - ANEXO IV - Preencher'!K44="","",'[1]TCE - ANEXO IV - Preencher'!K44)</f>
        <v>45142</v>
      </c>
      <c r="J35" s="5" t="str">
        <f>'[1]TCE - ANEXO IV - Preencher'!L44</f>
        <v>26230817801543000100550010000024711504370304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520</v>
      </c>
    </row>
    <row r="36" spans="1:12" s="8" customFormat="1" ht="19.5" customHeight="1" x14ac:dyDescent="0.2">
      <c r="A36" s="3">
        <f>IFERROR(VLOOKUP(B36,'[1]DADOS (OCULTAR)'!$Q$3:$S$133,3,0),"")</f>
        <v>10894988000729</v>
      </c>
      <c r="B36" s="4" t="str">
        <f>'[1]TCE - ANEXO IV - Preencher'!C45</f>
        <v>UPAE CARUARU</v>
      </c>
      <c r="C36" s="4" t="str">
        <f>'[1]TCE - ANEXO IV - Preencher'!E45</f>
        <v xml:space="preserve">3.9 - Material para Manutenção de Bens Imóveis </v>
      </c>
      <c r="D36" s="3" t="str">
        <f>'[1]TCE - ANEXO IV - Preencher'!F45</f>
        <v>30.816.175/0001-32</v>
      </c>
      <c r="E36" s="5" t="str">
        <f>'[1]TCE - ANEXO IV - Preencher'!G45</f>
        <v>J A SILVA COMERCIO VAREJISTA DE TINTAS EIRELI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5187</v>
      </c>
      <c r="I36" s="6">
        <f>IF('[1]TCE - ANEXO IV - Preencher'!K45="","",'[1]TCE - ANEXO IV - Preencher'!K45)</f>
        <v>45140</v>
      </c>
      <c r="J36" s="5" t="str">
        <f>'[1]TCE - ANEXO IV - Preencher'!L45</f>
        <v>26230830816175000132550010000051871002732687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165.5</v>
      </c>
    </row>
    <row r="37" spans="1:12" s="8" customFormat="1" ht="19.5" customHeight="1" x14ac:dyDescent="0.2">
      <c r="A37" s="3">
        <f>IFERROR(VLOOKUP(B37,'[1]DADOS (OCULTAR)'!$Q$3:$S$133,3,0),"")</f>
        <v>10894988000729</v>
      </c>
      <c r="B37" s="4" t="str">
        <f>'[1]TCE - ANEXO IV - Preencher'!C46</f>
        <v>UPAE CARUARU</v>
      </c>
      <c r="C37" s="4" t="str">
        <f>'[1]TCE - ANEXO IV - Preencher'!E46</f>
        <v xml:space="preserve">3.9 - Material para Manutenção de Bens Imóveis </v>
      </c>
      <c r="D37" s="3" t="str">
        <f>'[1]TCE - ANEXO IV - Preencher'!F46</f>
        <v>08.954.351/0001-43</v>
      </c>
      <c r="E37" s="5" t="str">
        <f>'[1]TCE - ANEXO IV - Preencher'!G46</f>
        <v xml:space="preserve">K K DOS SANTOS BARROS - ME 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14807</v>
      </c>
      <c r="I37" s="6">
        <f>IF('[1]TCE - ANEXO IV - Preencher'!K46="","",'[1]TCE - ANEXO IV - Preencher'!K46)</f>
        <v>45159</v>
      </c>
      <c r="J37" s="5" t="str">
        <f>'[1]TCE - ANEXO IV - Preencher'!L46</f>
        <v>26230808954351000143658010030146071164144871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18</v>
      </c>
    </row>
    <row r="38" spans="1:12" s="8" customFormat="1" ht="19.5" customHeight="1" x14ac:dyDescent="0.2">
      <c r="A38" s="3">
        <f>IFERROR(VLOOKUP(B38,'[1]DADOS (OCULTAR)'!$Q$3:$S$133,3,0),"")</f>
        <v>10894988000729</v>
      </c>
      <c r="B38" s="4" t="str">
        <f>'[1]TCE - ANEXO IV - Preencher'!C47</f>
        <v>UPAE CARUARU</v>
      </c>
      <c r="C38" s="4" t="str">
        <f>'[1]TCE - ANEXO IV - Preencher'!E47</f>
        <v xml:space="preserve">3.9 - Material para Manutenção de Bens Imóveis </v>
      </c>
      <c r="D38" s="3" t="str">
        <f>'[1]TCE - ANEXO IV - Preencher'!F47</f>
        <v>07.264.693/0001-79</v>
      </c>
      <c r="E38" s="5" t="str">
        <f>'[1]TCE - ANEXO IV - Preencher'!G47</f>
        <v>RENASCER MERCANTIL FERRAGISTA LTDA.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691062</v>
      </c>
      <c r="I38" s="6">
        <f>IF('[1]TCE - ANEXO IV - Preencher'!K47="","",'[1]TCE - ANEXO IV - Preencher'!K47)</f>
        <v>45138</v>
      </c>
      <c r="J38" s="5" t="str">
        <f>'[1]TCE - ANEXO IV - Preencher'!L47</f>
        <v>26230707264693000179550010006910621514782219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519.20000000000005</v>
      </c>
    </row>
    <row r="39" spans="1:12" s="8" customFormat="1" ht="19.5" customHeight="1" x14ac:dyDescent="0.2">
      <c r="A39" s="3">
        <f>IFERROR(VLOOKUP(B39,'[1]DADOS (OCULTAR)'!$Q$3:$S$133,3,0),"")</f>
        <v>10894988000729</v>
      </c>
      <c r="B39" s="4" t="str">
        <f>'[1]TCE - ANEXO IV - Preencher'!C48</f>
        <v>UPAE CARUARU</v>
      </c>
      <c r="C39" s="4" t="str">
        <f>'[1]TCE - ANEXO IV - Preencher'!E48</f>
        <v xml:space="preserve">3.9 - Material para Manutenção de Bens Imóveis </v>
      </c>
      <c r="D39" s="3" t="str">
        <f>'[1]TCE - ANEXO IV - Preencher'!F48</f>
        <v>13.596.165/0001-10</v>
      </c>
      <c r="E39" s="5" t="str">
        <f>'[1]TCE - ANEXO IV - Preencher'!G48</f>
        <v>RESSEG DISTRIBUIDORA LTDA.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153315</v>
      </c>
      <c r="I39" s="6">
        <f>IF('[1]TCE - ANEXO IV - Preencher'!K48="","",'[1]TCE - ANEXO IV - Preencher'!K48)</f>
        <v>45161</v>
      </c>
      <c r="J39" s="5" t="str">
        <f>'[1]TCE - ANEXO IV - Preencher'!L48</f>
        <v>26230813596165000110550010001533151227223442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96.8</v>
      </c>
    </row>
    <row r="40" spans="1:12" s="8" customFormat="1" ht="19.5" customHeight="1" x14ac:dyDescent="0.2">
      <c r="A40" s="3">
        <f>IFERROR(VLOOKUP(B40,'[1]DADOS (OCULTAR)'!$Q$3:$S$133,3,0),"")</f>
        <v>10894988000729</v>
      </c>
      <c r="B40" s="4" t="str">
        <f>'[1]TCE - ANEXO IV - Preencher'!C49</f>
        <v>UPAE CARUARU</v>
      </c>
      <c r="C40" s="4" t="str">
        <f>'[1]TCE - ANEXO IV - Preencher'!E49</f>
        <v xml:space="preserve">3.10 - Material para Manutenção de Bens Móveis </v>
      </c>
      <c r="D40" s="3" t="str">
        <f>'[1]TCE - ANEXO IV - Preencher'!F49</f>
        <v>22.423.890/0001-87</v>
      </c>
      <c r="E40" s="5" t="str">
        <f>'[1]TCE - ANEXO IV - Preencher'!G49</f>
        <v>HOSP LIGHT - MATERIAIS HOSPITALARES E ELETRICOS ESP.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13860</v>
      </c>
      <c r="I40" s="6">
        <f>IF('[1]TCE - ANEXO IV - Preencher'!K49="","",'[1]TCE - ANEXO IV - Preencher'!K49)</f>
        <v>45113</v>
      </c>
      <c r="J40" s="5" t="str">
        <f>'[1]TCE - ANEXO IV - Preencher'!L49</f>
        <v>35230722423890000187550010000138601641754270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314.8</v>
      </c>
    </row>
    <row r="41" spans="1:12" s="8" customFormat="1" ht="19.5" customHeight="1" x14ac:dyDescent="0.2">
      <c r="A41" s="3">
        <f>IFERROR(VLOOKUP(B41,'[1]DADOS (OCULTAR)'!$Q$3:$S$133,3,0),"")</f>
        <v>10894988000729</v>
      </c>
      <c r="B41" s="4" t="str">
        <f>'[1]TCE - ANEXO IV - Preencher'!C50</f>
        <v>UPAE CARUARU</v>
      </c>
      <c r="C41" s="4" t="str">
        <f>'[1]TCE - ANEXO IV - Preencher'!E50</f>
        <v xml:space="preserve">3.8 - Uniformes, Tecidos e Aviamentos </v>
      </c>
      <c r="D41" s="3" t="str">
        <f>'[1]TCE - ANEXO IV - Preencher'!F50</f>
        <v>49.341.798/0001-24</v>
      </c>
      <c r="E41" s="5" t="str">
        <f>'[1]TCE - ANEXO IV - Preencher'!G50</f>
        <v>ANDREA PEREIRA REIS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24</v>
      </c>
      <c r="I41" s="6">
        <f>IF('[1]TCE - ANEXO IV - Preencher'!K50="","",'[1]TCE - ANEXO IV - Preencher'!K50)</f>
        <v>45154</v>
      </c>
      <c r="J41" s="5" t="str">
        <f>'[1]TCE - ANEXO IV - Preencher'!L50</f>
        <v>26230849341798000124550010000000241040006308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3196</v>
      </c>
    </row>
    <row r="42" spans="1:12" s="8" customFormat="1" ht="19.5" customHeight="1" x14ac:dyDescent="0.2">
      <c r="A42" s="3">
        <f>IFERROR(VLOOKUP(B42,'[1]DADOS (OCULTAR)'!$Q$3:$S$133,3,0),"")</f>
        <v>10894988000729</v>
      </c>
      <c r="B42" s="4" t="str">
        <f>'[1]TCE - ANEXO IV - Preencher'!C51</f>
        <v>UPAE CARUARU</v>
      </c>
      <c r="C42" s="4" t="str">
        <f>'[1]TCE - ANEXO IV - Preencher'!E51</f>
        <v xml:space="preserve">3.8 - Uniformes, Tecidos e Aviamentos </v>
      </c>
      <c r="D42" s="3" t="str">
        <f>'[1]TCE - ANEXO IV - Preencher'!F51</f>
        <v>13.596.165/0001-10</v>
      </c>
      <c r="E42" s="5" t="str">
        <f>'[1]TCE - ANEXO IV - Preencher'!G51</f>
        <v>RESSEG DISTRIBUIDORA LTDA.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153315</v>
      </c>
      <c r="I42" s="6">
        <f>IF('[1]TCE - ANEXO IV - Preencher'!K51="","",'[1]TCE - ANEXO IV - Preencher'!K51)</f>
        <v>45161</v>
      </c>
      <c r="J42" s="5" t="str">
        <f>'[1]TCE - ANEXO IV - Preencher'!L51</f>
        <v>26230813596165000110550010001533151227223442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360</v>
      </c>
    </row>
    <row r="43" spans="1:12" s="8" customFormat="1" ht="19.5" customHeight="1" x14ac:dyDescent="0.2">
      <c r="A43" s="3">
        <f>IFERROR(VLOOKUP(B43,'[1]DADOS (OCULTAR)'!$Q$3:$S$133,3,0),"")</f>
        <v>10894988000729</v>
      </c>
      <c r="B43" s="4" t="str">
        <f>'[1]TCE - ANEXO IV - Preencher'!C52</f>
        <v>UPAE CARUARU</v>
      </c>
      <c r="C43" s="4" t="str">
        <f>'[1]TCE - ANEXO IV - Preencher'!E52</f>
        <v>3.99 - Outras despesas com Material de Consumo</v>
      </c>
      <c r="D43" s="3" t="str">
        <f>'[1]TCE - ANEXO IV - Preencher'!F52</f>
        <v>29.432.388/0001-90</v>
      </c>
      <c r="E43" s="5" t="str">
        <f>'[1]TCE - ANEXO IV - Preencher'!G52</f>
        <v>EXPRESSO LOGISTICA LTDA.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63</v>
      </c>
      <c r="I43" s="6">
        <f>IF('[1]TCE - ANEXO IV - Preencher'!K52="","",'[1]TCE - ANEXO IV - Preencher'!K52)</f>
        <v>45156</v>
      </c>
      <c r="J43" s="5" t="str">
        <f>'[1]TCE - ANEXO IV - Preencher'!L52</f>
        <v>26230829342388000190550010000000631079404000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168.84</v>
      </c>
    </row>
    <row r="44" spans="1:12" s="8" customFormat="1" ht="19.5" customHeight="1" x14ac:dyDescent="0.2">
      <c r="A44" s="3">
        <f>IFERROR(VLOOKUP(B44,'[1]DADOS (OCULTAR)'!$Q$3:$S$133,3,0),"")</f>
        <v>10894988000729</v>
      </c>
      <c r="B44" s="4" t="str">
        <f>'[1]TCE - ANEXO IV - Preencher'!C53</f>
        <v>UPAE CARUARU</v>
      </c>
      <c r="C44" s="4" t="str">
        <f>'[1]TCE - ANEXO IV - Preencher'!E53</f>
        <v>1.99 - Outras Despesas com Pessoal</v>
      </c>
      <c r="D44" s="3" t="str">
        <f>'[1]TCE - ANEXO IV - Preencher'!F53</f>
        <v xml:space="preserve">38.446.162/0001-20 </v>
      </c>
      <c r="E44" s="5" t="str">
        <f>'[1]TCE - ANEXO IV - Preencher'!G53</f>
        <v xml:space="preserve">R S SOLUCOES EM REFEICOES 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453</v>
      </c>
      <c r="I44" s="6">
        <f>IF('[1]TCE - ANEXO IV - Preencher'!K53="","",'[1]TCE - ANEXO IV - Preencher'!K53)</f>
        <v>45154</v>
      </c>
      <c r="J44" s="5" t="str">
        <f>'[1]TCE - ANEXO IV - Preencher'!L53</f>
        <v>26230838446162000120550010000004531000004889</v>
      </c>
      <c r="K44" s="5" t="str">
        <f>IF(F44="B",LEFT('[1]TCE - ANEXO IV - Preencher'!M53,2),IF(F44="S",LEFT('[1]TCE - ANEXO IV - Preencher'!M53,7),IF('[1]TCE - ANEXO IV - Preencher'!H53="","")))</f>
        <v>26 -  P</v>
      </c>
      <c r="L44" s="7">
        <f>'[1]TCE - ANEXO IV - Preencher'!N53</f>
        <v>16356</v>
      </c>
    </row>
    <row r="45" spans="1:12" s="8" customFormat="1" ht="19.5" customHeight="1" x14ac:dyDescent="0.2">
      <c r="A45" s="3">
        <f>IFERROR(VLOOKUP(B45,'[1]DADOS (OCULTAR)'!$Q$3:$S$133,3,0),"")</f>
        <v>10894988000729</v>
      </c>
      <c r="B45" s="4" t="str">
        <f>'[1]TCE - ANEXO IV - Preencher'!C54</f>
        <v>UPAE CARUARU</v>
      </c>
      <c r="C45" s="4" t="str">
        <f>'[1]TCE - ANEXO IV - Preencher'!E54</f>
        <v>1.99 - Outras Despesas com Pessoal</v>
      </c>
      <c r="D45" s="3" t="str">
        <f>'[1]TCE - ANEXO IV - Preencher'!F54</f>
        <v xml:space="preserve">38.446.162/0001-20 </v>
      </c>
      <c r="E45" s="5" t="str">
        <f>'[1]TCE - ANEXO IV - Preencher'!G54</f>
        <v xml:space="preserve">R S SOLUCOES EM REFEICOES 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459</v>
      </c>
      <c r="I45" s="6">
        <f>IF('[1]TCE - ANEXO IV - Preencher'!K54="","",'[1]TCE - ANEXO IV - Preencher'!K54)</f>
        <v>45167</v>
      </c>
      <c r="J45" s="5" t="str">
        <f>'[1]TCE - ANEXO IV - Preencher'!L54</f>
        <v>2623083844616200012055001000000459100004947</v>
      </c>
      <c r="K45" s="5" t="str">
        <f>IF(F45="B",LEFT('[1]TCE - ANEXO IV - Preencher'!M54,2),IF(F45="S",LEFT('[1]TCE - ANEXO IV - Preencher'!M54,7),IF('[1]TCE - ANEXO IV - Preencher'!H54="","")))</f>
        <v>26 -  P</v>
      </c>
      <c r="L45" s="7">
        <f>'[1]TCE - ANEXO IV - Preencher'!N54</f>
        <v>17864.7</v>
      </c>
    </row>
    <row r="46" spans="1:12" s="8" customFormat="1" ht="19.5" customHeight="1" x14ac:dyDescent="0.2">
      <c r="A46" s="3">
        <f>IFERROR(VLOOKUP(B46,'[1]DADOS (OCULTAR)'!$Q$3:$S$133,3,0),"")</f>
        <v>10894988000729</v>
      </c>
      <c r="B46" s="4" t="str">
        <f>'[1]TCE - ANEXO IV - Preencher'!C55</f>
        <v>UPAE CARUARU</v>
      </c>
      <c r="C46" s="4" t="str">
        <f>'[1]TCE - ANEXO IV - Preencher'!E55</f>
        <v>5.18 - Teledonia Fixa</v>
      </c>
      <c r="D46" s="3" t="str">
        <f>'[1]TCE - ANEXO IV - Preencher'!F55</f>
        <v>27.703.250/0001-44</v>
      </c>
      <c r="E46" s="5" t="str">
        <f>'[1]TCE - ANEXO IV - Preencher'!G55</f>
        <v xml:space="preserve">GERALDO FREIRE DA SILVA JUNIOR ME </v>
      </c>
      <c r="F46" s="5" t="str">
        <f>'[1]TCE - ANEXO IV - Preencher'!H55</f>
        <v>S</v>
      </c>
      <c r="G46" s="5" t="str">
        <f>'[1]TCE - ANEXO IV - Preencher'!I55</f>
        <v>N</v>
      </c>
      <c r="H46" s="5" t="str">
        <f>'[1]TCE - ANEXO IV - Preencher'!J55</f>
        <v>3827</v>
      </c>
      <c r="I46" s="6">
        <f>IF('[1]TCE - ANEXO IV - Preencher'!K55="","",'[1]TCE - ANEXO IV - Preencher'!K55)</f>
        <v>45146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2604106</v>
      </c>
      <c r="L46" s="7">
        <f>'[1]TCE - ANEXO IV - Preencher'!N55</f>
        <v>450</v>
      </c>
    </row>
    <row r="47" spans="1:12" s="8" customFormat="1" ht="19.5" customHeight="1" x14ac:dyDescent="0.2">
      <c r="A47" s="3">
        <f>IFERROR(VLOOKUP(B47,'[1]DADOS (OCULTAR)'!$Q$3:$S$133,3,0),"")</f>
        <v>10894988000729</v>
      </c>
      <c r="B47" s="4" t="str">
        <f>'[1]TCE - ANEXO IV - Preencher'!C56</f>
        <v>UPAE CARUARU</v>
      </c>
      <c r="C47" s="4" t="str">
        <f>'[1]TCE - ANEXO IV - Preencher'!E56</f>
        <v>5.3 - Locação de Máquinas e Equipamentos</v>
      </c>
      <c r="D47" s="3" t="str">
        <f>'[1]TCE - ANEXO IV - Preencher'!F56</f>
        <v>42.287.193/0001-53</v>
      </c>
      <c r="E47" s="5" t="str">
        <f>'[1]TCE - ANEXO IV - Preencher'!G56</f>
        <v>COLORTEL S/A SISTEMAS ELETRÔNICOS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2013</v>
      </c>
      <c r="I47" s="6">
        <f>IF('[1]TCE - ANEXO IV - Preencher'!K56="","",'[1]TCE - ANEXO IV - Preencher'!K56)</f>
        <v>45153</v>
      </c>
      <c r="J47" s="5" t="str">
        <f>'[1]TCE - ANEXO IV - Preencher'!L56</f>
        <v>-</v>
      </c>
      <c r="K47" s="5" t="str">
        <f>IF(F47="B",LEFT('[1]TCE - ANEXO IV - Preencher'!M56,2),IF(F47="S",LEFT('[1]TCE - ANEXO IV - Preencher'!M56,7),IF('[1]TCE - ANEXO IV - Preencher'!H56="","")))</f>
        <v>2607901</v>
      </c>
      <c r="L47" s="7">
        <f>'[1]TCE - ANEXO IV - Preencher'!N56</f>
        <v>437.5</v>
      </c>
    </row>
    <row r="48" spans="1:12" s="8" customFormat="1" ht="19.5" customHeight="1" x14ac:dyDescent="0.2">
      <c r="A48" s="3">
        <f>IFERROR(VLOOKUP(B48,'[1]DADOS (OCULTAR)'!$Q$3:$S$133,3,0),"")</f>
        <v>10894988000729</v>
      </c>
      <c r="B48" s="4" t="str">
        <f>'[1]TCE - ANEXO IV - Preencher'!C57</f>
        <v>UPAE CARUARU</v>
      </c>
      <c r="C48" s="4" t="str">
        <f>'[1]TCE - ANEXO IV - Preencher'!E57</f>
        <v>5.3 - Locação de Máquinas e Equipamentos</v>
      </c>
      <c r="D48" s="3" t="str">
        <f>'[1]TCE - ANEXO IV - Preencher'!F57</f>
        <v>15.544.339/0001-26</v>
      </c>
      <c r="E48" s="5" t="str">
        <f>'[1]TCE - ANEXO IV - Preencher'!G57</f>
        <v xml:space="preserve">ELO GAIVOTA LOCAÇÃO E COMERCIO DE EQUIPAMENTOS ELETRONICOS E SERVIÇO ADMINISTRATIVO LTDA </v>
      </c>
      <c r="F48" s="5" t="str">
        <f>'[1]TCE - ANEXO IV - Preencher'!H57</f>
        <v>S</v>
      </c>
      <c r="G48" s="5" t="str">
        <f>'[1]TCE - ANEXO IV - Preencher'!I57</f>
        <v>N</v>
      </c>
      <c r="H48" s="5" t="str">
        <f>'[1]TCE - ANEXO IV - Preencher'!J57</f>
        <v>7789</v>
      </c>
      <c r="I48" s="6">
        <f>IF('[1]TCE - ANEXO IV - Preencher'!K57="","",'[1]TCE - ANEXO IV - Preencher'!K57)</f>
        <v>45153</v>
      </c>
      <c r="J48" s="5" t="str">
        <f>'[1]TCE - ANEXO IV - Preencher'!L57</f>
        <v>-</v>
      </c>
      <c r="K48" s="5" t="str">
        <f>IF(F48="B",LEFT('[1]TCE - ANEXO IV - Preencher'!M57,2),IF(F48="S",LEFT('[1]TCE - ANEXO IV - Preencher'!M57,7),IF('[1]TCE - ANEXO IV - Preencher'!H57="","")))</f>
        <v>3547809</v>
      </c>
      <c r="L48" s="7">
        <f>'[1]TCE - ANEXO IV - Preencher'!N57</f>
        <v>658.45</v>
      </c>
    </row>
    <row r="49" spans="1:12" s="8" customFormat="1" ht="19.5" customHeight="1" x14ac:dyDescent="0.2">
      <c r="A49" s="3">
        <f>IFERROR(VLOOKUP(B49,'[1]DADOS (OCULTAR)'!$Q$3:$S$133,3,0),"")</f>
        <v>10894988000729</v>
      </c>
      <c r="B49" s="4" t="str">
        <f>'[1]TCE - ANEXO IV - Preencher'!C58</f>
        <v>UPAE CARUARU</v>
      </c>
      <c r="C49" s="4" t="str">
        <f>'[1]TCE - ANEXO IV - Preencher'!E58</f>
        <v>5.17 - Manutenção de Software, Certificação Digital e Microfilmagem</v>
      </c>
      <c r="D49" s="3" t="str">
        <f>'[1]TCE - ANEXO IV - Preencher'!F58</f>
        <v>23.412.408/0001-76</v>
      </c>
      <c r="E49" s="5" t="str">
        <f>'[1]TCE - ANEXO IV - Preencher'!G58</f>
        <v>WEK – TECHNOLOGY IN BUSINESS LTDA - ME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8647</v>
      </c>
      <c r="I49" s="6">
        <f>IF('[1]TCE - ANEXO IV - Preencher'!K58="","",'[1]TCE - ANEXO IV - Preencher'!K58)</f>
        <v>45174</v>
      </c>
      <c r="J49" s="5" t="str">
        <f>'[1]TCE - ANEXO IV - Preencher'!L58</f>
        <v>3E17A51C-31A5-7A46-57E7-4F3E87562087</v>
      </c>
      <c r="K49" s="5" t="str">
        <f>IF(F49="B",LEFT('[1]TCE - ANEXO IV - Preencher'!M58,2),IF(F49="S",LEFT('[1]TCE - ANEXO IV - Preencher'!M58,7),IF('[1]TCE - ANEXO IV - Preencher'!H58="","")))</f>
        <v>4209102</v>
      </c>
      <c r="L49" s="7">
        <f>'[1]TCE - ANEXO IV - Preencher'!N58</f>
        <v>765.42</v>
      </c>
    </row>
    <row r="50" spans="1:12" s="8" customFormat="1" ht="19.5" customHeight="1" x14ac:dyDescent="0.2">
      <c r="A50" s="3">
        <f>IFERROR(VLOOKUP(B50,'[1]DADOS (OCULTAR)'!$Q$3:$S$133,3,0),"")</f>
        <v>10894988000729</v>
      </c>
      <c r="B50" s="4" t="str">
        <f>'[1]TCE - ANEXO IV - Preencher'!C59</f>
        <v>UPAE CARUARU</v>
      </c>
      <c r="C50" s="4" t="str">
        <f>'[1]TCE - ANEXO IV - Preencher'!E59</f>
        <v>5.5 - Reparo e Manutenção de Máquinas e Equipamentos</v>
      </c>
      <c r="D50" s="3" t="str">
        <f>'[1]TCE - ANEXO IV - Preencher'!F59</f>
        <v>31.975.795/0001-87</v>
      </c>
      <c r="E50" s="5" t="str">
        <f>'[1]TCE - ANEXO IV - Preencher'!G59</f>
        <v>VALIDASERV SOLUÇÕES EM VALIDAÇÃO, COMERCIO DE MAQUINAS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379</v>
      </c>
      <c r="I50" s="6">
        <f>IF('[1]TCE - ANEXO IV - Preencher'!K59="","",'[1]TCE - ANEXO IV - Preencher'!K59)</f>
        <v>45174</v>
      </c>
      <c r="J50" s="5" t="str">
        <f>'[1]TCE - ANEXO IV - Preencher'!L59</f>
        <v>BD5Q-MBCE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4230.97</v>
      </c>
    </row>
    <row r="51" spans="1:12" s="8" customFormat="1" ht="19.5" customHeight="1" x14ac:dyDescent="0.2">
      <c r="A51" s="3">
        <f>IFERROR(VLOOKUP(B51,'[1]DADOS (OCULTAR)'!$Q$3:$S$133,3,0),"")</f>
        <v>10894988000729</v>
      </c>
      <c r="B51" s="4" t="str">
        <f>'[1]TCE - ANEXO IV - Preencher'!C60</f>
        <v>UPAE CARUARU</v>
      </c>
      <c r="C51" s="4" t="str">
        <f>'[1]TCE - ANEXO IV - Preencher'!E60</f>
        <v>5.5 - Reparo e Manutenção de Máquinas e Equipamentos</v>
      </c>
      <c r="D51" s="3" t="str">
        <f>'[1]TCE - ANEXO IV - Preencher'!F60</f>
        <v>08.980.641/0001-61</v>
      </c>
      <c r="E51" s="5" t="str">
        <f>'[1]TCE - ANEXO IV - Preencher'!G60</f>
        <v>MAPROS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22632</v>
      </c>
      <c r="I51" s="6">
        <f>IF('[1]TCE - ANEXO IV - Preencher'!K60="","",'[1]TCE - ANEXO IV - Preencher'!K60)</f>
        <v>45170</v>
      </c>
      <c r="J51" s="5" t="str">
        <f>'[1]TCE - ANEXO IV - Preencher'!L60</f>
        <v>7ZTU-AUZS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2350</v>
      </c>
    </row>
    <row r="52" spans="1:12" s="8" customFormat="1" ht="19.5" customHeight="1" x14ac:dyDescent="0.2">
      <c r="A52" s="3">
        <f>IFERROR(VLOOKUP(B52,'[1]DADOS (OCULTAR)'!$Q$3:$S$133,3,0),"")</f>
        <v>10894988000729</v>
      </c>
      <c r="B52" s="4" t="str">
        <f>'[1]TCE - ANEXO IV - Preencher'!C61</f>
        <v>UPAE CARUARU</v>
      </c>
      <c r="C52" s="4" t="str">
        <f>'[1]TCE - ANEXO IV - Preencher'!E61</f>
        <v>5.5 - Reparo e Manutenção de Máquinas e Equipamentos</v>
      </c>
      <c r="D52" s="3" t="str">
        <f>'[1]TCE - ANEXO IV - Preencher'!F61</f>
        <v>46.113.777/0001-63</v>
      </c>
      <c r="E52" s="5" t="str">
        <f>'[1]TCE - ANEXO IV - Preencher'!G61</f>
        <v>VR REFRIGERAÇÃO E MANUTENÇÃO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116</v>
      </c>
      <c r="I52" s="6">
        <f>IF('[1]TCE - ANEXO IV - Preencher'!K61="","",'[1]TCE - ANEXO IV - Preencher'!K61)</f>
        <v>45174</v>
      </c>
      <c r="J52" s="5" t="str">
        <f>'[1]TCE - ANEXO IV - Preencher'!L61</f>
        <v>4XUT-YYEV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3550</v>
      </c>
    </row>
    <row r="53" spans="1:12" s="8" customFormat="1" ht="19.5" customHeight="1" x14ac:dyDescent="0.2">
      <c r="A53" s="3">
        <f>IFERROR(VLOOKUP(B53,'[1]DADOS (OCULTAR)'!$Q$3:$S$133,3,0),"")</f>
        <v>10894988000729</v>
      </c>
      <c r="B53" s="4" t="str">
        <f>'[1]TCE - ANEXO IV - Preencher'!C62</f>
        <v>UPAE CARUARU</v>
      </c>
      <c r="C53" s="4" t="str">
        <f>'[1]TCE - ANEXO IV - Preencher'!E62</f>
        <v>5.5 - Reparo e Manutenção de Máquinas e Equipamentos</v>
      </c>
      <c r="D53" s="3">
        <f>'[1]TCE - ANEXO IV - Preencher'!F62</f>
        <v>28623665000170</v>
      </c>
      <c r="E53" s="5" t="str">
        <f>'[1]TCE - ANEXO IV - Preencher'!G62</f>
        <v>SOLUCOM SOLUÇÕES INTELIGENTES EM TELECOM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332</v>
      </c>
      <c r="I53" s="6">
        <f>IF('[1]TCE - ANEXO IV - Preencher'!K62="","",'[1]TCE - ANEXO IV - Preencher'!K62)</f>
        <v>45152</v>
      </c>
      <c r="J53" s="5" t="str">
        <f>'[1]TCE - ANEXO IV - Preencher'!L62</f>
        <v>-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2413.4</v>
      </c>
    </row>
    <row r="54" spans="1:12" s="8" customFormat="1" ht="19.5" customHeight="1" x14ac:dyDescent="0.2">
      <c r="A54" s="3">
        <f>IFERROR(VLOOKUP(B54,'[1]DADOS (OCULTAR)'!$Q$3:$S$133,3,0),"")</f>
        <v>10894988000729</v>
      </c>
      <c r="B54" s="4" t="str">
        <f>'[1]TCE - ANEXO IV - Preencher'!C63</f>
        <v>UPAE CARUARU</v>
      </c>
      <c r="C54" s="4" t="str">
        <f>'[1]TCE - ANEXO IV - Preencher'!E63</f>
        <v>5.5 - Reparo e Manutenção de Máquinas e Equipamentos</v>
      </c>
      <c r="D54" s="3" t="str">
        <f>'[1]TCE - ANEXO IV - Preencher'!F63</f>
        <v>41.279.214/0001-26</v>
      </c>
      <c r="E54" s="5" t="str">
        <f>'[1]TCE - ANEXO IV - Preencher'!G63</f>
        <v>NEW ENERGY SERVICOS DE MANUTENCAO DE GERADORES EIRELI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1702</v>
      </c>
      <c r="I54" s="6">
        <f>IF('[1]TCE - ANEXO IV - Preencher'!K63="","",'[1]TCE - ANEXO IV - Preencher'!K63)</f>
        <v>45174</v>
      </c>
      <c r="J54" s="5" t="str">
        <f>'[1]TCE - ANEXO IV - Preencher'!L63</f>
        <v>XYLB-LQW9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966.64</v>
      </c>
    </row>
    <row r="55" spans="1:12" s="8" customFormat="1" ht="19.5" customHeight="1" x14ac:dyDescent="0.2">
      <c r="A55" s="3">
        <f>IFERROR(VLOOKUP(B55,'[1]DADOS (OCULTAR)'!$Q$3:$S$133,3,0),"")</f>
        <v>10894988000729</v>
      </c>
      <c r="B55" s="4" t="str">
        <f>'[1]TCE - ANEXO IV - Preencher'!C64</f>
        <v>UPAE CARUARU</v>
      </c>
      <c r="C55" s="4" t="str">
        <f>'[1]TCE - ANEXO IV - Preencher'!E64</f>
        <v>5.4 - Reparo e Manutenção de Bens Imóveis</v>
      </c>
      <c r="D55" s="3" t="str">
        <f>'[1]TCE - ANEXO IV - Preencher'!F64</f>
        <v>47.220.530/0001-09</v>
      </c>
      <c r="E55" s="5" t="str">
        <f>'[1]TCE - ANEXO IV - Preencher'!G64</f>
        <v>JOSE CARLOS DO NASCIMENTO 97371602404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22</v>
      </c>
      <c r="I55" s="6">
        <f>IF('[1]TCE - ANEXO IV - Preencher'!K64="","",'[1]TCE - ANEXO IV - Preencher'!K64)</f>
        <v>45162</v>
      </c>
      <c r="J55" s="5" t="str">
        <f>'[1]TCE - ANEXO IV - Preencher'!L64</f>
        <v>N865-1ZE84</v>
      </c>
      <c r="K55" s="5" t="str">
        <f>IF(F55="B",LEFT('[1]TCE - ANEXO IV - Preencher'!M64,2),IF(F55="S",LEFT('[1]TCE - ANEXO IV - Preencher'!M64,7),IF('[1]TCE - ANEXO IV - Preencher'!H64="","")))</f>
        <v>2610004</v>
      </c>
      <c r="L55" s="7">
        <f>'[1]TCE - ANEXO IV - Preencher'!N64</f>
        <v>1300</v>
      </c>
    </row>
    <row r="56" spans="1:12" s="8" customFormat="1" ht="19.5" customHeight="1" x14ac:dyDescent="0.2">
      <c r="A56" s="3">
        <f>IFERROR(VLOOKUP(B56,'[1]DADOS (OCULTAR)'!$Q$3:$S$133,3,0),"")</f>
        <v>10894988000729</v>
      </c>
      <c r="B56" s="4" t="str">
        <f>'[1]TCE - ANEXO IV - Preencher'!C65</f>
        <v>UPAE CARUARU</v>
      </c>
      <c r="C56" s="4" t="str">
        <f>'[1]TCE - ANEXO IV - Preencher'!E65</f>
        <v>5.18 - Teledonia Fixa</v>
      </c>
      <c r="D56" s="3" t="str">
        <f>'[1]TCE - ANEXO IV - Preencher'!F65</f>
        <v>06.985.306/0001-20</v>
      </c>
      <c r="E56" s="5" t="str">
        <f>'[1]TCE - ANEXO IV - Preencher'!G65</f>
        <v>SERVHOST INTERNET LTDA - ME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10679</v>
      </c>
      <c r="I56" s="6">
        <f>IF('[1]TCE - ANEXO IV - Preencher'!K65="","",'[1]TCE - ANEXO IV - Preencher'!K65)</f>
        <v>45141</v>
      </c>
      <c r="J56" s="5" t="str">
        <f>'[1]TCE - ANEXO IV - Preencher'!L65</f>
        <v>UNKY-7YLM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256.02</v>
      </c>
    </row>
    <row r="57" spans="1:12" s="8" customFormat="1" ht="19.5" customHeight="1" x14ac:dyDescent="0.2">
      <c r="A57" s="3">
        <f>IFERROR(VLOOKUP(B57,'[1]DADOS (OCULTAR)'!$Q$3:$S$133,3,0),"")</f>
        <v>10894988000729</v>
      </c>
      <c r="B57" s="4" t="str">
        <f>'[1]TCE - ANEXO IV - Preencher'!C66</f>
        <v>UPAE CARUARU</v>
      </c>
      <c r="C57" s="4" t="str">
        <f>'[1]TCE - ANEXO IV - Preencher'!E66</f>
        <v>5.99 - Outros Serviços de Terceiros Pessoa Jurídica</v>
      </c>
      <c r="D57" s="3" t="str">
        <f>'[1]TCE - ANEXO IV - Preencher'!F66</f>
        <v xml:space="preserve">04.027.726/0001-79 </v>
      </c>
      <c r="E57" s="5" t="str">
        <f>'[1]TCE - ANEXO IV - Preencher'!G66</f>
        <v>Conselho Regional de Técnicos em Radiologia da 15ª Região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000322C</v>
      </c>
      <c r="I57" s="6">
        <f>IF('[1]TCE - ANEXO IV - Preencher'!K66="","",'[1]TCE - ANEXO IV - Preencher'!K66)</f>
        <v>45156</v>
      </c>
      <c r="J57" s="5" t="str">
        <f>'[1]TCE - ANEXO IV - Preencher'!L66</f>
        <v>00190.00009 02865.289009 00146.276175 3 94770000005500</v>
      </c>
      <c r="K57" s="5" t="str">
        <f>IF(F57="B",LEFT('[1]TCE - ANEXO IV - Preencher'!M66,2),IF(F57="S",LEFT('[1]TCE - ANEXO IV - Preencher'!M66,7),IF('[1]TCE - ANEXO IV - Preencher'!H66="","")))</f>
        <v>26 -  P</v>
      </c>
      <c r="L57" s="7">
        <f>'[1]TCE - ANEXO IV - Preencher'!N66</f>
        <v>55</v>
      </c>
    </row>
    <row r="58" spans="1:12" s="8" customFormat="1" ht="19.5" customHeight="1" x14ac:dyDescent="0.2">
      <c r="A58" s="3">
        <f>IFERROR(VLOOKUP(B58,'[1]DADOS (OCULTAR)'!$Q$3:$S$133,3,0),"")</f>
        <v>10894988000729</v>
      </c>
      <c r="B58" s="4" t="str">
        <f>'[1]TCE - ANEXO IV - Preencher'!C67</f>
        <v>UPAE CARUARU</v>
      </c>
      <c r="C58" s="4" t="str">
        <f>'[1]TCE - ANEXO IV - Preencher'!E67</f>
        <v>5.18 - Teledonia Fixa</v>
      </c>
      <c r="D58" s="3" t="str">
        <f>'[1]TCE - ANEXO IV - Preencher'!F67</f>
        <v>11.844.663/0001-09</v>
      </c>
      <c r="E58" s="5" t="str">
        <f>'[1]TCE - ANEXO IV - Preencher'!G67</f>
        <v>UMTELECOM SERV TECNOLOGIA EM INTERNET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128868</v>
      </c>
      <c r="I58" s="6">
        <f>IF('[1]TCE - ANEXO IV - Preencher'!K67="","",'[1]TCE - ANEXO IV - Preencher'!K67)</f>
        <v>45177</v>
      </c>
      <c r="J58" s="5" t="str">
        <f>'[1]TCE - ANEXO IV - Preencher'!L67</f>
        <v>-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325</v>
      </c>
    </row>
    <row r="59" spans="1:12" s="8" customFormat="1" ht="19.5" customHeight="1" x14ac:dyDescent="0.2">
      <c r="A59" s="3">
        <f>IFERROR(VLOOKUP(B59,'[1]DADOS (OCULTAR)'!$Q$3:$S$133,3,0),"")</f>
        <v>10894988000729</v>
      </c>
      <c r="B59" s="4" t="str">
        <f>'[1]TCE - ANEXO IV - Preencher'!C68</f>
        <v>UPAE CARUARU</v>
      </c>
      <c r="C59" s="4" t="str">
        <f>'[1]TCE - ANEXO IV - Preencher'!E68</f>
        <v>5.18 - Teledonia Fixa</v>
      </c>
      <c r="D59" s="3" t="str">
        <f>'[1]TCE - ANEXO IV - Preencher'!F68</f>
        <v>11.844.663/0001-09</v>
      </c>
      <c r="E59" s="5" t="str">
        <f>'[1]TCE - ANEXO IV - Preencher'!G68</f>
        <v>UMTELECOM SERV TECNOLOGIA EM INTERNET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106988</v>
      </c>
      <c r="I59" s="6">
        <f>IF('[1]TCE - ANEXO IV - Preencher'!K68="","",'[1]TCE - ANEXO IV - Preencher'!K68)</f>
        <v>45177</v>
      </c>
      <c r="J59" s="5" t="str">
        <f>'[1]TCE - ANEXO IV - Preencher'!L68</f>
        <v>-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325</v>
      </c>
    </row>
    <row r="60" spans="1:12" s="8" customFormat="1" ht="19.5" customHeight="1" x14ac:dyDescent="0.2">
      <c r="A60" s="3">
        <f>IFERROR(VLOOKUP(B60,'[1]DADOS (OCULTAR)'!$Q$3:$S$133,3,0),"")</f>
        <v>10894988000729</v>
      </c>
      <c r="B60" s="4" t="str">
        <f>'[1]TCE - ANEXO IV - Preencher'!C69</f>
        <v>UPAE CARUARU</v>
      </c>
      <c r="C60" s="4" t="str">
        <f>'[1]TCE - ANEXO IV - Preencher'!E69</f>
        <v>5.13 - Água e Esgoto</v>
      </c>
      <c r="D60" s="3" t="str">
        <f>'[1]TCE - ANEXO IV - Preencher'!F69</f>
        <v>09.769.035/0001-64</v>
      </c>
      <c r="E60" s="5" t="str">
        <f>'[1]TCE - ANEXO IV - Preencher'!G69</f>
        <v>COMPESA-COMPANHIA PERNAMBUCANA DE SANEAMENTO</v>
      </c>
      <c r="F60" s="5" t="str">
        <f>'[1]TCE - ANEXO IV - Preencher'!H69</f>
        <v>S</v>
      </c>
      <c r="G60" s="5" t="str">
        <f>'[1]TCE - ANEXO IV - Preencher'!I69</f>
        <v>N</v>
      </c>
      <c r="H60" s="5" t="str">
        <f>'[1]TCE - ANEXO IV - Preencher'!J69</f>
        <v>202308104873531</v>
      </c>
      <c r="I60" s="6">
        <f>IF('[1]TCE - ANEXO IV - Preencher'!K69="","",'[1]TCE - ANEXO IV - Preencher'!K69)</f>
        <v>45183</v>
      </c>
      <c r="J60" s="5" t="str">
        <f>'[1]TCE - ANEXO IV - Preencher'!L69</f>
        <v>-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4895.71</v>
      </c>
    </row>
    <row r="61" spans="1:12" s="8" customFormat="1" ht="19.5" customHeight="1" x14ac:dyDescent="0.2">
      <c r="A61" s="3">
        <f>IFERROR(VLOOKUP(B61,'[1]DADOS (OCULTAR)'!$Q$3:$S$133,3,0),"")</f>
        <v>10894988000729</v>
      </c>
      <c r="B61" s="4" t="str">
        <f>'[1]TCE - ANEXO IV - Preencher'!C70</f>
        <v>UPAE CARUARU</v>
      </c>
      <c r="C61" s="4" t="str">
        <f>'[1]TCE - ANEXO IV - Preencher'!E70</f>
        <v>5.12 - Energia Elétrica</v>
      </c>
      <c r="D61" s="3" t="str">
        <f>'[1]TCE - ANEXO IV - Preencher'!F70</f>
        <v>10.835.932/0001-08</v>
      </c>
      <c r="E61" s="5" t="str">
        <f>'[1]TCE - ANEXO IV - Preencher'!G70</f>
        <v>COMPANHIA ENERGÉTICA DE PERNAMBUCO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272493018</v>
      </c>
      <c r="I61" s="6">
        <f>IF('[1]TCE - ANEXO IV - Preencher'!K70="","",'[1]TCE - ANEXO IV - Preencher'!K70)</f>
        <v>45170</v>
      </c>
      <c r="J61" s="5" t="str">
        <f>'[1]TCE - ANEXO IV - Preencher'!L70</f>
        <v>-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18686.009999999998</v>
      </c>
    </row>
    <row r="62" spans="1:12" s="8" customFormat="1" ht="19.5" customHeight="1" x14ac:dyDescent="0.2">
      <c r="A62" s="3">
        <f>IFERROR(VLOOKUP(B62,'[1]DADOS (OCULTAR)'!$Q$3:$S$133,3,0),"")</f>
        <v>10894988000729</v>
      </c>
      <c r="B62" s="4" t="str">
        <f>'[1]TCE - ANEXO IV - Preencher'!C71</f>
        <v>UPAE CARUARU</v>
      </c>
      <c r="C62" s="4" t="str">
        <f>'[1]TCE - ANEXO IV - Preencher'!E71</f>
        <v>5.3 - Locação de Máquinas e Equipamentos</v>
      </c>
      <c r="D62" s="3" t="str">
        <f>'[1]TCE - ANEXO IV - Preencher'!F71</f>
        <v>41.096.520/0001-27</v>
      </c>
      <c r="E62" s="5" t="str">
        <f>'[1]TCE - ANEXO IV - Preencher'!G71</f>
        <v>PRISMA TELECOMUNICAÇÕES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34607</v>
      </c>
      <c r="I62" s="6">
        <f>IF('[1]TCE - ANEXO IV - Preencher'!K71="","",'[1]TCE - ANEXO IV - Preencher'!K71)</f>
        <v>45170</v>
      </c>
      <c r="J62" s="5" t="str">
        <f>'[1]TCE - ANEXO IV - Preencher'!L71</f>
        <v>-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550</v>
      </c>
    </row>
    <row r="63" spans="1:12" s="8" customFormat="1" ht="19.5" customHeight="1" x14ac:dyDescent="0.2">
      <c r="A63" s="3">
        <f>IFERROR(VLOOKUP(B63,'[1]DADOS (OCULTAR)'!$Q$3:$S$133,3,0),"")</f>
        <v>10894988000729</v>
      </c>
      <c r="B63" s="4" t="str">
        <f>'[1]TCE - ANEXO IV - Preencher'!C72</f>
        <v>UPAE CARUARU</v>
      </c>
      <c r="C63" s="4" t="str">
        <f>'[1]TCE - ANEXO IV - Preencher'!E72</f>
        <v>5.3 - Locação de Máquinas e Equipamentos</v>
      </c>
      <c r="D63" s="3" t="str">
        <f>'[1]TCE - ANEXO IV - Preencher'!F72</f>
        <v>44.283.333/0005-74</v>
      </c>
      <c r="E63" s="5" t="str">
        <f>'[1]TCE - ANEXO IV - Preencher'!G72</f>
        <v>SCM PARTICIPAÇÕES AS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22833</v>
      </c>
      <c r="I63" s="6">
        <f>IF('[1]TCE - ANEXO IV - Preencher'!K72="","",'[1]TCE - ANEXO IV - Preencher'!K72)</f>
        <v>45140</v>
      </c>
      <c r="J63" s="5" t="str">
        <f>'[1]TCE - ANEXO IV - Preencher'!L72</f>
        <v>-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5357</v>
      </c>
    </row>
    <row r="64" spans="1:12" s="8" customFormat="1" ht="19.5" customHeight="1" x14ac:dyDescent="0.2">
      <c r="A64" s="3">
        <f>IFERROR(VLOOKUP(B64,'[1]DADOS (OCULTAR)'!$Q$3:$S$133,3,0),"")</f>
        <v>10894988000729</v>
      </c>
      <c r="B64" s="4" t="str">
        <f>'[1]TCE - ANEXO IV - Preencher'!C73</f>
        <v>UPAE CARUARU</v>
      </c>
      <c r="C64" s="4" t="str">
        <f>'[1]TCE - ANEXO IV - Preencher'!E73</f>
        <v>5.3 - Locação de Máquinas e Equipamentos</v>
      </c>
      <c r="D64" s="3" t="str">
        <f>'[1]TCE - ANEXO IV - Preencher'!F73</f>
        <v>24.380.578/0020-41</v>
      </c>
      <c r="E64" s="5" t="str">
        <f>'[1]TCE - ANEXO IV - Preencher'!G73</f>
        <v>WHITE MARTINS GASES INDUSTRIAIS NE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93157217</v>
      </c>
      <c r="I64" s="6">
        <f>IF('[1]TCE - ANEXO IV - Preencher'!K73="","",'[1]TCE - ANEXO IV - Preencher'!K73)</f>
        <v>45152</v>
      </c>
      <c r="J64" s="5" t="str">
        <f>'[1]TCE - ANEXO IV - Preencher'!L73</f>
        <v>-</v>
      </c>
      <c r="K64" s="5" t="str">
        <f>IF(F64="B",LEFT('[1]TCE - ANEXO IV - Preencher'!M73,2),IF(F64="S",LEFT('[1]TCE - ANEXO IV - Preencher'!M73,7),IF('[1]TCE - ANEXO IV - Preencher'!H73="","")))</f>
        <v>2607901</v>
      </c>
      <c r="L64" s="7">
        <f>'[1]TCE - ANEXO IV - Preencher'!N73</f>
        <v>597.63</v>
      </c>
    </row>
    <row r="65" spans="1:12" s="8" customFormat="1" ht="19.5" customHeight="1" x14ac:dyDescent="0.2">
      <c r="A65" s="3">
        <f>IFERROR(VLOOKUP(B65,'[1]DADOS (OCULTAR)'!$Q$3:$S$133,3,0),"")</f>
        <v>10894988000729</v>
      </c>
      <c r="B65" s="4" t="str">
        <f>'[1]TCE - ANEXO IV - Preencher'!C74</f>
        <v>UPAE CARUARU</v>
      </c>
      <c r="C65" s="4" t="str">
        <f>'[1]TCE - ANEXO IV - Preencher'!E74</f>
        <v>5.3 - Locação de Máquinas e Equipamentos</v>
      </c>
      <c r="D65" s="3" t="str">
        <f>'[1]TCE - ANEXO IV - Preencher'!F74</f>
        <v>37.462.182.0001-22</v>
      </c>
      <c r="E65" s="5" t="str">
        <f>'[1]TCE - ANEXO IV - Preencher'!G74</f>
        <v>MARCA CLIMATIZACAO E TERCEIRIZAÇÃO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803</v>
      </c>
      <c r="I65" s="6">
        <f>IF('[1]TCE - ANEXO IV - Preencher'!K74="","",'[1]TCE - ANEXO IV - Preencher'!K74)</f>
        <v>45183</v>
      </c>
      <c r="J65" s="5" t="str">
        <f>'[1]TCE - ANEXO IV - Preencher'!L74</f>
        <v>-</v>
      </c>
      <c r="K65" s="5" t="str">
        <f>IF(F65="B",LEFT('[1]TCE - ANEXO IV - Preencher'!M74,2),IF(F65="S",LEFT('[1]TCE - ANEXO IV - Preencher'!M74,7),IF('[1]TCE - ANEXO IV - Preencher'!H74="","")))</f>
        <v>2609600</v>
      </c>
      <c r="L65" s="7">
        <f>'[1]TCE - ANEXO IV - Preencher'!N74</f>
        <v>806</v>
      </c>
    </row>
    <row r="66" spans="1:12" s="8" customFormat="1" ht="19.5" customHeight="1" x14ac:dyDescent="0.2">
      <c r="A66" s="3">
        <f>IFERROR(VLOOKUP(B66,'[1]DADOS (OCULTAR)'!$Q$3:$S$133,3,0),"")</f>
        <v>10894988000729</v>
      </c>
      <c r="B66" s="4" t="str">
        <f>'[1]TCE - ANEXO IV - Preencher'!C75</f>
        <v>UPAE CARUARU</v>
      </c>
      <c r="C66" s="4" t="str">
        <f>'[1]TCE - ANEXO IV - Preencher'!E75</f>
        <v>5.8 - Locação de Veículos Automotores</v>
      </c>
      <c r="D66" s="3" t="str">
        <f>'[1]TCE - ANEXO IV - Preencher'!F75</f>
        <v>01.838.726/0001-60</v>
      </c>
      <c r="E66" s="5" t="str">
        <f>'[1]TCE - ANEXO IV - Preencher'!G75</f>
        <v>S &amp; B LOCAÇÕES DE VEÍCULOS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13371</v>
      </c>
      <c r="I66" s="6">
        <f>IF('[1]TCE - ANEXO IV - Preencher'!K75="","",'[1]TCE - ANEXO IV - Preencher'!K75)</f>
        <v>45170</v>
      </c>
      <c r="J66" s="5" t="str">
        <f>'[1]TCE - ANEXO IV - Preencher'!L75</f>
        <v>-</v>
      </c>
      <c r="K66" s="5" t="str">
        <f>IF(F66="B",LEFT('[1]TCE - ANEXO IV - Preencher'!M75,2),IF(F66="S",LEFT('[1]TCE - ANEXO IV - Preencher'!M75,7),IF('[1]TCE - ANEXO IV - Preencher'!H75="","")))</f>
        <v>2604106</v>
      </c>
      <c r="L66" s="7">
        <f>'[1]TCE - ANEXO IV - Preencher'!N75</f>
        <v>3500</v>
      </c>
    </row>
    <row r="67" spans="1:12" s="8" customFormat="1" ht="19.5" customHeight="1" x14ac:dyDescent="0.2">
      <c r="A67" s="3">
        <f>IFERROR(VLOOKUP(B67,'[1]DADOS (OCULTAR)'!$Q$3:$S$133,3,0),"")</f>
        <v>10894988000729</v>
      </c>
      <c r="B67" s="4" t="str">
        <f>'[1]TCE - ANEXO IV - Preencher'!C76</f>
        <v>UPAE CARUARU</v>
      </c>
      <c r="C67" s="4" t="str">
        <f>'[1]TCE - ANEXO IV - Preencher'!E76</f>
        <v>5.16 - Serviços Médico-Hospitalares, Odotonlogia e Laboratoriais</v>
      </c>
      <c r="D67" s="3" t="str">
        <f>'[1]TCE - ANEXO IV - Preencher'!F76</f>
        <v>43.708.473/0001-50</v>
      </c>
      <c r="E67" s="5" t="str">
        <f>'[1]TCE - ANEXO IV - Preencher'!G76</f>
        <v>CLINICA MEDICA R J SAUDE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197</v>
      </c>
      <c r="I67" s="6">
        <f>IF('[1]TCE - ANEXO IV - Preencher'!K76="","",'[1]TCE - ANEXO IV - Preencher'!K76)</f>
        <v>45175</v>
      </c>
      <c r="J67" s="5" t="str">
        <f>'[1]TCE - ANEXO IV - Preencher'!L76</f>
        <v>A1GYNPLLO</v>
      </c>
      <c r="K67" s="5" t="str">
        <f>IF(F67="B",LEFT('[1]TCE - ANEXO IV - Preencher'!M76,2),IF(F67="S",LEFT('[1]TCE - ANEXO IV - Preencher'!M76,7),IF('[1]TCE - ANEXO IV - Preencher'!H76="","")))</f>
        <v>2604106</v>
      </c>
      <c r="L67" s="7">
        <f>'[1]TCE - ANEXO IV - Preencher'!N76</f>
        <v>6000</v>
      </c>
    </row>
    <row r="68" spans="1:12" s="8" customFormat="1" ht="19.5" customHeight="1" x14ac:dyDescent="0.2">
      <c r="A68" s="3">
        <f>IFERROR(VLOOKUP(B68,'[1]DADOS (OCULTAR)'!$Q$3:$S$133,3,0),"")</f>
        <v>10894988000729</v>
      </c>
      <c r="B68" s="4" t="str">
        <f>'[1]TCE - ANEXO IV - Preencher'!C77</f>
        <v>UPAE CARUARU</v>
      </c>
      <c r="C68" s="4" t="str">
        <f>'[1]TCE - ANEXO IV - Preencher'!E77</f>
        <v>5.16 - Serviços Médico-Hospitalares, Odotonlogia e Laboratoriais</v>
      </c>
      <c r="D68" s="3" t="str">
        <f>'[1]TCE - ANEXO IV - Preencher'!F77</f>
        <v>43.848.410/0001-08</v>
      </c>
      <c r="E68" s="5" t="str">
        <f>'[1]TCE - ANEXO IV - Preencher'!G77</f>
        <v>DRA ISABEL DANTAS ENDOCRINOLOGISTA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42</v>
      </c>
      <c r="I68" s="6">
        <f>IF('[1]TCE - ANEXO IV - Preencher'!K77="","",'[1]TCE - ANEXO IV - Preencher'!K77)</f>
        <v>45173</v>
      </c>
      <c r="J68" s="5" t="str">
        <f>'[1]TCE - ANEXO IV - Preencher'!L77</f>
        <v>ODCB1NWJI</v>
      </c>
      <c r="K68" s="5" t="str">
        <f>IF(F68="B",LEFT('[1]TCE - ANEXO IV - Preencher'!M77,2),IF(F68="S",LEFT('[1]TCE - ANEXO IV - Preencher'!M77,7),IF('[1]TCE - ANEXO IV - Preencher'!H77="","")))</f>
        <v>2604106</v>
      </c>
      <c r="L68" s="7">
        <f>'[1]TCE - ANEXO IV - Preencher'!N77</f>
        <v>3350</v>
      </c>
    </row>
    <row r="69" spans="1:12" s="8" customFormat="1" ht="19.5" customHeight="1" x14ac:dyDescent="0.2">
      <c r="A69" s="3">
        <f>IFERROR(VLOOKUP(B69,'[1]DADOS (OCULTAR)'!$Q$3:$S$133,3,0),"")</f>
        <v>10894988000729</v>
      </c>
      <c r="B69" s="4" t="str">
        <f>'[1]TCE - ANEXO IV - Preencher'!C78</f>
        <v>UPAE CARUARU</v>
      </c>
      <c r="C69" s="4" t="str">
        <f>'[1]TCE - ANEXO IV - Preencher'!E78</f>
        <v>5.16 - Serviços Médico-Hospitalares, Odotonlogia e Laboratoriais</v>
      </c>
      <c r="D69" s="3" t="str">
        <f>'[1]TCE - ANEXO IV - Preencher'!F78</f>
        <v>43.164.423/0001-50</v>
      </c>
      <c r="E69" s="5" t="str">
        <f>'[1]TCE - ANEXO IV - Preencher'!G78</f>
        <v>CENTRO DIAGNOSTICO SAO BENEDITO S/C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43</v>
      </c>
      <c r="I69" s="6">
        <f>IF('[1]TCE - ANEXO IV - Preencher'!K78="","",'[1]TCE - ANEXO IV - Preencher'!K78)</f>
        <v>45181</v>
      </c>
      <c r="J69" s="5" t="str">
        <f>'[1]TCE - ANEXO IV - Preencher'!L78</f>
        <v>RDSRKVRCW</v>
      </c>
      <c r="K69" s="5" t="str">
        <f>IF(F69="B",LEFT('[1]TCE - ANEXO IV - Preencher'!M78,2),IF(F69="S",LEFT('[1]TCE - ANEXO IV - Preencher'!M78,7),IF('[1]TCE - ANEXO IV - Preencher'!H78="","")))</f>
        <v>2604106</v>
      </c>
      <c r="L69" s="7">
        <f>'[1]TCE - ANEXO IV - Preencher'!N78</f>
        <v>13770</v>
      </c>
    </row>
    <row r="70" spans="1:12" s="8" customFormat="1" ht="19.5" customHeight="1" x14ac:dyDescent="0.2">
      <c r="A70" s="3">
        <f>IFERROR(VLOOKUP(B70,'[1]DADOS (OCULTAR)'!$Q$3:$S$133,3,0),"")</f>
        <v>10894988000729</v>
      </c>
      <c r="B70" s="4" t="str">
        <f>'[1]TCE - ANEXO IV - Preencher'!C79</f>
        <v>UPAE CARUARU</v>
      </c>
      <c r="C70" s="4" t="str">
        <f>'[1]TCE - ANEXO IV - Preencher'!E79</f>
        <v>5.16 - Serviços Médico-Hospitalares, Odotonlogia e Laboratoriais</v>
      </c>
      <c r="D70" s="3" t="str">
        <f>'[1]TCE - ANEXO IV - Preencher'!F79</f>
        <v>37.442.885/0001-99</v>
      </c>
      <c r="E70" s="5" t="str">
        <f>'[1]TCE - ANEXO IV - Preencher'!G79</f>
        <v>THIAGO S. LEITE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50</v>
      </c>
      <c r="I70" s="6">
        <f>IF('[1]TCE - ANEXO IV - Preencher'!K79="","",'[1]TCE - ANEXO IV - Preencher'!K79)</f>
        <v>45173</v>
      </c>
      <c r="J70" s="5" t="str">
        <f>'[1]TCE - ANEXO IV - Preencher'!L79</f>
        <v>SFOM60152</v>
      </c>
      <c r="K70" s="5" t="str">
        <f>IF(F70="B",LEFT('[1]TCE - ANEXO IV - Preencher'!M79,2),IF(F70="S",LEFT('[1]TCE - ANEXO IV - Preencher'!M79,7),IF('[1]TCE - ANEXO IV - Preencher'!H79="","")))</f>
        <v>2606002</v>
      </c>
      <c r="L70" s="7">
        <f>'[1]TCE - ANEXO IV - Preencher'!N79</f>
        <v>7320</v>
      </c>
    </row>
    <row r="71" spans="1:12" s="8" customFormat="1" ht="19.5" customHeight="1" x14ac:dyDescent="0.2">
      <c r="A71" s="3">
        <f>IFERROR(VLOOKUP(B71,'[1]DADOS (OCULTAR)'!$Q$3:$S$133,3,0),"")</f>
        <v>10894988000729</v>
      </c>
      <c r="B71" s="4" t="str">
        <f>'[1]TCE - ANEXO IV - Preencher'!C80</f>
        <v>UPAE CARUARU</v>
      </c>
      <c r="C71" s="4" t="str">
        <f>'[1]TCE - ANEXO IV - Preencher'!E80</f>
        <v>5.16 - Serviços Médico-Hospitalares, Odotonlogia e Laboratoriais</v>
      </c>
      <c r="D71" s="3" t="str">
        <f>'[1]TCE - ANEXO IV - Preencher'!F80</f>
        <v>46.491.120/0001-30</v>
      </c>
      <c r="E71" s="5" t="str">
        <f>'[1]TCE - ANEXO IV - Preencher'!G80</f>
        <v>CAMURCA E LARANJEIRA CLINICA MEDICA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144</v>
      </c>
      <c r="I71" s="6">
        <f>IF('[1]TCE - ANEXO IV - Preencher'!K80="","",'[1]TCE - ANEXO IV - Preencher'!K80)</f>
        <v>45174</v>
      </c>
      <c r="J71" s="5" t="str">
        <f>'[1]TCE - ANEXO IV - Preencher'!L80</f>
        <v>B5XIRS6OZ</v>
      </c>
      <c r="K71" s="5" t="str">
        <f>IF(F71="B",LEFT('[1]TCE - ANEXO IV - Preencher'!M80,2),IF(F71="S",LEFT('[1]TCE - ANEXO IV - Preencher'!M80,7),IF('[1]TCE - ANEXO IV - Preencher'!H80="","")))</f>
        <v>2604106</v>
      </c>
      <c r="L71" s="7">
        <f>'[1]TCE - ANEXO IV - Preencher'!N80</f>
        <v>9700</v>
      </c>
    </row>
    <row r="72" spans="1:12" s="8" customFormat="1" ht="19.5" customHeight="1" x14ac:dyDescent="0.2">
      <c r="A72" s="3">
        <f>IFERROR(VLOOKUP(B72,'[1]DADOS (OCULTAR)'!$Q$3:$S$133,3,0),"")</f>
        <v>10894988000729</v>
      </c>
      <c r="B72" s="4" t="str">
        <f>'[1]TCE - ANEXO IV - Preencher'!C81</f>
        <v>UPAE CARUARU</v>
      </c>
      <c r="C72" s="4" t="str">
        <f>'[1]TCE - ANEXO IV - Preencher'!E81</f>
        <v>5.16 - Serviços Médico-Hospitalares, Odotonlogia e Laboratoriais</v>
      </c>
      <c r="D72" s="3" t="str">
        <f>'[1]TCE - ANEXO IV - Preencher'!F81</f>
        <v>21.204.660/0001-64</v>
      </c>
      <c r="E72" s="5" t="str">
        <f>'[1]TCE - ANEXO IV - Preencher'!G81</f>
        <v>OFTALMO PRIME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714</v>
      </c>
      <c r="I72" s="6">
        <f>IF('[1]TCE - ANEXO IV - Preencher'!K81="","",'[1]TCE - ANEXO IV - Preencher'!K81)</f>
        <v>45173</v>
      </c>
      <c r="J72" s="5" t="str">
        <f>'[1]TCE - ANEXO IV - Preencher'!L81</f>
        <v>A4GD-3VR4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14442</v>
      </c>
    </row>
    <row r="73" spans="1:12" s="8" customFormat="1" ht="19.5" customHeight="1" x14ac:dyDescent="0.2">
      <c r="A73" s="3">
        <f>IFERROR(VLOOKUP(B73,'[1]DADOS (OCULTAR)'!$Q$3:$S$133,3,0),"")</f>
        <v>10894988000729</v>
      </c>
      <c r="B73" s="4" t="str">
        <f>'[1]TCE - ANEXO IV - Preencher'!C82</f>
        <v>UPAE CARUARU</v>
      </c>
      <c r="C73" s="4" t="str">
        <f>'[1]TCE - ANEXO IV - Preencher'!E82</f>
        <v>5.16 - Serviços Médico-Hospitalares, Odotonlogia e Laboratoriais</v>
      </c>
      <c r="D73" s="3" t="str">
        <f>'[1]TCE - ANEXO IV - Preencher'!F82</f>
        <v>43.939.383/0001-70</v>
      </c>
      <c r="E73" s="5" t="str">
        <f>'[1]TCE - ANEXO IV - Preencher'!G82</f>
        <v>FARIAS &amp; PEREIRA CARDIOVASCULAR SERVIÇOS MÉDICOS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59</v>
      </c>
      <c r="I73" s="6">
        <f>IF('[1]TCE - ANEXO IV - Preencher'!K82="","",'[1]TCE - ANEXO IV - Preencher'!K82)</f>
        <v>45173</v>
      </c>
      <c r="J73" s="5" t="str">
        <f>'[1]TCE - ANEXO IV - Preencher'!L82</f>
        <v>M9T9-GUHI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13920</v>
      </c>
    </row>
    <row r="74" spans="1:12" s="8" customFormat="1" ht="19.5" customHeight="1" x14ac:dyDescent="0.2">
      <c r="A74" s="3">
        <f>IFERROR(VLOOKUP(B74,'[1]DADOS (OCULTAR)'!$Q$3:$S$133,3,0),"")</f>
        <v>10894988000729</v>
      </c>
      <c r="B74" s="4" t="str">
        <f>'[1]TCE - ANEXO IV - Preencher'!C83</f>
        <v>UPAE CARUARU</v>
      </c>
      <c r="C74" s="4" t="str">
        <f>'[1]TCE - ANEXO IV - Preencher'!E83</f>
        <v>5.16 - Serviços Médico-Hospitalares, Odotonlogia e Laboratoriais</v>
      </c>
      <c r="D74" s="3" t="str">
        <f>'[1]TCE - ANEXO IV - Preencher'!F83</f>
        <v>00.610.112/0001-64</v>
      </c>
      <c r="E74" s="5" t="str">
        <f>'[1]TCE - ANEXO IV - Preencher'!G83</f>
        <v>COOPAGRESTE COOP DOS MEDICOS ANESTESIOLOGISTA DO INT DE PE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7192</v>
      </c>
      <c r="I74" s="6">
        <f>IF('[1]TCE - ANEXO IV - Preencher'!K83="","",'[1]TCE - ANEXO IV - Preencher'!K83)</f>
        <v>45181</v>
      </c>
      <c r="J74" s="5" t="str">
        <f>'[1]TCE - ANEXO IV - Preencher'!L83</f>
        <v>G4VMRGJKP</v>
      </c>
      <c r="K74" s="5" t="str">
        <f>IF(F74="B",LEFT('[1]TCE - ANEXO IV - Preencher'!M83,2),IF(F74="S",LEFT('[1]TCE - ANEXO IV - Preencher'!M83,7),IF('[1]TCE - ANEXO IV - Preencher'!H83="","")))</f>
        <v>2604106</v>
      </c>
      <c r="L74" s="7">
        <f>'[1]TCE - ANEXO IV - Preencher'!N83</f>
        <v>15348</v>
      </c>
    </row>
    <row r="75" spans="1:12" s="8" customFormat="1" ht="19.5" customHeight="1" x14ac:dyDescent="0.2">
      <c r="A75" s="3">
        <f>IFERROR(VLOOKUP(B75,'[1]DADOS (OCULTAR)'!$Q$3:$S$133,3,0),"")</f>
        <v>10894988000729</v>
      </c>
      <c r="B75" s="4" t="str">
        <f>'[1]TCE - ANEXO IV - Preencher'!C84</f>
        <v>UPAE CARUARU</v>
      </c>
      <c r="C75" s="4" t="str">
        <f>'[1]TCE - ANEXO IV - Preencher'!E84</f>
        <v>5.16 - Serviços Médico-Hospitalares, Odotonlogia e Laboratoriais</v>
      </c>
      <c r="D75" s="3" t="str">
        <f>'[1]TCE - ANEXO IV - Preencher'!F84</f>
        <v>43.074.593/0001-43</v>
      </c>
      <c r="E75" s="5" t="str">
        <f>'[1]TCE - ANEXO IV - Preencher'!G84</f>
        <v>CLINICA B+ CENTRO MEDICO E DIAGNOSTICOS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101</v>
      </c>
      <c r="I75" s="6">
        <f>IF('[1]TCE - ANEXO IV - Preencher'!K84="","",'[1]TCE - ANEXO IV - Preencher'!K84)</f>
        <v>45177</v>
      </c>
      <c r="J75" s="5" t="str">
        <f>'[1]TCE - ANEXO IV - Preencher'!L84</f>
        <v>V9LFVD95E</v>
      </c>
      <c r="K75" s="5" t="str">
        <f>IF(F75="B",LEFT('[1]TCE - ANEXO IV - Preencher'!M84,2),IF(F75="S",LEFT('[1]TCE - ANEXO IV - Preencher'!M84,7),IF('[1]TCE - ANEXO IV - Preencher'!H84="","")))</f>
        <v>2604106</v>
      </c>
      <c r="L75" s="7">
        <f>'[1]TCE - ANEXO IV - Preencher'!N84</f>
        <v>8099</v>
      </c>
    </row>
    <row r="76" spans="1:12" s="8" customFormat="1" ht="19.5" customHeight="1" x14ac:dyDescent="0.2">
      <c r="A76" s="3">
        <f>IFERROR(VLOOKUP(B76,'[1]DADOS (OCULTAR)'!$Q$3:$S$133,3,0),"")</f>
        <v>10894988000729</v>
      </c>
      <c r="B76" s="4" t="str">
        <f>'[1]TCE - ANEXO IV - Preencher'!C85</f>
        <v>UPAE CARUARU</v>
      </c>
      <c r="C76" s="4" t="str">
        <f>'[1]TCE - ANEXO IV - Preencher'!E85</f>
        <v>5.16 - Serviços Médico-Hospitalares, Odotonlogia e Laboratoriais</v>
      </c>
      <c r="D76" s="3" t="str">
        <f>'[1]TCE - ANEXO IV - Preencher'!F85</f>
        <v>43.761.432/0001-28</v>
      </c>
      <c r="E76" s="5" t="str">
        <f>'[1]TCE - ANEXO IV - Preencher'!G85</f>
        <v>CLINICA PAULO COUTO CIRURGIA GERAL E MASTOLOGIA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538</v>
      </c>
      <c r="I76" s="6">
        <f>IF('[1]TCE - ANEXO IV - Preencher'!K85="","",'[1]TCE - ANEXO IV - Preencher'!K85)</f>
        <v>45173</v>
      </c>
      <c r="J76" s="5" t="str">
        <f>'[1]TCE - ANEXO IV - Preencher'!L85</f>
        <v>IUELRNTKT</v>
      </c>
      <c r="K76" s="5" t="str">
        <f>IF(F76="B",LEFT('[1]TCE - ANEXO IV - Preencher'!M85,2),IF(F76="S",LEFT('[1]TCE - ANEXO IV - Preencher'!M85,7),IF('[1]TCE - ANEXO IV - Preencher'!H85="","")))</f>
        <v>2604106</v>
      </c>
      <c r="L76" s="7">
        <f>'[1]TCE - ANEXO IV - Preencher'!N85</f>
        <v>18460</v>
      </c>
    </row>
    <row r="77" spans="1:12" s="8" customFormat="1" ht="19.5" customHeight="1" x14ac:dyDescent="0.2">
      <c r="A77" s="3">
        <f>IFERROR(VLOOKUP(B77,'[1]DADOS (OCULTAR)'!$Q$3:$S$133,3,0),"")</f>
        <v>10894988000729</v>
      </c>
      <c r="B77" s="4" t="str">
        <f>'[1]TCE - ANEXO IV - Preencher'!C86</f>
        <v>UPAE CARUARU</v>
      </c>
      <c r="C77" s="4" t="str">
        <f>'[1]TCE - ANEXO IV - Preencher'!E86</f>
        <v>5.16 - Serviços Médico-Hospitalares, Odotonlogia e Laboratoriais</v>
      </c>
      <c r="D77" s="3" t="str">
        <f>'[1]TCE - ANEXO IV - Preencher'!F86</f>
        <v>14.290.827/0001-91</v>
      </c>
      <c r="E77" s="5" t="str">
        <f>'[1]TCE - ANEXO IV - Preencher'!G86</f>
        <v>CLINICA DE IMAGEM JOAO PAULO II S/S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621</v>
      </c>
      <c r="I77" s="6">
        <f>IF('[1]TCE - ANEXO IV - Preencher'!K86="","",'[1]TCE - ANEXO IV - Preencher'!K86)</f>
        <v>45187</v>
      </c>
      <c r="J77" s="5" t="str">
        <f>'[1]TCE - ANEXO IV - Preencher'!L86</f>
        <v>RZPM8LUAP</v>
      </c>
      <c r="K77" s="5" t="str">
        <f>IF(F77="B",LEFT('[1]TCE - ANEXO IV - Preencher'!M86,2),IF(F77="S",LEFT('[1]TCE - ANEXO IV - Preencher'!M86,7),IF('[1]TCE - ANEXO IV - Preencher'!H86="","")))</f>
        <v>2604106</v>
      </c>
      <c r="L77" s="7">
        <f>'[1]TCE - ANEXO IV - Preencher'!N86</f>
        <v>9300</v>
      </c>
    </row>
    <row r="78" spans="1:12" s="8" customFormat="1" ht="19.5" customHeight="1" x14ac:dyDescent="0.2">
      <c r="A78" s="3">
        <f>IFERROR(VLOOKUP(B78,'[1]DADOS (OCULTAR)'!$Q$3:$S$133,3,0),"")</f>
        <v>10894988000729</v>
      </c>
      <c r="B78" s="4" t="str">
        <f>'[1]TCE - ANEXO IV - Preencher'!C87</f>
        <v>UPAE CARUARU</v>
      </c>
      <c r="C78" s="4" t="str">
        <f>'[1]TCE - ANEXO IV - Preencher'!E87</f>
        <v>5.16 - Serviços Médico-Hospitalares, Odotonlogia e Laboratoriais</v>
      </c>
      <c r="D78" s="3" t="str">
        <f>'[1]TCE - ANEXO IV - Preencher'!F87</f>
        <v>38.007.444/0001-21</v>
      </c>
      <c r="E78" s="5" t="str">
        <f>'[1]TCE - ANEXO IV - Preencher'!G87</f>
        <v>RAPHAELLA AMANDA MARIA LEITE FERNANDES EIRELI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178</v>
      </c>
      <c r="I78" s="6">
        <f>IF('[1]TCE - ANEXO IV - Preencher'!K87="","",'[1]TCE - ANEXO IV - Preencher'!K87)</f>
        <v>45173</v>
      </c>
      <c r="J78" s="5" t="str">
        <f>'[1]TCE - ANEXO IV - Preencher'!L87</f>
        <v>HT6QAGFHR</v>
      </c>
      <c r="K78" s="5" t="str">
        <f>IF(F78="B",LEFT('[1]TCE - ANEXO IV - Preencher'!M87,2),IF(F78="S",LEFT('[1]TCE - ANEXO IV - Preencher'!M87,7),IF('[1]TCE - ANEXO IV - Preencher'!H87="","")))</f>
        <v>2604106</v>
      </c>
      <c r="L78" s="7">
        <f>'[1]TCE - ANEXO IV - Preencher'!N87</f>
        <v>7200</v>
      </c>
    </row>
    <row r="79" spans="1:12" s="8" customFormat="1" ht="19.5" customHeight="1" x14ac:dyDescent="0.2">
      <c r="A79" s="3">
        <f>IFERROR(VLOOKUP(B79,'[1]DADOS (OCULTAR)'!$Q$3:$S$133,3,0),"")</f>
        <v>10894988000729</v>
      </c>
      <c r="B79" s="4" t="str">
        <f>'[1]TCE - ANEXO IV - Preencher'!C88</f>
        <v>UPAE CARUARU</v>
      </c>
      <c r="C79" s="4" t="str">
        <f>'[1]TCE - ANEXO IV - Preencher'!E88</f>
        <v>5.16 - Serviços Médico-Hospitalares, Odotonlogia e Laboratoriais</v>
      </c>
      <c r="D79" s="3" t="str">
        <f>'[1]TCE - ANEXO IV - Preencher'!F88</f>
        <v>48.425.521/0001-17</v>
      </c>
      <c r="E79" s="5" t="str">
        <f>'[1]TCE - ANEXO IV - Preencher'!G88</f>
        <v>GURGUEIA OTORRINOLARINGOLOGIA ESPECIALIZADA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26</v>
      </c>
      <c r="I79" s="6">
        <f>IF('[1]TCE - ANEXO IV - Preencher'!K88="","",'[1]TCE - ANEXO IV - Preencher'!K88)</f>
        <v>45174</v>
      </c>
      <c r="J79" s="5" t="str">
        <f>'[1]TCE - ANEXO IV - Preencher'!L88</f>
        <v>2HIDX6PZD</v>
      </c>
      <c r="K79" s="5" t="str">
        <f>IF(F79="B",LEFT('[1]TCE - ANEXO IV - Preencher'!M88,2),IF(F79="S",LEFT('[1]TCE - ANEXO IV - Preencher'!M88,7),IF('[1]TCE - ANEXO IV - Preencher'!H88="","")))</f>
        <v>2604106</v>
      </c>
      <c r="L79" s="7">
        <f>'[1]TCE - ANEXO IV - Preencher'!N88</f>
        <v>8550</v>
      </c>
    </row>
    <row r="80" spans="1:12" s="8" customFormat="1" ht="19.5" customHeight="1" x14ac:dyDescent="0.2">
      <c r="A80" s="3">
        <f>IFERROR(VLOOKUP(B80,'[1]DADOS (OCULTAR)'!$Q$3:$S$133,3,0),"")</f>
        <v>10894988000729</v>
      </c>
      <c r="B80" s="4" t="str">
        <f>'[1]TCE - ANEXO IV - Preencher'!C89</f>
        <v>UPAE CARUARU</v>
      </c>
      <c r="C80" s="4" t="str">
        <f>'[1]TCE - ANEXO IV - Preencher'!E89</f>
        <v>5.16 - Serviços Médico-Hospitalares, Odotonlogia e Laboratoriais</v>
      </c>
      <c r="D80" s="3" t="str">
        <f>'[1]TCE - ANEXO IV - Preencher'!F89</f>
        <v>47.383.640/0001-91</v>
      </c>
      <c r="E80" s="5" t="str">
        <f>'[1]TCE - ANEXO IV - Preencher'!G89</f>
        <v>L C FILHO CLINICA MEDICA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14</v>
      </c>
      <c r="I80" s="6">
        <f>IF('[1]TCE - ANEXO IV - Preencher'!K89="","",'[1]TCE - ANEXO IV - Preencher'!K89)</f>
        <v>45174</v>
      </c>
      <c r="J80" s="5" t="str">
        <f>'[1]TCE - ANEXO IV - Preencher'!L89</f>
        <v>RD2S9KZ7H</v>
      </c>
      <c r="K80" s="5" t="str">
        <f>IF(F80="B",LEFT('[1]TCE - ANEXO IV - Preencher'!M89,2),IF(F80="S",LEFT('[1]TCE - ANEXO IV - Preencher'!M89,7),IF('[1]TCE - ANEXO IV - Preencher'!H89="","")))</f>
        <v>2604106</v>
      </c>
      <c r="L80" s="7">
        <f>'[1]TCE - ANEXO IV - Preencher'!N89</f>
        <v>2420</v>
      </c>
    </row>
    <row r="81" spans="1:12" s="8" customFormat="1" ht="19.5" customHeight="1" x14ac:dyDescent="0.2">
      <c r="A81" s="3">
        <f>IFERROR(VLOOKUP(B81,'[1]DADOS (OCULTAR)'!$Q$3:$S$133,3,0),"")</f>
        <v>10894988000729</v>
      </c>
      <c r="B81" s="4" t="str">
        <f>'[1]TCE - ANEXO IV - Preencher'!C90</f>
        <v>UPAE CARUARU</v>
      </c>
      <c r="C81" s="4" t="str">
        <f>'[1]TCE - ANEXO IV - Preencher'!E90</f>
        <v>5.16 - Serviços Médico-Hospitalares, Odotonlogia e Laboratoriais</v>
      </c>
      <c r="D81" s="3" t="str">
        <f>'[1]TCE - ANEXO IV - Preencher'!F90</f>
        <v>41.856.072/0001-12</v>
      </c>
      <c r="E81" s="5" t="str">
        <f>'[1]TCE - ANEXO IV - Preencher'!G90</f>
        <v>JULIANA BEATRIZ SERVIÇOS MÉDICOS EM MASTOLOGIA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73</v>
      </c>
      <c r="I81" s="6">
        <f>IF('[1]TCE - ANEXO IV - Preencher'!K90="","",'[1]TCE - ANEXO IV - Preencher'!K90)</f>
        <v>45174</v>
      </c>
      <c r="J81" s="5" t="str">
        <f>'[1]TCE - ANEXO IV - Preencher'!L90</f>
        <v>ZQ5K-FPXL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8300</v>
      </c>
    </row>
    <row r="82" spans="1:12" s="8" customFormat="1" ht="19.5" customHeight="1" x14ac:dyDescent="0.2">
      <c r="A82" s="3">
        <f>IFERROR(VLOOKUP(B82,'[1]DADOS (OCULTAR)'!$Q$3:$S$133,3,0),"")</f>
        <v>10894988000729</v>
      </c>
      <c r="B82" s="4" t="str">
        <f>'[1]TCE - ANEXO IV - Preencher'!C91</f>
        <v>UPAE CARUARU</v>
      </c>
      <c r="C82" s="4" t="str">
        <f>'[1]TCE - ANEXO IV - Preencher'!E91</f>
        <v>5.16 - Serviços Médico-Hospitalares, Odotonlogia e Laboratoriais</v>
      </c>
      <c r="D82" s="3" t="str">
        <f>'[1]TCE - ANEXO IV - Preencher'!F91</f>
        <v>28.962.698/0001-45</v>
      </c>
      <c r="E82" s="5" t="str">
        <f>'[1]TCE - ANEXO IV - Preencher'!G91</f>
        <v>A. C. DOS SANTOS OLIVEIRA ASSESSORIA JURIDICA PERICIAL ME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24</v>
      </c>
      <c r="I82" s="6">
        <f>IF('[1]TCE - ANEXO IV - Preencher'!K91="","",'[1]TCE - ANEXO IV - Preencher'!K91)</f>
        <v>45182</v>
      </c>
      <c r="J82" s="5" t="str">
        <f>'[1]TCE - ANEXO IV - Preencher'!L91</f>
        <v>PZHS00540</v>
      </c>
      <c r="K82" s="5" t="str">
        <f>IF(F82="B",LEFT('[1]TCE - ANEXO IV - Preencher'!M91,2),IF(F82="S",LEFT('[1]TCE - ANEXO IV - Preencher'!M91,7),IF('[1]TCE - ANEXO IV - Preencher'!H91="","")))</f>
        <v>2609600</v>
      </c>
      <c r="L82" s="7">
        <f>'[1]TCE - ANEXO IV - Preencher'!N91</f>
        <v>2840</v>
      </c>
    </row>
    <row r="83" spans="1:12" s="8" customFormat="1" ht="19.5" customHeight="1" x14ac:dyDescent="0.2">
      <c r="A83" s="3">
        <f>IFERROR(VLOOKUP(B83,'[1]DADOS (OCULTAR)'!$Q$3:$S$133,3,0),"")</f>
        <v>10894988000729</v>
      </c>
      <c r="B83" s="4" t="str">
        <f>'[1]TCE - ANEXO IV - Preencher'!C92</f>
        <v>UPAE CARUARU</v>
      </c>
      <c r="C83" s="4" t="str">
        <f>'[1]TCE - ANEXO IV - Preencher'!E92</f>
        <v>5.16 - Serviços Médico-Hospitalares, Odotonlogia e Laboratoriais</v>
      </c>
      <c r="D83" s="3" t="str">
        <f>'[1]TCE - ANEXO IV - Preencher'!F92</f>
        <v>41.020.578/0001-97</v>
      </c>
      <c r="E83" s="5" t="str">
        <f>'[1]TCE - ANEXO IV - Preencher'!G92</f>
        <v>VITORIA CHAVES DE SOUZA DANTAS DE BARROS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21</v>
      </c>
      <c r="I83" s="6">
        <f>IF('[1]TCE - ANEXO IV - Preencher'!K92="","",'[1]TCE - ANEXO IV - Preencher'!K92)</f>
        <v>45173</v>
      </c>
      <c r="J83" s="5" t="str">
        <f>'[1]TCE - ANEXO IV - Preencher'!L92</f>
        <v>ZQ1GGTOF0</v>
      </c>
      <c r="K83" s="5" t="str">
        <f>IF(F83="B",LEFT('[1]TCE - ANEXO IV - Preencher'!M92,2),IF(F83="S",LEFT('[1]TCE - ANEXO IV - Preencher'!M92,7),IF('[1]TCE - ANEXO IV - Preencher'!H92="","")))</f>
        <v>2604106</v>
      </c>
      <c r="L83" s="7">
        <f>'[1]TCE - ANEXO IV - Preencher'!N92</f>
        <v>14500</v>
      </c>
    </row>
    <row r="84" spans="1:12" s="8" customFormat="1" ht="19.5" customHeight="1" x14ac:dyDescent="0.2">
      <c r="A84" s="3">
        <f>IFERROR(VLOOKUP(B84,'[1]DADOS (OCULTAR)'!$Q$3:$S$133,3,0),"")</f>
        <v>10894988000729</v>
      </c>
      <c r="B84" s="4" t="str">
        <f>'[1]TCE - ANEXO IV - Preencher'!C93</f>
        <v>UPAE CARUARU</v>
      </c>
      <c r="C84" s="4" t="str">
        <f>'[1]TCE - ANEXO IV - Preencher'!E93</f>
        <v>5.16 - Serviços Médico-Hospitalares, Odotonlogia e Laboratoriais</v>
      </c>
      <c r="D84" s="3" t="str">
        <f>'[1]TCE - ANEXO IV - Preencher'!F93</f>
        <v>42.271.639/0001-51</v>
      </c>
      <c r="E84" s="5" t="str">
        <f>'[1]TCE - ANEXO IV - Preencher'!G93</f>
        <v>CARDIO CENTER DIAGNOSTICO EIRELI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52</v>
      </c>
      <c r="I84" s="6">
        <f>IF('[1]TCE - ANEXO IV - Preencher'!K93="","",'[1]TCE - ANEXO IV - Preencher'!K93)</f>
        <v>45173</v>
      </c>
      <c r="J84" s="5" t="str">
        <f>'[1]TCE - ANEXO IV - Preencher'!L93</f>
        <v>DPU4-GTUJN</v>
      </c>
      <c r="K84" s="5" t="str">
        <f>IF(F84="B",LEFT('[1]TCE - ANEXO IV - Preencher'!M93,2),IF(F84="S",LEFT('[1]TCE - ANEXO IV - Preencher'!M93,7),IF('[1]TCE - ANEXO IV - Preencher'!H93="","")))</f>
        <v>2614105</v>
      </c>
      <c r="L84" s="7">
        <f>'[1]TCE - ANEXO IV - Preencher'!N93</f>
        <v>7050</v>
      </c>
    </row>
    <row r="85" spans="1:12" s="8" customFormat="1" ht="19.5" customHeight="1" x14ac:dyDescent="0.2">
      <c r="A85" s="3">
        <f>IFERROR(VLOOKUP(B85,'[1]DADOS (OCULTAR)'!$Q$3:$S$133,3,0),"")</f>
        <v>10894988000729</v>
      </c>
      <c r="B85" s="4" t="str">
        <f>'[1]TCE - ANEXO IV - Preencher'!C94</f>
        <v>UPAE CARUARU</v>
      </c>
      <c r="C85" s="4" t="str">
        <f>'[1]TCE - ANEXO IV - Preencher'!E94</f>
        <v>5.16 - Serviços Médico-Hospitalares, Odotonlogia e Laboratoriais</v>
      </c>
      <c r="D85" s="3" t="str">
        <f>'[1]TCE - ANEXO IV - Preencher'!F94</f>
        <v>04.550.974/0001-08</v>
      </c>
      <c r="E85" s="5" t="str">
        <f>'[1]TCE - ANEXO IV - Preencher'!G94</f>
        <v>UCV UNIDADE DE CIRURGIA VASCULAR S/S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264</v>
      </c>
      <c r="I85" s="6">
        <f>IF('[1]TCE - ANEXO IV - Preencher'!K94="","",'[1]TCE - ANEXO IV - Preencher'!K94)</f>
        <v>45173</v>
      </c>
      <c r="J85" s="5" t="str">
        <f>'[1]TCE - ANEXO IV - Preencher'!L94</f>
        <v>SRYR-FHDI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5700</v>
      </c>
    </row>
    <row r="86" spans="1:12" s="8" customFormat="1" ht="19.5" customHeight="1" x14ac:dyDescent="0.2">
      <c r="A86" s="3">
        <f>IFERROR(VLOOKUP(B86,'[1]DADOS (OCULTAR)'!$Q$3:$S$133,3,0),"")</f>
        <v>10894988000729</v>
      </c>
      <c r="B86" s="4" t="str">
        <f>'[1]TCE - ANEXO IV - Preencher'!C95</f>
        <v>UPAE CARUARU</v>
      </c>
      <c r="C86" s="4" t="str">
        <f>'[1]TCE - ANEXO IV - Preencher'!E95</f>
        <v>5.16 - Serviços Médico-Hospitalares, Odotonlogia e Laboratoriais</v>
      </c>
      <c r="D86" s="3" t="str">
        <f>'[1]TCE - ANEXO IV - Preencher'!F95</f>
        <v>35.759.176/0001-06</v>
      </c>
      <c r="E86" s="5" t="str">
        <f>'[1]TCE - ANEXO IV - Preencher'!G95</f>
        <v>RODRIGUES &amp; OLIVEIRA SERVICOS MEDICOS SOCIEDADE SIMPLES LIMITADA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164</v>
      </c>
      <c r="I86" s="6">
        <f>IF('[1]TCE - ANEXO IV - Preencher'!K95="","",'[1]TCE - ANEXO IV - Preencher'!K95)</f>
        <v>45174</v>
      </c>
      <c r="J86" s="5" t="str">
        <f>'[1]TCE - ANEXO IV - Preencher'!L95</f>
        <v>OZDTYVXBO</v>
      </c>
      <c r="K86" s="5" t="str">
        <f>IF(F86="B",LEFT('[1]TCE - ANEXO IV - Preencher'!M95,2),IF(F86="S",LEFT('[1]TCE - ANEXO IV - Preencher'!M95,7),IF('[1]TCE - ANEXO IV - Preencher'!H95="","")))</f>
        <v>2604106</v>
      </c>
      <c r="L86" s="7">
        <f>'[1]TCE - ANEXO IV - Preencher'!N95</f>
        <v>5980</v>
      </c>
    </row>
    <row r="87" spans="1:12" s="8" customFormat="1" ht="19.5" customHeight="1" x14ac:dyDescent="0.2">
      <c r="A87" s="3">
        <f>IFERROR(VLOOKUP(B87,'[1]DADOS (OCULTAR)'!$Q$3:$S$133,3,0),"")</f>
        <v>10894988000729</v>
      </c>
      <c r="B87" s="4" t="str">
        <f>'[1]TCE - ANEXO IV - Preencher'!C96</f>
        <v>UPAE CARUARU</v>
      </c>
      <c r="C87" s="4" t="str">
        <f>'[1]TCE - ANEXO IV - Preencher'!E96</f>
        <v>5.16 - Serviços Médico-Hospitalares, Odotonlogia e Laboratoriais</v>
      </c>
      <c r="D87" s="3" t="str">
        <f>'[1]TCE - ANEXO IV - Preencher'!F96</f>
        <v>42.389.332/0001-50</v>
      </c>
      <c r="E87" s="5" t="str">
        <f>'[1]TCE - ANEXO IV - Preencher'!G96</f>
        <v>M CAVALCANTE PEREIRA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41</v>
      </c>
      <c r="I87" s="6">
        <f>IF('[1]TCE - ANEXO IV - Preencher'!K96="","",'[1]TCE - ANEXO IV - Preencher'!K96)</f>
        <v>45180</v>
      </c>
      <c r="J87" s="5" t="str">
        <f>'[1]TCE - ANEXO IV - Preencher'!L96</f>
        <v>AA771790F</v>
      </c>
      <c r="K87" s="5" t="str">
        <f>IF(F87="B",LEFT('[1]TCE - ANEXO IV - Preencher'!M96,2),IF(F87="S",LEFT('[1]TCE - ANEXO IV - Preencher'!M96,7),IF('[1]TCE - ANEXO IV - Preencher'!H96="","")))</f>
        <v>2310506</v>
      </c>
      <c r="L87" s="7">
        <f>'[1]TCE - ANEXO IV - Preencher'!N96</f>
        <v>11920</v>
      </c>
    </row>
    <row r="88" spans="1:12" s="8" customFormat="1" ht="19.5" customHeight="1" x14ac:dyDescent="0.2">
      <c r="A88" s="3">
        <f>IFERROR(VLOOKUP(B88,'[1]DADOS (OCULTAR)'!$Q$3:$S$133,3,0),"")</f>
        <v>10894988000729</v>
      </c>
      <c r="B88" s="4" t="str">
        <f>'[1]TCE - ANEXO IV - Preencher'!C97</f>
        <v>UPAE CARUARU</v>
      </c>
      <c r="C88" s="4" t="str">
        <f>'[1]TCE - ANEXO IV - Preencher'!E97</f>
        <v>5.16 - Serviços Médico-Hospitalares, Odotonlogia e Laboratoriais</v>
      </c>
      <c r="D88" s="3" t="str">
        <f>'[1]TCE - ANEXO IV - Preencher'!F97</f>
        <v>45.689.768/0001-52</v>
      </c>
      <c r="E88" s="5" t="str">
        <f>'[1]TCE - ANEXO IV - Preencher'!G97</f>
        <v>M DE S CASTRO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33</v>
      </c>
      <c r="I88" s="6">
        <f>IF('[1]TCE - ANEXO IV - Preencher'!K97="","",'[1]TCE - ANEXO IV - Preencher'!K97)</f>
        <v>45180</v>
      </c>
      <c r="J88" s="5" t="str">
        <f>'[1]TCE - ANEXO IV - Preencher'!L97</f>
        <v>VHNR-HGMR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10725</v>
      </c>
    </row>
    <row r="89" spans="1:12" s="8" customFormat="1" ht="19.5" customHeight="1" x14ac:dyDescent="0.2">
      <c r="A89" s="3">
        <f>IFERROR(VLOOKUP(B89,'[1]DADOS (OCULTAR)'!$Q$3:$S$133,3,0),"")</f>
        <v>10894988000729</v>
      </c>
      <c r="B89" s="4" t="str">
        <f>'[1]TCE - ANEXO IV - Preencher'!C98</f>
        <v>UPAE CARUARU</v>
      </c>
      <c r="C89" s="4" t="str">
        <f>'[1]TCE - ANEXO IV - Preencher'!E98</f>
        <v>5.16 - Serviços Médico-Hospitalares, Odotonlogia e Laboratoriais</v>
      </c>
      <c r="D89" s="3" t="str">
        <f>'[1]TCE - ANEXO IV - Preencher'!F98</f>
        <v>30.308.317/0001-50</v>
      </c>
      <c r="E89" s="5" t="str">
        <f>'[1]TCE - ANEXO IV - Preencher'!G98</f>
        <v>PRISCILA EVANGELISTA REGO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64</v>
      </c>
      <c r="I89" s="6">
        <f>IF('[1]TCE - ANEXO IV - Preencher'!K98="","",'[1]TCE - ANEXO IV - Preencher'!K98)</f>
        <v>45173</v>
      </c>
      <c r="J89" s="5" t="str">
        <f>'[1]TCE - ANEXO IV - Preencher'!L98</f>
        <v>PINW-VNES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4160</v>
      </c>
    </row>
    <row r="90" spans="1:12" s="8" customFormat="1" ht="19.5" customHeight="1" x14ac:dyDescent="0.2">
      <c r="A90" s="3">
        <f>IFERROR(VLOOKUP(B90,'[1]DADOS (OCULTAR)'!$Q$3:$S$133,3,0),"")</f>
        <v>10894988000729</v>
      </c>
      <c r="B90" s="4" t="str">
        <f>'[1]TCE - ANEXO IV - Preencher'!C99</f>
        <v>UPAE CARUARU</v>
      </c>
      <c r="C90" s="4" t="str">
        <f>'[1]TCE - ANEXO IV - Preencher'!E99</f>
        <v>5.16 - Serviços Médico-Hospitalares, Odotonlogia e Laboratoriais</v>
      </c>
      <c r="D90" s="3" t="str">
        <f>'[1]TCE - ANEXO IV - Preencher'!F99</f>
        <v>09.594.903/0001-12</v>
      </c>
      <c r="E90" s="5" t="str">
        <f>'[1]TCE - ANEXO IV - Preencher'!G99</f>
        <v>UNIDADE DE UROLOGIA DO AGRESTE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2509</v>
      </c>
      <c r="I90" s="6">
        <f>IF('[1]TCE - ANEXO IV - Preencher'!K99="","",'[1]TCE - ANEXO IV - Preencher'!K99)</f>
        <v>45175</v>
      </c>
      <c r="J90" s="5" t="str">
        <f>'[1]TCE - ANEXO IV - Preencher'!L99</f>
        <v>A0YYRMAHK</v>
      </c>
      <c r="K90" s="5" t="str">
        <f>IF(F90="B",LEFT('[1]TCE - ANEXO IV - Preencher'!M99,2),IF(F90="S",LEFT('[1]TCE - ANEXO IV - Preencher'!M99,7),IF('[1]TCE - ANEXO IV - Preencher'!H99="","")))</f>
        <v>2604106</v>
      </c>
      <c r="L90" s="7">
        <f>'[1]TCE - ANEXO IV - Preencher'!N99</f>
        <v>15650</v>
      </c>
    </row>
    <row r="91" spans="1:12" s="8" customFormat="1" ht="19.5" customHeight="1" x14ac:dyDescent="0.2">
      <c r="A91" s="3">
        <f>IFERROR(VLOOKUP(B91,'[1]DADOS (OCULTAR)'!$Q$3:$S$133,3,0),"")</f>
        <v>10894988000729</v>
      </c>
      <c r="B91" s="4" t="str">
        <f>'[1]TCE - ANEXO IV - Preencher'!C100</f>
        <v>UPAE CARUARU</v>
      </c>
      <c r="C91" s="4" t="str">
        <f>'[1]TCE - ANEXO IV - Preencher'!E100</f>
        <v>5.16 - Serviços Médico-Hospitalares, Odotonlogia e Laboratoriais</v>
      </c>
      <c r="D91" s="3" t="str">
        <f>'[1]TCE - ANEXO IV - Preencher'!F100</f>
        <v>33.705.705/0001-63</v>
      </c>
      <c r="E91" s="5" t="str">
        <f>'[1]TCE - ANEXO IV - Preencher'!G100</f>
        <v>CSS CLÍNICA MÉDICA AMBULATORIAL DE SAÚDE SUPLEMENTAR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1328</v>
      </c>
      <c r="I91" s="6">
        <f>IF('[1]TCE - ANEXO IV - Preencher'!K100="","",'[1]TCE - ANEXO IV - Preencher'!K100)</f>
        <v>45181</v>
      </c>
      <c r="J91" s="5" t="str">
        <f>'[1]TCE - ANEXO IV - Preencher'!L100</f>
        <v>VVA2-CMF9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1575</v>
      </c>
    </row>
    <row r="92" spans="1:12" s="8" customFormat="1" ht="19.5" customHeight="1" x14ac:dyDescent="0.2">
      <c r="A92" s="3">
        <f>IFERROR(VLOOKUP(B92,'[1]DADOS (OCULTAR)'!$Q$3:$S$133,3,0),"")</f>
        <v>10894988000729</v>
      </c>
      <c r="B92" s="4" t="str">
        <f>'[1]TCE - ANEXO IV - Preencher'!C101</f>
        <v>UPAE CARUARU</v>
      </c>
      <c r="C92" s="4" t="str">
        <f>'[1]TCE - ANEXO IV - Preencher'!E101</f>
        <v>5.16 - Serviços Médico-Hospitalares, Odotonlogia e Laboratoriais</v>
      </c>
      <c r="D92" s="3" t="str">
        <f>'[1]TCE - ANEXO IV - Preencher'!F101</f>
        <v>30.459.463/0001-87</v>
      </c>
      <c r="E92" s="5" t="str">
        <f>'[1]TCE - ANEXO IV - Preencher'!G101</f>
        <v>NEFRODIA SERVICOS MEDICOS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664</v>
      </c>
      <c r="I92" s="6">
        <f>IF('[1]TCE - ANEXO IV - Preencher'!K101="","",'[1]TCE - ANEXO IV - Preencher'!K101)</f>
        <v>45173</v>
      </c>
      <c r="J92" s="5" t="str">
        <f>'[1]TCE - ANEXO IV - Preencher'!L101</f>
        <v>Q4WE-ABLD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2720</v>
      </c>
    </row>
    <row r="93" spans="1:12" s="8" customFormat="1" ht="19.5" customHeight="1" x14ac:dyDescent="0.2">
      <c r="A93" s="3">
        <f>IFERROR(VLOOKUP(B93,'[1]DADOS (OCULTAR)'!$Q$3:$S$133,3,0),"")</f>
        <v>10894988000729</v>
      </c>
      <c r="B93" s="4" t="str">
        <f>'[1]TCE - ANEXO IV - Preencher'!C102</f>
        <v>UPAE CARUARU</v>
      </c>
      <c r="C93" s="4" t="str">
        <f>'[1]TCE - ANEXO IV - Preencher'!E102</f>
        <v>5.16 - Serviços Médico-Hospitalares, Odotonlogia e Laboratoriais</v>
      </c>
      <c r="D93" s="3" t="str">
        <f>'[1]TCE - ANEXO IV - Preencher'!F102</f>
        <v>21.939.486/0001-06</v>
      </c>
      <c r="E93" s="5" t="str">
        <f>'[1]TCE - ANEXO IV - Preencher'!G102</f>
        <v>MAXIMA ASSESSORIA E CONSULTORIA EM SAUDE E MEDICINA DO TRABALHO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9732</v>
      </c>
      <c r="I93" s="6">
        <f>IF('[1]TCE - ANEXO IV - Preencher'!K102="","",'[1]TCE - ANEXO IV - Preencher'!K102)</f>
        <v>45175</v>
      </c>
      <c r="J93" s="5" t="str">
        <f>'[1]TCE - ANEXO IV - Preencher'!L102</f>
        <v>0QFJF2BT4</v>
      </c>
      <c r="K93" s="5" t="str">
        <f>IF(F93="B",LEFT('[1]TCE - ANEXO IV - Preencher'!M102,2),IF(F93="S",LEFT('[1]TCE - ANEXO IV - Preencher'!M102,7),IF('[1]TCE - ANEXO IV - Preencher'!H102="","")))</f>
        <v>2604106</v>
      </c>
      <c r="L93" s="7">
        <f>'[1]TCE - ANEXO IV - Preencher'!N102</f>
        <v>3950.5</v>
      </c>
    </row>
    <row r="94" spans="1:12" s="8" customFormat="1" ht="19.5" customHeight="1" x14ac:dyDescent="0.2">
      <c r="A94" s="3">
        <f>IFERROR(VLOOKUP(B94,'[1]DADOS (OCULTAR)'!$Q$3:$S$133,3,0),"")</f>
        <v>10894988000729</v>
      </c>
      <c r="B94" s="4" t="str">
        <f>'[1]TCE - ANEXO IV - Preencher'!C103</f>
        <v>UPAE CARUARU</v>
      </c>
      <c r="C94" s="4" t="str">
        <f>'[1]TCE - ANEXO IV - Preencher'!E103</f>
        <v>5.16 - Serviços Médico-Hospitalares, Odotonlogia e Laboratoriais</v>
      </c>
      <c r="D94" s="3" t="str">
        <f>'[1]TCE - ANEXO IV - Preencher'!F103</f>
        <v>21.939.486/0001-06</v>
      </c>
      <c r="E94" s="5" t="str">
        <f>'[1]TCE - ANEXO IV - Preencher'!G103</f>
        <v>MAXIMA ASSESSORIA E CONSULTORIA EM SAUDE E MEDICINA DO TRABALHO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9710</v>
      </c>
      <c r="I94" s="6">
        <f>IF('[1]TCE - ANEXO IV - Preencher'!K103="","",'[1]TCE - ANEXO IV - Preencher'!K103)</f>
        <v>45173</v>
      </c>
      <c r="J94" s="5" t="str">
        <f>'[1]TCE - ANEXO IV - Preencher'!L103</f>
        <v>SGV8INMZH</v>
      </c>
      <c r="K94" s="5" t="str">
        <f>IF(F94="B",LEFT('[1]TCE - ANEXO IV - Preencher'!M103,2),IF(F94="S",LEFT('[1]TCE - ANEXO IV - Preencher'!M103,7),IF('[1]TCE - ANEXO IV - Preencher'!H103="","")))</f>
        <v>2604106</v>
      </c>
      <c r="L94" s="7">
        <f>'[1]TCE - ANEXO IV - Preencher'!N103</f>
        <v>352</v>
      </c>
    </row>
    <row r="95" spans="1:12" s="8" customFormat="1" ht="19.5" customHeight="1" x14ac:dyDescent="0.2">
      <c r="A95" s="3">
        <f>IFERROR(VLOOKUP(B95,'[1]DADOS (OCULTAR)'!$Q$3:$S$133,3,0),"")</f>
        <v>10894988000729</v>
      </c>
      <c r="B95" s="4" t="str">
        <f>'[1]TCE - ANEXO IV - Preencher'!C104</f>
        <v>UPAE CARUARU</v>
      </c>
      <c r="C95" s="4" t="str">
        <f>'[1]TCE - ANEXO IV - Preencher'!E104</f>
        <v>5.16 - Serviços Médico-Hospitalares, Odotonlogia e Laboratoriais</v>
      </c>
      <c r="D95" s="3" t="str">
        <f>'[1]TCE - ANEXO IV - Preencher'!F104</f>
        <v>41.888.684/0001-97</v>
      </c>
      <c r="E95" s="5" t="str">
        <f>'[1]TCE - ANEXO IV - Preencher'!G104</f>
        <v>TAINAN BISPO SERVIÇOS MEDICOS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71</v>
      </c>
      <c r="I95" s="6">
        <f>IF('[1]TCE - ANEXO IV - Preencher'!K104="","",'[1]TCE - ANEXO IV - Preencher'!K104)</f>
        <v>45175</v>
      </c>
      <c r="J95" s="5" t="str">
        <f>'[1]TCE - ANEXO IV - Preencher'!L104</f>
        <v>ICFJ-YP55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5210</v>
      </c>
    </row>
    <row r="96" spans="1:12" s="8" customFormat="1" ht="19.5" customHeight="1" x14ac:dyDescent="0.2">
      <c r="A96" s="3">
        <f>IFERROR(VLOOKUP(B96,'[1]DADOS (OCULTAR)'!$Q$3:$S$133,3,0),"")</f>
        <v>10894988000729</v>
      </c>
      <c r="B96" s="4" t="str">
        <f>'[1]TCE - ANEXO IV - Preencher'!C105</f>
        <v>UPAE CARUARU</v>
      </c>
      <c r="C96" s="4" t="str">
        <f>'[1]TCE - ANEXO IV - Preencher'!E105</f>
        <v>5.16 - Serviços Médico-Hospitalares, Odotonlogia e Laboratoriais</v>
      </c>
      <c r="D96" s="3" t="str">
        <f>'[1]TCE - ANEXO IV - Preencher'!F105</f>
        <v>36.010.377/0001-79</v>
      </c>
      <c r="E96" s="5" t="str">
        <f>'[1]TCE - ANEXO IV - Preencher'!G105</f>
        <v>MEDICINA INTEGRATIVA LABORATORIAL MIL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510</v>
      </c>
      <c r="I96" s="6">
        <f>IF('[1]TCE - ANEXO IV - Preencher'!K105="","",'[1]TCE - ANEXO IV - Preencher'!K105)</f>
        <v>45174</v>
      </c>
      <c r="J96" s="5" t="str">
        <f>'[1]TCE - ANEXO IV - Preencher'!L105</f>
        <v>X7B2-TFIF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45393.4</v>
      </c>
    </row>
    <row r="97" spans="1:12" s="8" customFormat="1" ht="19.5" customHeight="1" x14ac:dyDescent="0.2">
      <c r="A97" s="3">
        <f>IFERROR(VLOOKUP(B97,'[1]DADOS (OCULTAR)'!$Q$3:$S$133,3,0),"")</f>
        <v>10894988000729</v>
      </c>
      <c r="B97" s="4" t="str">
        <f>'[1]TCE - ANEXO IV - Preencher'!C106</f>
        <v>UPAE CARUARU</v>
      </c>
      <c r="C97" s="4" t="str">
        <f>'[1]TCE - ANEXO IV - Preencher'!E106</f>
        <v>5.15 - Serviços Domésticos</v>
      </c>
      <c r="D97" s="3" t="str">
        <f>'[1]TCE - ANEXO IV - Preencher'!F106</f>
        <v>27.837.083/0001-24</v>
      </c>
      <c r="E97" s="5" t="str">
        <f>'[1]TCE - ANEXO IV - Preencher'!G106</f>
        <v>CLEAN HIGIENIZACAO DE TEXTEIS LTDA ME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2914</v>
      </c>
      <c r="I97" s="6">
        <f>IF('[1]TCE - ANEXO IV - Preencher'!K106="","",'[1]TCE - ANEXO IV - Preencher'!K106)</f>
        <v>45175</v>
      </c>
      <c r="J97" s="5" t="str">
        <f>'[1]TCE - ANEXO IV - Preencher'!L106</f>
        <v>EPRG58536</v>
      </c>
      <c r="K97" s="5" t="str">
        <f>IF(F97="B",LEFT('[1]TCE - ANEXO IV - Preencher'!M106,2),IF(F97="S",LEFT('[1]TCE - ANEXO IV - Preencher'!M106,7),IF('[1]TCE - ANEXO IV - Preencher'!H106="","")))</f>
        <v>2607901</v>
      </c>
      <c r="L97" s="7">
        <f>'[1]TCE - ANEXO IV - Preencher'!N106</f>
        <v>2485.46</v>
      </c>
    </row>
    <row r="98" spans="1:12" s="8" customFormat="1" ht="19.5" customHeight="1" x14ac:dyDescent="0.2">
      <c r="A98" s="3">
        <f>IFERROR(VLOOKUP(B98,'[1]DADOS (OCULTAR)'!$Q$3:$S$133,3,0),"")</f>
        <v>10894988000729</v>
      </c>
      <c r="B98" s="4" t="str">
        <f>'[1]TCE - ANEXO IV - Preencher'!C107</f>
        <v>UPAE CARUARU</v>
      </c>
      <c r="C98" s="4" t="str">
        <f>'[1]TCE - ANEXO IV - Preencher'!E107</f>
        <v>5.10 - Detetização/Tratamento de Resíduos e Afins</v>
      </c>
      <c r="D98" s="3" t="str">
        <f>'[1]TCE - ANEXO IV - Preencher'!F107</f>
        <v>11.863.530/0001-80</v>
      </c>
      <c r="E98" s="5" t="str">
        <f>'[1]TCE - ANEXO IV - Preencher'!G107</f>
        <v>BRASCON GESTAO AMBIENTAL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163790</v>
      </c>
      <c r="I98" s="6">
        <f>IF('[1]TCE - ANEXO IV - Preencher'!K107="","",'[1]TCE - ANEXO IV - Preencher'!K107)</f>
        <v>45170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2611309</v>
      </c>
      <c r="L98" s="7">
        <f>'[1]TCE - ANEXO IV - Preencher'!N107</f>
        <v>132.28</v>
      </c>
    </row>
    <row r="99" spans="1:12" s="8" customFormat="1" ht="19.5" customHeight="1" x14ac:dyDescent="0.2">
      <c r="A99" s="3">
        <f>IFERROR(VLOOKUP(B99,'[1]DADOS (OCULTAR)'!$Q$3:$S$133,3,0),"")</f>
        <v>10894988000729</v>
      </c>
      <c r="B99" s="4" t="str">
        <f>'[1]TCE - ANEXO IV - Preencher'!C108</f>
        <v>UPAE CARUARU</v>
      </c>
      <c r="C99" s="4" t="str">
        <f>'[1]TCE - ANEXO IV - Preencher'!E108</f>
        <v>5.17 - Manutenção de Software, Certificação Digital e Microfilmagem</v>
      </c>
      <c r="D99" s="3" t="str">
        <f>'[1]TCE - ANEXO IV - Preencher'!F108</f>
        <v>92.306.257/0007-80</v>
      </c>
      <c r="E99" s="5" t="str">
        <f>'[1]TCE - ANEXO IV - Preencher'!G108</f>
        <v>MV INFORMATICA NORDESTE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60204</v>
      </c>
      <c r="I99" s="6">
        <f>IF('[1]TCE - ANEXO IV - Preencher'!K108="","",'[1]TCE - ANEXO IV - Preencher'!K108)</f>
        <v>45142</v>
      </c>
      <c r="J99" s="5" t="str">
        <f>'[1]TCE - ANEXO IV - Preencher'!L108</f>
        <v>7E4G-YXLX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10913.61</v>
      </c>
    </row>
    <row r="100" spans="1:12" s="8" customFormat="1" ht="19.5" customHeight="1" x14ac:dyDescent="0.2">
      <c r="A100" s="3">
        <f>IFERROR(VLOOKUP(B100,'[1]DADOS (OCULTAR)'!$Q$3:$S$133,3,0),"")</f>
        <v>10894988000729</v>
      </c>
      <c r="B100" s="4" t="str">
        <f>'[1]TCE - ANEXO IV - Preencher'!C109</f>
        <v>UPAE CARUARU</v>
      </c>
      <c r="C100" s="4" t="str">
        <f>'[1]TCE - ANEXO IV - Preencher'!E109</f>
        <v>5.17 - Manutenção de Software, Certificação Digital e Microfilmagem</v>
      </c>
      <c r="D100" s="3" t="str">
        <f>'[1]TCE - ANEXO IV - Preencher'!F109</f>
        <v>04.069.709/0001-02</v>
      </c>
      <c r="E100" s="5" t="str">
        <f>'[1]TCE - ANEXO IV - Preencher'!G109</f>
        <v>BIONEXO S.A.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385581</v>
      </c>
      <c r="I100" s="6">
        <f>IF('[1]TCE - ANEXO IV - Preencher'!K109="","",'[1]TCE - ANEXO IV - Preencher'!K109)</f>
        <v>45139</v>
      </c>
      <c r="J100" s="5" t="str">
        <f>'[1]TCE - ANEXO IV - Preencher'!L109</f>
        <v>GL22-PRA1</v>
      </c>
      <c r="K100" s="5" t="str">
        <f>IF(F100="B",LEFT('[1]TCE - ANEXO IV - Preencher'!M109,2),IF(F100="S",LEFT('[1]TCE - ANEXO IV - Preencher'!M109,7),IF('[1]TCE - ANEXO IV - Preencher'!H109="","")))</f>
        <v>3550407</v>
      </c>
      <c r="L100" s="7">
        <f>'[1]TCE - ANEXO IV - Preencher'!N109</f>
        <v>1200</v>
      </c>
    </row>
    <row r="101" spans="1:12" s="8" customFormat="1" ht="19.5" customHeight="1" x14ac:dyDescent="0.2">
      <c r="A101" s="3">
        <f>IFERROR(VLOOKUP(B101,'[1]DADOS (OCULTAR)'!$Q$3:$S$133,3,0),"")</f>
        <v>10894988000729</v>
      </c>
      <c r="B101" s="4" t="str">
        <f>'[1]TCE - ANEXO IV - Preencher'!C110</f>
        <v>UPAE CARUARU</v>
      </c>
      <c r="C101" s="4" t="str">
        <f>'[1]TCE - ANEXO IV - Preencher'!E110</f>
        <v>5.17 - Manutenção de Software, Certificação Digital e Microfilmagem</v>
      </c>
      <c r="D101" s="3" t="str">
        <f>'[1]TCE - ANEXO IV - Preencher'!F110</f>
        <v>08.399.167/0001-89</v>
      </c>
      <c r="E101" s="5" t="str">
        <f>'[1]TCE - ANEXO IV - Preencher'!G110</f>
        <v>ICTS GLOBAL DO BRASIL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51562</v>
      </c>
      <c r="I101" s="6">
        <f>IF('[1]TCE - ANEXO IV - Preencher'!K110="","",'[1]TCE - ANEXO IV - Preencher'!K110)</f>
        <v>45173</v>
      </c>
      <c r="J101" s="5" t="str">
        <f>'[1]TCE - ANEXO IV - Preencher'!L110</f>
        <v>830R.8243.1024.2732499-P</v>
      </c>
      <c r="K101" s="5" t="str">
        <f>IF(F101="B",LEFT('[1]TCE - ANEXO IV - Preencher'!M110,2),IF(F101="S",LEFT('[1]TCE - ANEXO IV - Preencher'!M110,7),IF('[1]TCE - ANEXO IV - Preencher'!H110="","")))</f>
        <v>3505708</v>
      </c>
      <c r="L101" s="7">
        <f>'[1]TCE - ANEXO IV - Preencher'!N110</f>
        <v>170</v>
      </c>
    </row>
    <row r="102" spans="1:12" s="8" customFormat="1" ht="19.5" customHeight="1" x14ac:dyDescent="0.2">
      <c r="A102" s="3">
        <f>IFERROR(VLOOKUP(B102,'[1]DADOS (OCULTAR)'!$Q$3:$S$133,3,0),"")</f>
        <v>10894988000729</v>
      </c>
      <c r="B102" s="4" t="str">
        <f>'[1]TCE - ANEXO IV - Preencher'!C111</f>
        <v>UPAE CARUARU</v>
      </c>
      <c r="C102" s="4" t="str">
        <f>'[1]TCE - ANEXO IV - Preencher'!E111</f>
        <v>5.17 - Manutenção de Software, Certificação Digital e Microfilmagem</v>
      </c>
      <c r="D102" s="3" t="str">
        <f>'[1]TCE - ANEXO IV - Preencher'!F111</f>
        <v>07.560.756/0001-34</v>
      </c>
      <c r="E102" s="5" t="str">
        <f>'[1]TCE - ANEXO IV - Preencher'!G111</f>
        <v>CARLOS ANDRE DE SOUSA INFORMATICA ME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312</v>
      </c>
      <c r="I102" s="6">
        <f>IF('[1]TCE - ANEXO IV - Preencher'!K111="","",'[1]TCE - ANEXO IV - Preencher'!K111)</f>
        <v>45154</v>
      </c>
      <c r="J102" s="5" t="str">
        <f>'[1]TCE - ANEXO IV - Preencher'!L111</f>
        <v>OIJL47902</v>
      </c>
      <c r="K102" s="5" t="str">
        <f>IF(F102="B",LEFT('[1]TCE - ANEXO IV - Preencher'!M111,2),IF(F102="S",LEFT('[1]TCE - ANEXO IV - Preencher'!M111,7),IF('[1]TCE - ANEXO IV - Preencher'!H111="","")))</f>
        <v>2610707</v>
      </c>
      <c r="L102" s="7">
        <f>'[1]TCE - ANEXO IV - Preencher'!N111</f>
        <v>850</v>
      </c>
    </row>
    <row r="103" spans="1:12" s="8" customFormat="1" ht="19.5" customHeight="1" x14ac:dyDescent="0.2">
      <c r="A103" s="3">
        <f>IFERROR(VLOOKUP(B103,'[1]DADOS (OCULTAR)'!$Q$3:$S$133,3,0),"")</f>
        <v>10894988000729</v>
      </c>
      <c r="B103" s="4" t="str">
        <f>'[1]TCE - ANEXO IV - Preencher'!C112</f>
        <v>UPAE CARUARU</v>
      </c>
      <c r="C103" s="4" t="str">
        <f>'[1]TCE - ANEXO IV - Preencher'!E112</f>
        <v>5.99 - Outros Serviços de Terceiros Pessoa Jurídica</v>
      </c>
      <c r="D103" s="3">
        <f>'[1]TCE - ANEXO IV - Preencher'!F112</f>
        <v>57755217002091</v>
      </c>
      <c r="E103" s="5" t="str">
        <f>'[1]TCE - ANEXO IV - Preencher'!G112</f>
        <v xml:space="preserve">KPMG AUDITORES INDEPENDENTES LTDA 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1471</v>
      </c>
      <c r="I103" s="6">
        <f>IF('[1]TCE - ANEXO IV - Preencher'!K112="","",'[1]TCE - ANEXO IV - Preencher'!K112)</f>
        <v>45139</v>
      </c>
      <c r="J103" s="5" t="str">
        <f>'[1]TCE - ANEXO IV - Preencher'!L112</f>
        <v>EAEX-LFUG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1516.68</v>
      </c>
    </row>
    <row r="104" spans="1:12" s="8" customFormat="1" ht="19.5" customHeight="1" x14ac:dyDescent="0.2">
      <c r="A104" s="3">
        <f>IFERROR(VLOOKUP(B104,'[1]DADOS (OCULTAR)'!$Q$3:$S$133,3,0),"")</f>
        <v>10894988000729</v>
      </c>
      <c r="B104" s="4" t="str">
        <f>'[1]TCE - ANEXO IV - Preencher'!C113</f>
        <v>UPAE CARUARU</v>
      </c>
      <c r="C104" s="4" t="str">
        <f>'[1]TCE - ANEXO IV - Preencher'!E113</f>
        <v>5.17 - Manutenção de Software, Certificação Digital e Microfilmagem</v>
      </c>
      <c r="D104" s="3" t="str">
        <f>'[1]TCE - ANEXO IV - Preencher'!F113</f>
        <v>10.224.281/0001-10</v>
      </c>
      <c r="E104" s="5" t="str">
        <f>'[1]TCE - ANEXO IV - Preencher'!G113</f>
        <v>QUALITEK TECNOLOGIA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7376</v>
      </c>
      <c r="I104" s="6">
        <f>IF('[1]TCE - ANEXO IV - Preencher'!K113="","",'[1]TCE - ANEXO IV - Preencher'!K113)</f>
        <v>45170</v>
      </c>
      <c r="J104" s="5" t="str">
        <f>'[1]TCE - ANEXO IV - Preencher'!L113</f>
        <v>148006034</v>
      </c>
      <c r="K104" s="5" t="str">
        <f>IF(F104="B",LEFT('[1]TCE - ANEXO IV - Preencher'!M113,2),IF(F104="S",LEFT('[1]TCE - ANEXO IV - Preencher'!M113,7),IF('[1]TCE - ANEXO IV - Preencher'!H113="","")))</f>
        <v>2408102</v>
      </c>
      <c r="L104" s="7">
        <f>'[1]TCE - ANEXO IV - Preencher'!N113</f>
        <v>500</v>
      </c>
    </row>
    <row r="105" spans="1:12" s="8" customFormat="1" ht="19.5" customHeight="1" x14ac:dyDescent="0.2">
      <c r="A105" s="3">
        <f>IFERROR(VLOOKUP(B105,'[1]DADOS (OCULTAR)'!$Q$3:$S$133,3,0),"")</f>
        <v>10894988000729</v>
      </c>
      <c r="B105" s="4" t="str">
        <f>'[1]TCE - ANEXO IV - Preencher'!C114</f>
        <v>UPAE CARUARU</v>
      </c>
      <c r="C105" s="4" t="str">
        <f>'[1]TCE - ANEXO IV - Preencher'!E114</f>
        <v>5.17 - Manutenção de Software, Certificação Digital e Microfilmagem</v>
      </c>
      <c r="D105" s="3" t="str">
        <f>'[1]TCE - ANEXO IV - Preencher'!F114</f>
        <v>06.312.868/0001-03</v>
      </c>
      <c r="E105" s="5" t="str">
        <f>'[1]TCE - ANEXO IV - Preencher'!G114</f>
        <v>TASCOM INFORMATICA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873</v>
      </c>
      <c r="I105" s="6">
        <f>IF('[1]TCE - ANEXO IV - Preencher'!K114="","",'[1]TCE - ANEXO IV - Preencher'!K114)</f>
        <v>45141</v>
      </c>
      <c r="J105" s="5" t="str">
        <f>'[1]TCE - ANEXO IV - Preencher'!L114</f>
        <v>LQLO06667</v>
      </c>
      <c r="K105" s="5" t="str">
        <f>IF(F105="B",LEFT('[1]TCE - ANEXO IV - Preencher'!M114,2),IF(F105="S",LEFT('[1]TCE - ANEXO IV - Preencher'!M114,7),IF('[1]TCE - ANEXO IV - Preencher'!H114="","")))</f>
        <v>2610707</v>
      </c>
      <c r="L105" s="7">
        <f>'[1]TCE - ANEXO IV - Preencher'!N114</f>
        <v>1195.17</v>
      </c>
    </row>
    <row r="106" spans="1:12" s="8" customFormat="1" ht="19.5" customHeight="1" x14ac:dyDescent="0.2">
      <c r="A106" s="3">
        <f>IFERROR(VLOOKUP(B106,'[1]DADOS (OCULTAR)'!$Q$3:$S$133,3,0),"")</f>
        <v>10894988000729</v>
      </c>
      <c r="B106" s="4" t="str">
        <f>'[1]TCE - ANEXO IV - Preencher'!C115</f>
        <v>UPAE CARUARU</v>
      </c>
      <c r="C106" s="4" t="str">
        <f>'[1]TCE - ANEXO IV - Preencher'!E115</f>
        <v>5.22 - Vigilância Ostensiva / Monitorada</v>
      </c>
      <c r="D106" s="3" t="str">
        <f>'[1]TCE - ANEXO IV - Preencher'!F115</f>
        <v>07.774.050/0001-75</v>
      </c>
      <c r="E106" s="5" t="str">
        <f>'[1]TCE - ANEXO IV - Preencher'!G115</f>
        <v>TKS Segurança Privada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30558</v>
      </c>
      <c r="I106" s="6">
        <f>IF('[1]TCE - ANEXO IV - Preencher'!K115="","",'[1]TCE - ANEXO IV - Preencher'!K115)</f>
        <v>45163</v>
      </c>
      <c r="J106" s="5" t="str">
        <f>'[1]TCE - ANEXO IV - Preencher'!L115</f>
        <v>RWQE-RJ8Y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43850</v>
      </c>
    </row>
    <row r="107" spans="1:12" s="8" customFormat="1" ht="19.5" customHeight="1" x14ac:dyDescent="0.2">
      <c r="A107" s="3">
        <f>IFERROR(VLOOKUP(B107,'[1]DADOS (OCULTAR)'!$Q$3:$S$133,3,0),"")</f>
        <v>10894988000729</v>
      </c>
      <c r="B107" s="4" t="str">
        <f>'[1]TCE - ANEXO IV - Preencher'!C116</f>
        <v>UPAE CARUARU</v>
      </c>
      <c r="C107" s="4" t="str">
        <f>'[1]TCE - ANEXO IV - Preencher'!E116</f>
        <v>5.2 - Serviços Técnicos Profissionais</v>
      </c>
      <c r="D107" s="3" t="str">
        <f>'[1]TCE - ANEXO IV - Preencher'!F116</f>
        <v>21.216.498/0001-02</v>
      </c>
      <c r="E107" s="5" t="str">
        <f>'[1]TCE - ANEXO IV - Preencher'!G116</f>
        <v>VIDON &amp; CORREIA ADVOGADOS ASSOCIADOS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1432</v>
      </c>
      <c r="I107" s="6">
        <f>IF('[1]TCE - ANEXO IV - Preencher'!K116="","",'[1]TCE - ANEXO IV - Preencher'!K116)</f>
        <v>45170</v>
      </c>
      <c r="J107" s="5" t="str">
        <f>'[1]TCE - ANEXO IV - Preencher'!L116</f>
        <v>LLBZ-BLGV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5000</v>
      </c>
    </row>
    <row r="108" spans="1:12" s="8" customFormat="1" ht="19.5" customHeight="1" x14ac:dyDescent="0.2">
      <c r="A108" s="3">
        <f>IFERROR(VLOOKUP(B108,'[1]DADOS (OCULTAR)'!$Q$3:$S$133,3,0),"")</f>
        <v>10894988000729</v>
      </c>
      <c r="B108" s="4" t="str">
        <f>'[1]TCE - ANEXO IV - Preencher'!C117</f>
        <v>UPAE CARUARU</v>
      </c>
      <c r="C108" s="4" t="str">
        <f>'[1]TCE - ANEXO IV - Preencher'!E117</f>
        <v>5.2 - Serviços Técnicos Profissionais</v>
      </c>
      <c r="D108" s="3" t="str">
        <f>'[1]TCE - ANEXO IV - Preencher'!F117</f>
        <v>24.524.355/0001-48</v>
      </c>
      <c r="E108" s="5" t="str">
        <f>'[1]TCE - ANEXO IV - Preencher'!G117</f>
        <v>JOB SERVICOS E GESTAO ESTRATEGICA DE TI - EIRELI ME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242</v>
      </c>
      <c r="I108" s="6">
        <f>IF('[1]TCE - ANEXO IV - Preencher'!K117="","",'[1]TCE - ANEXO IV - Preencher'!K117)</f>
        <v>45175</v>
      </c>
      <c r="J108" s="5" t="str">
        <f>'[1]TCE - ANEXO IV - Preencher'!L117</f>
        <v>OXMX09366</v>
      </c>
      <c r="K108" s="5" t="str">
        <f>IF(F108="B",LEFT('[1]TCE - ANEXO IV - Preencher'!M117,2),IF(F108="S",LEFT('[1]TCE - ANEXO IV - Preencher'!M117,7),IF('[1]TCE - ANEXO IV - Preencher'!H117="","")))</f>
        <v>2609600</v>
      </c>
      <c r="L108" s="7">
        <f>'[1]TCE - ANEXO IV - Preencher'!N117</f>
        <v>614.22</v>
      </c>
    </row>
    <row r="109" spans="1:12" s="8" customFormat="1" ht="19.5" customHeight="1" x14ac:dyDescent="0.2">
      <c r="A109" s="3">
        <f>IFERROR(VLOOKUP(B109,'[1]DADOS (OCULTAR)'!$Q$3:$S$133,3,0),"")</f>
        <v>10894988000729</v>
      </c>
      <c r="B109" s="4" t="str">
        <f>'[1]TCE - ANEXO IV - Preencher'!C118</f>
        <v>UPAE CARUARU</v>
      </c>
      <c r="C109" s="4" t="str">
        <f>'[1]TCE - ANEXO IV - Preencher'!E118</f>
        <v>5.10 - Detetização/Tratamento de Resíduos e Afins</v>
      </c>
      <c r="D109" s="3" t="str">
        <f>'[1]TCE - ANEXO IV - Preencher'!F118</f>
        <v>07.833.708/0001-72</v>
      </c>
      <c r="E109" s="5" t="str">
        <f>'[1]TCE - ANEXO IV - Preencher'!G118</f>
        <v>AMBIENTAL CONTROLE DE PRAGAS LTDA-ME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1073477</v>
      </c>
      <c r="I109" s="6">
        <f>IF('[1]TCE - ANEXO IV - Preencher'!K118="","",'[1]TCE - ANEXO IV - Preencher'!K118)</f>
        <v>45166</v>
      </c>
      <c r="J109" s="5" t="str">
        <f>'[1]TCE - ANEXO IV - Preencher'!L118</f>
        <v>WTQTTEU4P</v>
      </c>
      <c r="K109" s="5" t="str">
        <f>IF(F109="B",LEFT('[1]TCE - ANEXO IV - Preencher'!M118,2),IF(F109="S",LEFT('[1]TCE - ANEXO IV - Preencher'!M118,7),IF('[1]TCE - ANEXO IV - Preencher'!H118="","")))</f>
        <v>2507507</v>
      </c>
      <c r="L109" s="7">
        <f>'[1]TCE - ANEXO IV - Preencher'!N118</f>
        <v>598.33000000000004</v>
      </c>
    </row>
    <row r="110" spans="1:12" s="8" customFormat="1" ht="19.5" customHeight="1" x14ac:dyDescent="0.2">
      <c r="A110" s="3">
        <f>IFERROR(VLOOKUP(B110,'[1]DADOS (OCULTAR)'!$Q$3:$S$133,3,0),"")</f>
        <v>10894988000729</v>
      </c>
      <c r="B110" s="4" t="str">
        <f>'[1]TCE - ANEXO IV - Preencher'!C119</f>
        <v>UPAE CARUARU</v>
      </c>
      <c r="C110" s="4" t="str">
        <f>'[1]TCE - ANEXO IV - Preencher'!E119</f>
        <v>5.99 - Outros Serviços de Terceiros Pessoa Jurídica</v>
      </c>
      <c r="D110" s="3" t="str">
        <f>'[1]TCE - ANEXO IV - Preencher'!F119</f>
        <v>26.777.289/0001-43</v>
      </c>
      <c r="E110" s="5" t="str">
        <f>'[1]TCE - ANEXO IV - Preencher'!G119</f>
        <v>BIOTECH SOLUCOES INTELIGENTES PARA A SUA SAUDE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1719</v>
      </c>
      <c r="I110" s="6">
        <f>IF('[1]TCE - ANEXO IV - Preencher'!K119="","",'[1]TCE - ANEXO IV - Preencher'!K119)</f>
        <v>45182</v>
      </c>
      <c r="J110" s="5" t="str">
        <f>'[1]TCE - ANEXO IV - Preencher'!L119</f>
        <v>QMUYUQWTC</v>
      </c>
      <c r="K110" s="5" t="str">
        <f>IF(F110="B",LEFT('[1]TCE - ANEXO IV - Preencher'!M119,2),IF(F110="S",LEFT('[1]TCE - ANEXO IV - Preencher'!M119,7),IF('[1]TCE - ANEXO IV - Preencher'!H119="","")))</f>
        <v>2604106</v>
      </c>
      <c r="L110" s="7">
        <f>'[1]TCE - ANEXO IV - Preencher'!N119</f>
        <v>1500</v>
      </c>
    </row>
    <row r="111" spans="1:12" s="8" customFormat="1" ht="19.5" customHeight="1" x14ac:dyDescent="0.2">
      <c r="A111" s="3">
        <f>IFERROR(VLOOKUP(B111,'[1]DADOS (OCULTAR)'!$Q$3:$S$133,3,0),"")</f>
        <v>10894988000729</v>
      </c>
      <c r="B111" s="4" t="str">
        <f>'[1]TCE - ANEXO IV - Preencher'!C120</f>
        <v>UPAE CARUARU</v>
      </c>
      <c r="C111" s="4" t="str">
        <f>'[1]TCE - ANEXO IV - Preencher'!E120</f>
        <v>5.5 - Reparo e Manutenção de Máquinas e Equipamentos</v>
      </c>
      <c r="D111" s="3" t="str">
        <f>'[1]TCE - ANEXO IV - Preencher'!F120</f>
        <v>03.480.539/0001-83</v>
      </c>
      <c r="E111" s="5" t="str">
        <f>'[1]TCE - ANEXO IV - Preencher'!G120</f>
        <v>SL ENGENHARIA HOSPITALAR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14033</v>
      </c>
      <c r="I111" s="6">
        <f>IF('[1]TCE - ANEXO IV - Preencher'!K120="","",'[1]TCE - ANEXO IV - Preencher'!K120)</f>
        <v>45174</v>
      </c>
      <c r="J111" s="5" t="str">
        <f>'[1]TCE - ANEXO IV - Preencher'!L120</f>
        <v>GCHM64491</v>
      </c>
      <c r="K111" s="5" t="str">
        <f>IF(F111="B",LEFT('[1]TCE - ANEXO IV - Preencher'!M120,2),IF(F111="S",LEFT('[1]TCE - ANEXO IV - Preencher'!M120,7),IF('[1]TCE - ANEXO IV - Preencher'!H120="","")))</f>
        <v>2607901</v>
      </c>
      <c r="L111" s="7">
        <f>'[1]TCE - ANEXO IV - Preencher'!N120</f>
        <v>5709.25</v>
      </c>
    </row>
    <row r="112" spans="1:12" s="8" customFormat="1" ht="19.5" customHeight="1" x14ac:dyDescent="0.2">
      <c r="A112" s="3">
        <f>IFERROR(VLOOKUP(B112,'[1]DADOS (OCULTAR)'!$Q$3:$S$133,3,0),"")</f>
        <v>10894988000729</v>
      </c>
      <c r="B112" s="4" t="str">
        <f>'[1]TCE - ANEXO IV - Preencher'!C121</f>
        <v>UPAE CARUARU</v>
      </c>
      <c r="C112" s="4" t="str">
        <f>'[1]TCE - ANEXO IV - Preencher'!E121</f>
        <v>5.3 - Locação de Máquinas e Equipamentos</v>
      </c>
      <c r="D112" s="3">
        <f>'[1]TCE - ANEXO IV - Preencher'!F121</f>
        <v>19533734000164</v>
      </c>
      <c r="E112" s="5" t="str">
        <f>'[1]TCE - ANEXO IV - Preencher'!G121</f>
        <v>ALEXSANDRA DE GUSMÃO NERES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17404</v>
      </c>
      <c r="I112" s="6">
        <f>IF('[1]TCE - ANEXO IV - Preencher'!K121="","",'[1]TCE - ANEXO IV - Preencher'!K121)</f>
        <v>45170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3620</v>
      </c>
    </row>
    <row r="113" spans="1:12" s="8" customFormat="1" ht="19.5" customHeight="1" x14ac:dyDescent="0.2">
      <c r="A113" s="3">
        <f>IFERROR(VLOOKUP(B113,'[1]DADOS (OCULTAR)'!$Q$3:$S$133,3,0),"")</f>
        <v>10894988000729</v>
      </c>
      <c r="B113" s="4" t="str">
        <f>'[1]TCE - ANEXO IV - Preencher'!C122</f>
        <v>UPAE CARUARU</v>
      </c>
      <c r="C113" s="4" t="str">
        <f>'[1]TCE - ANEXO IV - Preencher'!E122</f>
        <v>5.17 - Manutenção de Software, Certificação Digital e Microfilmagem</v>
      </c>
      <c r="D113" s="3">
        <f>'[1]TCE - ANEXO IV - Preencher'!F122</f>
        <v>20231241000159</v>
      </c>
      <c r="E113" s="5" t="str">
        <f>'[1]TCE - ANEXO IV - Preencher'!G122</f>
        <v xml:space="preserve">EVAL SISTEMAS EM INFORMATICA LTDA 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11326</v>
      </c>
      <c r="I113" s="6">
        <f>IF('[1]TCE - ANEXO IV - Preencher'!K122="","",'[1]TCE - ANEXO IV - Preencher'!K122)</f>
        <v>45189</v>
      </c>
      <c r="J113" s="5" t="str">
        <f>'[1]TCE - ANEXO IV - Preencher'!L122</f>
        <v>UUPP-8AZZ</v>
      </c>
      <c r="K113" s="5" t="str">
        <f>IF(F113="B",LEFT('[1]TCE - ANEXO IV - Preencher'!M122,2),IF(F113="S",LEFT('[1]TCE - ANEXO IV - Preencher'!M122,7),IF('[1]TCE - ANEXO IV - Preencher'!H122="","")))</f>
        <v>3550308</v>
      </c>
      <c r="L113" s="7">
        <f>'[1]TCE - ANEXO IV - Preencher'!N122</f>
        <v>187.92</v>
      </c>
    </row>
    <row r="114" spans="1:12" s="8" customFormat="1" ht="19.5" customHeight="1" x14ac:dyDescent="0.2">
      <c r="A114" s="3">
        <f>IFERROR(VLOOKUP(B114,'[1]DADOS (OCULTAR)'!$Q$3:$S$133,3,0),"")</f>
        <v>10894988000729</v>
      </c>
      <c r="B114" s="4" t="str">
        <f>'[1]TCE - ANEXO IV - Preencher'!C123</f>
        <v>UPAE CARUARU</v>
      </c>
      <c r="C114" s="4" t="str">
        <f>'[1]TCE - ANEXO IV - Preencher'!E123</f>
        <v>5.17 - Manutenção de Software, Certificação Digital e Microfilmagem</v>
      </c>
      <c r="D114" s="3">
        <f>'[1]TCE - ANEXO IV - Preencher'!F123</f>
        <v>11735586000159</v>
      </c>
      <c r="E114" s="5" t="str">
        <f>'[1]TCE - ANEXO IV - Preencher'!G123</f>
        <v>FUNDACAO DE APOIO AO DESENVOLVIMENTO DA UNIVERSIDADE FE</v>
      </c>
      <c r="F114" s="5" t="str">
        <f>'[1]TCE - ANEXO IV - Preencher'!H123</f>
        <v>S</v>
      </c>
      <c r="G114" s="5" t="str">
        <f>'[1]TCE - ANEXO IV - Preencher'!I123</f>
        <v>S</v>
      </c>
      <c r="H114" s="5">
        <f>'[1]TCE - ANEXO IV - Preencher'!J123</f>
        <v>0</v>
      </c>
      <c r="I114" s="6">
        <f>IF('[1]TCE - ANEXO IV - Preencher'!K123="","",'[1]TCE - ANEXO IV - Preencher'!K123)</f>
        <v>73225</v>
      </c>
      <c r="J114" s="5" t="str">
        <f>'[1]TCE - ANEXO IV - Preencher'!L123</f>
        <v>ECQ6-RCFK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770</v>
      </c>
    </row>
    <row r="115" spans="1:12" s="8" customFormat="1" ht="19.5" customHeight="1" x14ac:dyDescent="0.2">
      <c r="A115" s="3">
        <f>IFERROR(VLOOKUP(B115,'[1]DADOS (OCULTAR)'!$Q$3:$S$133,3,0),"")</f>
        <v>10894988000729</v>
      </c>
      <c r="B115" s="4" t="str">
        <f>'[1]TCE - ANEXO IV - Preencher'!C124</f>
        <v>UPAE CARUARU</v>
      </c>
      <c r="C115" s="4" t="str">
        <f>'[1]TCE - ANEXO IV - Preencher'!E124</f>
        <v xml:space="preserve">5.21 - Seguros em geral </v>
      </c>
      <c r="D115" s="3" t="str">
        <f>'[1]TCE - ANEXO IV - Preencher'!F124</f>
        <v>03.502.099/0003-80</v>
      </c>
      <c r="E115" s="5" t="str">
        <f>'[1]TCE - ANEXO IV - Preencher'!G124</f>
        <v>CHUBB SEGUROS S.A.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977.05</v>
      </c>
    </row>
    <row r="116" spans="1:12" s="8" customFormat="1" ht="19.5" customHeight="1" x14ac:dyDescent="0.2">
      <c r="A116" s="3">
        <f>IFERROR(VLOOKUP(B116,'[1]DADOS (OCULTAR)'!$Q$3:$S$133,3,0),"")</f>
        <v>10894988000729</v>
      </c>
      <c r="B116" s="4" t="str">
        <f>'[1]TCE - ANEXO IV - Preencher'!C125</f>
        <v>UPAE CARUARU</v>
      </c>
      <c r="C116" s="4" t="str">
        <f>'[1]TCE - ANEXO IV - Preencher'!E125</f>
        <v xml:space="preserve">5.25 - Serviços Bancários </v>
      </c>
      <c r="D116" s="3">
        <f>'[1]TCE - ANEXO IV - Preencher'!F125</f>
        <v>60701190000104</v>
      </c>
      <c r="E116" s="5" t="str">
        <f>'[1]TCE - ANEXO IV - Preencher'!G125</f>
        <v>TAXA MANUTENÇÃO 26955-8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215</v>
      </c>
    </row>
    <row r="117" spans="1:12" s="8" customFormat="1" ht="19.5" customHeight="1" x14ac:dyDescent="0.2">
      <c r="A117" s="3">
        <f>IFERROR(VLOOKUP(B117,'[1]DADOS (OCULTAR)'!$Q$3:$S$133,3,0),"")</f>
        <v>10894988000729</v>
      </c>
      <c r="B117" s="4" t="str">
        <f>'[1]TCE - ANEXO IV - Preencher'!C126</f>
        <v>UPAE CARUARU</v>
      </c>
      <c r="C117" s="4" t="str">
        <f>'[1]TCE - ANEXO IV - Preencher'!E126</f>
        <v xml:space="preserve">5.25 - Serviços Bancários </v>
      </c>
      <c r="D117" s="3">
        <f>'[1]TCE - ANEXO IV - Preencher'!F126</f>
        <v>60701190000104</v>
      </c>
      <c r="E117" s="5" t="str">
        <f>'[1]TCE - ANEXO IV - Preencher'!G126</f>
        <v>TAXA MANUTENÇÃO 30190-6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215</v>
      </c>
    </row>
    <row r="118" spans="1:12" s="8" customFormat="1" ht="19.5" customHeight="1" x14ac:dyDescent="0.2">
      <c r="A118" s="3">
        <f>IFERROR(VLOOKUP(B118,'[1]DADOS (OCULTAR)'!$Q$3:$S$133,3,0),"")</f>
        <v>10894988000729</v>
      </c>
      <c r="B118" s="4" t="str">
        <f>'[1]TCE - ANEXO IV - Preencher'!C127</f>
        <v>UPAE CARUARU</v>
      </c>
      <c r="C118" s="4" t="str">
        <f>'[1]TCE - ANEXO IV - Preencher'!E127</f>
        <v xml:space="preserve">5.25 - Serviços Bancários </v>
      </c>
      <c r="D118" s="3">
        <f>'[1]TCE - ANEXO IV - Preencher'!F127</f>
        <v>60701190000104</v>
      </c>
      <c r="E118" s="5" t="str">
        <f>'[1]TCE - ANEXO IV - Preencher'!G127</f>
        <v>TARIFA C/C 26955-8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627.25</v>
      </c>
    </row>
    <row r="119" spans="1:12" s="8" customFormat="1" ht="19.5" customHeight="1" x14ac:dyDescent="0.2">
      <c r="A119" s="3">
        <f>IFERROR(VLOOKUP(B119,'[1]DADOS (OCULTAR)'!$Q$3:$S$133,3,0),"")</f>
        <v>10894988000729</v>
      </c>
      <c r="B119" s="4" t="str">
        <f>'[1]TCE - ANEXO IV - Preencher'!C128</f>
        <v>UPAE CARUARU</v>
      </c>
      <c r="C119" s="4" t="str">
        <f>'[1]TCE - ANEXO IV - Preencher'!E128</f>
        <v>5.99 - Outros Serviços de Terceiros Pessoa Jurídica</v>
      </c>
      <c r="D119" s="3">
        <f>'[1]TCE - ANEXO IV - Preencher'!F128</f>
        <v>60701190000104</v>
      </c>
      <c r="E119" s="5" t="str">
        <f>'[1]TCE - ANEXO IV - Preencher'!G128</f>
        <v>TRIBUTOS S/ APLICAÇÃO FINANCEIRA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146.24</v>
      </c>
    </row>
    <row r="120" spans="1:12" s="8" customFormat="1" ht="19.5" customHeight="1" x14ac:dyDescent="0.2">
      <c r="A120" s="3" t="str">
        <f>IFERROR(VLOOKUP(B120,'[1]DADOS (OCULTAR)'!$Q$3:$S$133,3,0),"")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(OCULTAR)'!$Q$3:$S$133,3,0),"")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(OCULTAR)'!$Q$3:$S$133,3,0),"")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(OCULTAR)'!$Q$3:$S$133,3,0),"")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(OCULTAR)'!$Q$3:$S$133,3,0),"")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(OCULTAR)'!$Q$3:$S$133,3,0),"")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(OCULTAR)'!$Q$3:$S$133,3,0),"")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(OCULTAR)'!$Q$3:$S$133,3,0),"")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Alinne Edilene Felix</dc:creator>
  <cp:lastModifiedBy>Alinne Edilene Felix</cp:lastModifiedBy>
  <dcterms:created xsi:type="dcterms:W3CDTF">2023-09-25T17:50:27Z</dcterms:created>
  <dcterms:modified xsi:type="dcterms:W3CDTF">2023-09-25T17:53:23Z</dcterms:modified>
</cp:coreProperties>
</file>