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2\02.2022\6-COVID\1-PCF 2022\14 TCE\EXCEL\"/>
    </mc:Choice>
  </mc:AlternateContent>
  <xr:revisionPtr revIDLastSave="0" documentId="8_{1B13FD7C-0BA7-4AFF-A044-A0D7651C3EB8}" xr6:coauthVersionLast="47" xr6:coauthVersionMax="47" xr10:uidLastSave="{00000000-0000-0000-0000-000000000000}"/>
  <bookViews>
    <workbookView xWindow="-120" yWindow="-120" windowWidth="24240" windowHeight="13140" xr2:uid="{D7F39359-FB59-45CC-9F65-451F4F3B91E5}"/>
  </bookViews>
  <sheets>
    <sheet name="HDM - despesas gerais - 2022_0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<sst xmlns="http://schemas.openxmlformats.org/spreadsheetml/2006/main" count="12" uniqueCount="12">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</sst>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2.2022/6-COVID/1-PCF%202022/13%20PCF/13.2%20-%20PCF%20em%20EXCEL%20-%20COVID%2002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DOM MALAN (COVID-19)</v>
          </cell>
          <cell r="E11" t="str">
            <v>1.99 - Outras Despesas com Pessoal</v>
          </cell>
          <cell r="F11">
            <v>9039744000780</v>
          </cell>
          <cell r="G11" t="str">
            <v xml:space="preserve">REFEITÓRIO FUNCIONÁRIOS HDM </v>
          </cell>
          <cell r="H11" t="str">
            <v>S</v>
          </cell>
          <cell r="I11" t="str">
            <v>N</v>
          </cell>
          <cell r="N11">
            <v>1770.88</v>
          </cell>
        </row>
        <row r="12">
          <cell r="C12" t="str">
            <v>HOSPITAL DOM MALAN (COVID-19)</v>
          </cell>
          <cell r="E12" t="str">
            <v>1.99 - Outras Despesas com Pessoal</v>
          </cell>
          <cell r="F12">
            <v>2102498000129</v>
          </cell>
          <cell r="G12" t="str">
            <v xml:space="preserve">METROPOLITAN LIFE SEGUROS </v>
          </cell>
          <cell r="H12" t="str">
            <v>S</v>
          </cell>
          <cell r="I12" t="str">
            <v>N</v>
          </cell>
          <cell r="J12" t="str">
            <v>FATURA</v>
          </cell>
          <cell r="K12">
            <v>44609</v>
          </cell>
          <cell r="N12">
            <v>103.13</v>
          </cell>
        </row>
        <row r="13">
          <cell r="C13" t="str">
            <v>HOSPITAL DOM MALAN (COVID-19)</v>
          </cell>
          <cell r="E13" t="str">
            <v>1.99 - Outras Despesas com Pessoal</v>
          </cell>
          <cell r="F13">
            <v>8380889000434</v>
          </cell>
          <cell r="G13" t="str">
            <v>ATLANTICO TRANSPORTES LTDA</v>
          </cell>
          <cell r="H13" t="str">
            <v>S</v>
          </cell>
          <cell r="I13" t="str">
            <v>S</v>
          </cell>
          <cell r="J13" t="str">
            <v>00000016021</v>
          </cell>
          <cell r="K13">
            <v>44643</v>
          </cell>
          <cell r="L13" t="str">
            <v>57129bd7a</v>
          </cell>
          <cell r="M13" t="str">
            <v>2611101 - Petrolina - PE</v>
          </cell>
          <cell r="N13">
            <v>663.27</v>
          </cell>
        </row>
        <row r="14">
          <cell r="C14" t="str">
            <v>HOSPITAL DOM MALAN (COVID-19)</v>
          </cell>
          <cell r="E14" t="str">
            <v xml:space="preserve">5.25 - Serviços Bancários </v>
          </cell>
          <cell r="F14">
            <v>10572048000128</v>
          </cell>
          <cell r="G14" t="str">
            <v xml:space="preserve">SECRETARIA DE SAÚDE DO ESTADO DE PERNAMBUCO </v>
          </cell>
          <cell r="H14" t="str">
            <v>S</v>
          </cell>
          <cell r="I14" t="str">
            <v>N</v>
          </cell>
          <cell r="N14">
            <v>15</v>
          </cell>
        </row>
        <row r="15">
          <cell r="C15" t="str">
            <v>HOSPITAL DOM MALAN (COVID-19)</v>
          </cell>
          <cell r="E15" t="str">
            <v>5.18 - Teledonia Fixa</v>
          </cell>
          <cell r="F15">
            <v>76535764002278</v>
          </cell>
          <cell r="G15" t="str">
            <v>OI S.A.</v>
          </cell>
          <cell r="H15" t="str">
            <v>S</v>
          </cell>
          <cell r="I15" t="str">
            <v>N</v>
          </cell>
          <cell r="J15" t="str">
            <v>FATURA</v>
          </cell>
          <cell r="N15">
            <v>199.82</v>
          </cell>
        </row>
        <row r="16">
          <cell r="C16" t="str">
            <v>HOSPITAL DOM MALAN (COVID-19)</v>
          </cell>
          <cell r="E16" t="str">
            <v>5.13 - Água e Esgoto</v>
          </cell>
          <cell r="F16">
            <v>9769035000164</v>
          </cell>
          <cell r="G16" t="str">
            <v xml:space="preserve">COMPANHIA PERNAMBUCANA DE SANEAMENTO </v>
          </cell>
          <cell r="H16" t="str">
            <v>S</v>
          </cell>
          <cell r="I16" t="str">
            <v>N</v>
          </cell>
          <cell r="J16" t="str">
            <v>FATURA</v>
          </cell>
          <cell r="N16">
            <v>1351.77</v>
          </cell>
        </row>
        <row r="17">
          <cell r="C17" t="str">
            <v>HOSPITAL DOM MALAN (COVID-19)</v>
          </cell>
          <cell r="E17" t="str">
            <v>5.12 - Energia Elétrica</v>
          </cell>
          <cell r="F17">
            <v>10835932000108</v>
          </cell>
          <cell r="G17" t="str">
            <v>COMPANHIA DE ENERGIA ELETRICA DE PE</v>
          </cell>
          <cell r="H17" t="str">
            <v>S</v>
          </cell>
          <cell r="I17" t="str">
            <v>N</v>
          </cell>
          <cell r="J17" t="str">
            <v>FATURA</v>
          </cell>
          <cell r="N17">
            <v>1092.42</v>
          </cell>
        </row>
        <row r="18">
          <cell r="C18" t="str">
            <v>HOSPITAL DOM MALAN (COVID-19)</v>
          </cell>
          <cell r="E18" t="str">
            <v>5.3 - Locação de Máquinas e Equipamentos</v>
          </cell>
          <cell r="F18">
            <v>10279299000119</v>
          </cell>
          <cell r="G18" t="str">
            <v>RGRAPH LOC. COM E SER. LTDA</v>
          </cell>
          <cell r="H18" t="str">
            <v>S</v>
          </cell>
          <cell r="I18" t="str">
            <v>N</v>
          </cell>
          <cell r="J18" t="str">
            <v>FATURA</v>
          </cell>
          <cell r="K18">
            <v>44628</v>
          </cell>
          <cell r="N18">
            <v>254.46</v>
          </cell>
        </row>
        <row r="19">
          <cell r="C19" t="str">
            <v>HOSPITAL DOM MALAN (COVID-19)</v>
          </cell>
          <cell r="E19" t="str">
            <v>5.16 - Serviços Médico-Hospitalares, Odotonlogia e Laboratoriais</v>
          </cell>
          <cell r="F19">
            <v>3811242000153</v>
          </cell>
          <cell r="G19" t="str">
            <v xml:space="preserve">MEDICAT MEDICINA DO TRABALHO LTDA - ME </v>
          </cell>
          <cell r="H19" t="str">
            <v>S</v>
          </cell>
          <cell r="I19" t="str">
            <v>S</v>
          </cell>
          <cell r="J19" t="str">
            <v>43403</v>
          </cell>
          <cell r="K19">
            <v>44634</v>
          </cell>
          <cell r="L19" t="str">
            <v>43403</v>
          </cell>
          <cell r="M19" t="str">
            <v>2611101 - Petrolina - PE</v>
          </cell>
          <cell r="N19">
            <v>60</v>
          </cell>
        </row>
        <row r="20">
          <cell r="C20" t="str">
            <v>HOSPITAL DOM MALAN (COVID-19)</v>
          </cell>
          <cell r="E20" t="str">
            <v>5.16 - Serviços Médico-Hospitalares, Odotonlogia e Laboratoriais</v>
          </cell>
          <cell r="F20">
            <v>12657631000167</v>
          </cell>
          <cell r="G20" t="str">
            <v>CDI CENTRO DE DIAGNOSTICO CLINICO E POR IMAGEM LTDA</v>
          </cell>
          <cell r="H20" t="str">
            <v>S</v>
          </cell>
          <cell r="I20" t="str">
            <v>S</v>
          </cell>
          <cell r="J20" t="str">
            <v>46484</v>
          </cell>
          <cell r="K20">
            <v>44624</v>
          </cell>
          <cell r="L20" t="str">
            <v>09cf00562</v>
          </cell>
          <cell r="M20" t="str">
            <v>2611101 - Petrolina - PE</v>
          </cell>
          <cell r="N20">
            <v>500</v>
          </cell>
        </row>
        <row r="21">
          <cell r="C21" t="str">
            <v>HOSPITAL DOM MALAN (COVID-19)</v>
          </cell>
          <cell r="E21" t="str">
            <v>5.16 - Serviços Médico-Hospitalares, Odotonlogia e Laboratoriais</v>
          </cell>
          <cell r="F21">
            <v>12342816000182</v>
          </cell>
          <cell r="G21" t="str">
            <v>ALL MEDICAL SERVICOS MEDICOS LTDA</v>
          </cell>
          <cell r="H21" t="str">
            <v>S</v>
          </cell>
          <cell r="I21" t="str">
            <v>S</v>
          </cell>
          <cell r="J21" t="str">
            <v>3386</v>
          </cell>
          <cell r="K21">
            <v>44623</v>
          </cell>
          <cell r="L21" t="str">
            <v>2dc5ea5b5</v>
          </cell>
          <cell r="M21" t="str">
            <v>2611101 - Petrolina - PE</v>
          </cell>
          <cell r="N21">
            <v>150</v>
          </cell>
        </row>
        <row r="22">
          <cell r="C22" t="str">
            <v>HOSPITAL DOM MALAN (COVID-19)</v>
          </cell>
          <cell r="E22" t="str">
            <v>5.16 - Serviços Médico-Hospitalares, Odotonlogia e Laboratoriais</v>
          </cell>
          <cell r="F22">
            <v>12342816000182</v>
          </cell>
          <cell r="G22" t="str">
            <v>ALL MEDICAL SERVICOS MEDICOS LTDA</v>
          </cell>
          <cell r="H22" t="str">
            <v>S</v>
          </cell>
          <cell r="I22" t="str">
            <v>S</v>
          </cell>
          <cell r="J22" t="str">
            <v>3488</v>
          </cell>
          <cell r="K22">
            <v>44643</v>
          </cell>
          <cell r="L22" t="str">
            <v>F4094690A</v>
          </cell>
          <cell r="M22" t="str">
            <v>2611101 - Petrolina - PE</v>
          </cell>
          <cell r="N22">
            <v>150</v>
          </cell>
        </row>
        <row r="23">
          <cell r="C23" t="str">
            <v>HOSPITAL DOM MALAN (COVID-19)</v>
          </cell>
          <cell r="E23" t="str">
            <v>5.16 - Serviços Médico-Hospitalares, Odotonlogia e Laboratoriais</v>
          </cell>
          <cell r="F23">
            <v>4509221000140</v>
          </cell>
          <cell r="G23" t="str">
            <v>BABY LAB LABORATORIOS CLINICOS S/S - EPP</v>
          </cell>
          <cell r="H23" t="str">
            <v>S</v>
          </cell>
          <cell r="I23" t="str">
            <v>S</v>
          </cell>
          <cell r="J23" t="str">
            <v>20222337</v>
          </cell>
          <cell r="K23">
            <v>44622</v>
          </cell>
          <cell r="L23" t="str">
            <v>9984FC684</v>
          </cell>
          <cell r="M23" t="str">
            <v>2918407 - Juazeiro - BA</v>
          </cell>
          <cell r="N23">
            <v>2828.49</v>
          </cell>
        </row>
        <row r="24">
          <cell r="C24" t="str">
            <v>HOSPITAL DOM MALAN (COVID-19)</v>
          </cell>
          <cell r="E24" t="str">
            <v>5.10 - Detetização/Tratamento de Resíduos e Afins</v>
          </cell>
          <cell r="F24">
            <v>11863530000180</v>
          </cell>
          <cell r="G24" t="str">
            <v>BRASCON GESTAO AMBIENTAL LTDA</v>
          </cell>
          <cell r="H24" t="str">
            <v>S</v>
          </cell>
          <cell r="I24" t="str">
            <v>S</v>
          </cell>
          <cell r="J24" t="str">
            <v>00103485</v>
          </cell>
          <cell r="K24">
            <v>44621</v>
          </cell>
          <cell r="M24" t="str">
            <v>2611309 - Pombos - PE</v>
          </cell>
          <cell r="N24">
            <v>1383.25</v>
          </cell>
        </row>
        <row r="25">
          <cell r="C25" t="str">
            <v>HOSPITAL DOM MALAN (COVID-19)</v>
          </cell>
          <cell r="E25" t="str">
            <v>5.23 - Limpeza e Conservação</v>
          </cell>
          <cell r="F25">
            <v>10229013000190</v>
          </cell>
          <cell r="G25" t="str">
            <v>INITERCLEAN ADMINISTRACAO LTDA</v>
          </cell>
          <cell r="H25" t="str">
            <v>S</v>
          </cell>
          <cell r="I25" t="str">
            <v>S</v>
          </cell>
          <cell r="J25" t="str">
            <v>00000580</v>
          </cell>
          <cell r="K25">
            <v>44621</v>
          </cell>
          <cell r="L25" t="str">
            <v>LGBJ-NPCE</v>
          </cell>
          <cell r="M25" t="str">
            <v>2611606 - Recife - PE</v>
          </cell>
          <cell r="N25">
            <v>17643.89</v>
          </cell>
        </row>
        <row r="26">
          <cell r="C26" t="str">
            <v>HOSPITAL DOM MALAN (COVID-19)</v>
          </cell>
          <cell r="E26" t="str">
            <v>5.5 - Reparo e Manutenção de Máquinas e Equipamentos</v>
          </cell>
          <cell r="F26">
            <v>3480539000183</v>
          </cell>
          <cell r="G26" t="str">
            <v>SL ENGENHARIA HOSPITALAR LTDA</v>
          </cell>
          <cell r="H26" t="str">
            <v>S</v>
          </cell>
          <cell r="I26" t="str">
            <v>S</v>
          </cell>
          <cell r="J26" t="str">
            <v>000009497</v>
          </cell>
          <cell r="K26">
            <v>44630</v>
          </cell>
          <cell r="L26" t="str">
            <v>RMBJ30479</v>
          </cell>
          <cell r="M26" t="str">
            <v>2607901 - Jaboatão dos Guararapes - PE</v>
          </cell>
          <cell r="N26">
            <v>1133.97</v>
          </cell>
        </row>
        <row r="27">
          <cell r="C27" t="str">
            <v>HOSPITAL DOM MALAN (COVID-19)</v>
          </cell>
          <cell r="E27" t="str">
            <v>5.5 - Reparo e Manutenção de Máquinas e Equipamentos</v>
          </cell>
          <cell r="F27">
            <v>9014387000100</v>
          </cell>
          <cell r="G27" t="str">
            <v>COMPLETA SERVICOS DE AR CONDICIONADO ME</v>
          </cell>
          <cell r="H27" t="str">
            <v>S</v>
          </cell>
          <cell r="I27" t="str">
            <v>S</v>
          </cell>
          <cell r="J27" t="str">
            <v>00001629</v>
          </cell>
          <cell r="K27">
            <v>44616</v>
          </cell>
          <cell r="L27" t="str">
            <v>MP58-YYEX</v>
          </cell>
          <cell r="M27" t="str">
            <v>2611606 - Recife - PE</v>
          </cell>
          <cell r="N27">
            <v>875.55</v>
          </cell>
        </row>
        <row r="28">
          <cell r="C28" t="str">
            <v>HOSPITAL DOM MALAN (COVID-19)</v>
          </cell>
          <cell r="E28" t="str">
            <v>4.6 - Serviços de Profissionais de Saúde</v>
          </cell>
          <cell r="F28">
            <v>10379089459</v>
          </cell>
          <cell r="G28" t="str">
            <v>DEBORA DE FARIAS SILVA</v>
          </cell>
          <cell r="H28" t="str">
            <v>S</v>
          </cell>
          <cell r="I28" t="str">
            <v>N</v>
          </cell>
          <cell r="N28">
            <v>5220</v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5E2A-0C2B-46D1-BD0C-4793ACA61699}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9039744000780</v>
      </c>
      <c r="B2" s="4" t="str">
        <f>'[1]TCE - ANEXO IV - Preencher'!C11</f>
        <v>HOSPITAL DOM MALAN (COVID-19)</v>
      </c>
      <c r="C2" s="4" t="str">
        <f>'[1]TCE - ANEXO IV - Preencher'!E11</f>
        <v>1.99 - Outras Despesas com Pessoal</v>
      </c>
      <c r="D2" s="3">
        <f>'[1]TCE - ANEXO IV - Preencher'!F11</f>
        <v>9039744000780</v>
      </c>
      <c r="E2" s="5" t="str">
        <f>'[1]TCE - ANEXO IV - Preencher'!G11</f>
        <v xml:space="preserve">REFEITÓRIO FUNCIONÁRIOS HDM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1770.88</v>
      </c>
    </row>
    <row r="3" spans="1:12" s="8" customFormat="1" ht="19.5" customHeight="1" x14ac:dyDescent="0.2">
      <c r="A3" s="3">
        <f>IFERROR(VLOOKUP(B3,'[1]DADOS (OCULTAR)'!$P$3:$R$91,3,0),"")</f>
        <v>9039744000780</v>
      </c>
      <c r="B3" s="4" t="str">
        <f>'[1]TCE - ANEXO IV - Preencher'!C12</f>
        <v>HOSPITAL DOM MALAN (COVID-19)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 xml:space="preserve">METROPOLITAN LIFE SEGUROS 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>
        <f>IF('[1]TCE - ANEXO IV - Preencher'!K12="","",'[1]TCE - ANEXO IV - Preencher'!K12)</f>
        <v>44609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103.13</v>
      </c>
    </row>
    <row r="4" spans="1:12" s="8" customFormat="1" ht="19.5" customHeight="1" x14ac:dyDescent="0.2">
      <c r="A4" s="3">
        <f>IFERROR(VLOOKUP(B4,'[1]DADOS (OCULTAR)'!$P$3:$R$91,3,0),"")</f>
        <v>9039744000780</v>
      </c>
      <c r="B4" s="4" t="str">
        <f>'[1]TCE - ANEXO IV - Preencher'!C13</f>
        <v>HOSPITAL DOM MALAN (COVID-19)</v>
      </c>
      <c r="C4" s="4" t="str">
        <f>'[1]TCE - ANEXO IV - Preencher'!E13</f>
        <v>1.99 - Outras Despesas com Pessoal</v>
      </c>
      <c r="D4" s="3">
        <f>'[1]TCE - ANEXO IV - Preencher'!F13</f>
        <v>8380889000434</v>
      </c>
      <c r="E4" s="5" t="str">
        <f>'[1]TCE - ANEXO IV - Preencher'!G13</f>
        <v>ATLANTICO TRANSPORTES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00000016021</v>
      </c>
      <c r="I4" s="6">
        <f>IF('[1]TCE - ANEXO IV - Preencher'!K13="","",'[1]TCE - ANEXO IV - Preencher'!K13)</f>
        <v>44643</v>
      </c>
      <c r="J4" s="5" t="str">
        <f>'[1]TCE - ANEXO IV - Preencher'!L13</f>
        <v>57129bd7a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663.27</v>
      </c>
    </row>
    <row r="5" spans="1:12" s="8" customFormat="1" ht="19.5" customHeight="1" x14ac:dyDescent="0.2">
      <c r="A5" s="3">
        <f>IFERROR(VLOOKUP(B5,'[1]DADOS (OCULTAR)'!$P$3:$R$91,3,0),"")</f>
        <v>9039744000780</v>
      </c>
      <c r="B5" s="4" t="str">
        <f>'[1]TCE - ANEXO IV - Preencher'!C14</f>
        <v>HOSPITAL DOM MALAN (COVID-19)</v>
      </c>
      <c r="C5" s="4" t="str">
        <f>'[1]TCE - ANEXO IV - Preencher'!E14</f>
        <v xml:space="preserve">5.25 - Serviços Bancários </v>
      </c>
      <c r="D5" s="3">
        <f>'[1]TCE - ANEXO IV - Preencher'!F14</f>
        <v>10572048000128</v>
      </c>
      <c r="E5" s="5" t="str">
        <f>'[1]TCE - ANEXO IV - Preencher'!G14</f>
        <v xml:space="preserve">SECRETARIA DE SAÚDE DO ESTADO DE PERNAMBUCO 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15</v>
      </c>
    </row>
    <row r="6" spans="1:12" s="8" customFormat="1" ht="19.5" customHeight="1" x14ac:dyDescent="0.2">
      <c r="A6" s="3">
        <f>IFERROR(VLOOKUP(B6,'[1]DADOS (OCULTAR)'!$P$3:$R$91,3,0),"")</f>
        <v>9039744000780</v>
      </c>
      <c r="B6" s="4" t="str">
        <f>'[1]TCE - ANEXO IV - Preencher'!C15</f>
        <v>HOSPITAL DOM MALAN (COVID-19)</v>
      </c>
      <c r="C6" s="4" t="str">
        <f>'[1]TCE - ANEXO IV - Preencher'!E15</f>
        <v>5.18 - Teledonia Fixa</v>
      </c>
      <c r="D6" s="3">
        <f>'[1]TCE - ANEXO IV - Preencher'!F15</f>
        <v>76535764002278</v>
      </c>
      <c r="E6" s="5" t="str">
        <f>'[1]TCE - ANEXO IV - Preencher'!G15</f>
        <v>OI S.A.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FATURA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199.82</v>
      </c>
    </row>
    <row r="7" spans="1:12" s="8" customFormat="1" ht="19.5" customHeight="1" x14ac:dyDescent="0.2">
      <c r="A7" s="3">
        <f>IFERROR(VLOOKUP(B7,'[1]DADOS (OCULTAR)'!$P$3:$R$91,3,0),"")</f>
        <v>9039744000780</v>
      </c>
      <c r="B7" s="4" t="str">
        <f>'[1]TCE - ANEXO IV - Preencher'!C16</f>
        <v>HOSPITAL DOM MALAN (COVID-19)</v>
      </c>
      <c r="C7" s="4" t="str">
        <f>'[1]TCE - ANEXO IV - Preencher'!E16</f>
        <v>5.13 - Água e Esgoto</v>
      </c>
      <c r="D7" s="3">
        <f>'[1]TCE - ANEXO IV - Preencher'!F16</f>
        <v>9769035000164</v>
      </c>
      <c r="E7" s="5" t="str">
        <f>'[1]TCE - ANEXO IV - Preencher'!G16</f>
        <v xml:space="preserve">COMPANHIA PERNAMBUCANA DE SANEAMENTO 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FATURA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1351.77</v>
      </c>
    </row>
    <row r="8" spans="1:12" s="8" customFormat="1" ht="19.5" customHeight="1" x14ac:dyDescent="0.2">
      <c r="A8" s="3">
        <f>IFERROR(VLOOKUP(B8,'[1]DADOS (OCULTAR)'!$P$3:$R$91,3,0),"")</f>
        <v>9039744000780</v>
      </c>
      <c r="B8" s="4" t="str">
        <f>'[1]TCE - ANEXO IV - Preencher'!C17</f>
        <v>HOSPITAL DOM MALAN (COVID-19)</v>
      </c>
      <c r="C8" s="4" t="str">
        <f>'[1]TCE - ANEXO IV - Preencher'!E17</f>
        <v>5.12 - Energia Elétrica</v>
      </c>
      <c r="D8" s="3">
        <f>'[1]TCE - ANEXO IV - Preencher'!F17</f>
        <v>10835932000108</v>
      </c>
      <c r="E8" s="5" t="str">
        <f>'[1]TCE - ANEXO IV - Preencher'!G17</f>
        <v>COMPANHIA DE ENERGIA ELETRICA DE PE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FATURA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1092.42</v>
      </c>
    </row>
    <row r="9" spans="1:12" s="8" customFormat="1" ht="19.5" customHeight="1" x14ac:dyDescent="0.2">
      <c r="A9" s="3">
        <f>IFERROR(VLOOKUP(B9,'[1]DADOS (OCULTAR)'!$P$3:$R$91,3,0),"")</f>
        <v>9039744000780</v>
      </c>
      <c r="B9" s="4" t="str">
        <f>'[1]TCE - ANEXO IV - Preencher'!C18</f>
        <v>HOSPITAL DOM MALAN (COVID-19)</v>
      </c>
      <c r="C9" s="4" t="str">
        <f>'[1]TCE - ANEXO IV - Preencher'!E18</f>
        <v>5.3 - Locação de Máquinas e Equipamentos</v>
      </c>
      <c r="D9" s="3">
        <f>'[1]TCE - ANEXO IV - Preencher'!F18</f>
        <v>10279299000119</v>
      </c>
      <c r="E9" s="5" t="str">
        <f>'[1]TCE - ANEXO IV - Preencher'!G18</f>
        <v>RGRAPH LOC. COM E SER. LTDA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FATURA</v>
      </c>
      <c r="I9" s="6">
        <f>IF('[1]TCE - ANEXO IV - Preencher'!K18="","",'[1]TCE - ANEXO IV - Preencher'!K18)</f>
        <v>44628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254.46</v>
      </c>
    </row>
    <row r="10" spans="1:12" s="8" customFormat="1" ht="19.5" customHeight="1" x14ac:dyDescent="0.2">
      <c r="A10" s="3">
        <f>IFERROR(VLOOKUP(B10,'[1]DADOS (OCULTAR)'!$P$3:$R$91,3,0),"")</f>
        <v>9039744000780</v>
      </c>
      <c r="B10" s="4" t="str">
        <f>'[1]TCE - ANEXO IV - Preencher'!C19</f>
        <v>HOSPITAL DOM MALAN (COVID-19)</v>
      </c>
      <c r="C10" s="4" t="str">
        <f>'[1]TCE - ANEXO IV - Preencher'!E19</f>
        <v>5.16 - Serviços Médico-Hospitalares, Odotonlogia e Laboratoriais</v>
      </c>
      <c r="D10" s="3">
        <f>'[1]TCE - ANEXO IV - Preencher'!F19</f>
        <v>3811242000153</v>
      </c>
      <c r="E10" s="5" t="str">
        <f>'[1]TCE - ANEXO IV - Preencher'!G19</f>
        <v xml:space="preserve">MEDICAT MEDICINA DO TRABALHO LTDA - ME 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43403</v>
      </c>
      <c r="I10" s="6">
        <f>IF('[1]TCE - ANEXO IV - Preencher'!K19="","",'[1]TCE - ANEXO IV - Preencher'!K19)</f>
        <v>44634</v>
      </c>
      <c r="J10" s="5" t="str">
        <f>'[1]TCE - ANEXO IV - Preencher'!L19</f>
        <v>43403</v>
      </c>
      <c r="K10" s="5" t="str">
        <f>IF(F10="B",LEFT('[1]TCE - ANEXO IV - Preencher'!M19,2),IF(F10="S",LEFT('[1]TCE - ANEXO IV - Preencher'!M19,7),IF('[1]TCE - ANEXO IV - Preencher'!H19="","")))</f>
        <v>2611101</v>
      </c>
      <c r="L10" s="7">
        <f>'[1]TCE - ANEXO IV - Preencher'!N19</f>
        <v>60</v>
      </c>
    </row>
    <row r="11" spans="1:12" s="8" customFormat="1" ht="19.5" customHeight="1" x14ac:dyDescent="0.2">
      <c r="A11" s="3">
        <f>IFERROR(VLOOKUP(B11,'[1]DADOS (OCULTAR)'!$P$3:$R$91,3,0),"")</f>
        <v>9039744000780</v>
      </c>
      <c r="B11" s="4" t="str">
        <f>'[1]TCE - ANEXO IV - Preencher'!C20</f>
        <v>HOSPITAL DOM MALAN (COVID-19)</v>
      </c>
      <c r="C11" s="4" t="str">
        <f>'[1]TCE - ANEXO IV - Preencher'!E20</f>
        <v>5.16 - Serviços Médico-Hospitalares, Odotonlogia e Laboratoriais</v>
      </c>
      <c r="D11" s="3">
        <f>'[1]TCE - ANEXO IV - Preencher'!F20</f>
        <v>12657631000167</v>
      </c>
      <c r="E11" s="5" t="str">
        <f>'[1]TCE - ANEXO IV - Preencher'!G20</f>
        <v>CDI CENTRO DE DIAGNOSTICO CLINICO E POR IMAGEM LTDA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46484</v>
      </c>
      <c r="I11" s="6">
        <f>IF('[1]TCE - ANEXO IV - Preencher'!K20="","",'[1]TCE - ANEXO IV - Preencher'!K20)</f>
        <v>44624</v>
      </c>
      <c r="J11" s="5" t="str">
        <f>'[1]TCE - ANEXO IV - Preencher'!L20</f>
        <v>09cf00562</v>
      </c>
      <c r="K11" s="5" t="str">
        <f>IF(F11="B",LEFT('[1]TCE - ANEXO IV - Preencher'!M20,2),IF(F11="S",LEFT('[1]TCE - ANEXO IV - Preencher'!M20,7),IF('[1]TCE - ANEXO IV - Preencher'!H20="","")))</f>
        <v>2611101</v>
      </c>
      <c r="L11" s="7">
        <f>'[1]TCE - ANEXO IV - Preencher'!N20</f>
        <v>500</v>
      </c>
    </row>
    <row r="12" spans="1:12" s="8" customFormat="1" ht="19.5" customHeight="1" x14ac:dyDescent="0.2">
      <c r="A12" s="3">
        <f>IFERROR(VLOOKUP(B12,'[1]DADOS (OCULTAR)'!$P$3:$R$91,3,0),"")</f>
        <v>9039744000780</v>
      </c>
      <c r="B12" s="4" t="str">
        <f>'[1]TCE - ANEXO IV - Preencher'!C21</f>
        <v>HOSPITAL DOM MALAN (COVID-19)</v>
      </c>
      <c r="C12" s="4" t="str">
        <f>'[1]TCE - ANEXO IV - Preencher'!E21</f>
        <v>5.16 - Serviços Médico-Hospitalares, Odotonlogia e Laboratoriais</v>
      </c>
      <c r="D12" s="3">
        <f>'[1]TCE - ANEXO IV - Preencher'!F21</f>
        <v>12342816000182</v>
      </c>
      <c r="E12" s="5" t="str">
        <f>'[1]TCE - ANEXO IV - Preencher'!G21</f>
        <v>ALL MEDICAL SERVICOS MEDICOS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3386</v>
      </c>
      <c r="I12" s="6">
        <f>IF('[1]TCE - ANEXO IV - Preencher'!K21="","",'[1]TCE - ANEXO IV - Preencher'!K21)</f>
        <v>44623</v>
      </c>
      <c r="J12" s="5" t="str">
        <f>'[1]TCE - ANEXO IV - Preencher'!L21</f>
        <v>2dc5ea5b5</v>
      </c>
      <c r="K12" s="5" t="str">
        <f>IF(F12="B",LEFT('[1]TCE - ANEXO IV - Preencher'!M21,2),IF(F12="S",LEFT('[1]TCE - ANEXO IV - Preencher'!M21,7),IF('[1]TCE - ANEXO IV - Preencher'!H21="","")))</f>
        <v>2611101</v>
      </c>
      <c r="L12" s="7">
        <f>'[1]TCE - ANEXO IV - Preencher'!N21</f>
        <v>150</v>
      </c>
    </row>
    <row r="13" spans="1:12" s="8" customFormat="1" ht="19.5" customHeight="1" x14ac:dyDescent="0.2">
      <c r="A13" s="3">
        <f>IFERROR(VLOOKUP(B13,'[1]DADOS (OCULTAR)'!$P$3:$R$91,3,0),"")</f>
        <v>9039744000780</v>
      </c>
      <c r="B13" s="4" t="str">
        <f>'[1]TCE - ANEXO IV - Preencher'!C22</f>
        <v>HOSPITAL DOM MALAN (COVID-19)</v>
      </c>
      <c r="C13" s="4" t="str">
        <f>'[1]TCE - ANEXO IV - Preencher'!E22</f>
        <v>5.16 - Serviços Médico-Hospitalares, Odotonlogia e Laboratoriais</v>
      </c>
      <c r="D13" s="3">
        <f>'[1]TCE - ANEXO IV - Preencher'!F22</f>
        <v>12342816000182</v>
      </c>
      <c r="E13" s="5" t="str">
        <f>'[1]TCE - ANEXO IV - Preencher'!G22</f>
        <v>ALL MEDICAL SERVICOS MEDICOS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3488</v>
      </c>
      <c r="I13" s="6">
        <f>IF('[1]TCE - ANEXO IV - Preencher'!K22="","",'[1]TCE - ANEXO IV - Preencher'!K22)</f>
        <v>44643</v>
      </c>
      <c r="J13" s="5" t="str">
        <f>'[1]TCE - ANEXO IV - Preencher'!L22</f>
        <v>F4094690A</v>
      </c>
      <c r="K13" s="5" t="str">
        <f>IF(F13="B",LEFT('[1]TCE - ANEXO IV - Preencher'!M22,2),IF(F13="S",LEFT('[1]TCE - ANEXO IV - Preencher'!M22,7),IF('[1]TCE - ANEXO IV - Preencher'!H22="","")))</f>
        <v>2611101</v>
      </c>
      <c r="L13" s="7">
        <f>'[1]TCE - ANEXO IV - Preencher'!N22</f>
        <v>150</v>
      </c>
    </row>
    <row r="14" spans="1:12" s="8" customFormat="1" ht="19.5" customHeight="1" x14ac:dyDescent="0.2">
      <c r="A14" s="3">
        <f>IFERROR(VLOOKUP(B14,'[1]DADOS (OCULTAR)'!$P$3:$R$91,3,0),"")</f>
        <v>9039744000780</v>
      </c>
      <c r="B14" s="4" t="str">
        <f>'[1]TCE - ANEXO IV - Preencher'!C23</f>
        <v>HOSPITAL DOM MALAN (COVID-19)</v>
      </c>
      <c r="C14" s="4" t="str">
        <f>'[1]TCE - ANEXO IV - Preencher'!E23</f>
        <v>5.16 - Serviços Médico-Hospitalares, Odotonlogia e Laboratoriais</v>
      </c>
      <c r="D14" s="3">
        <f>'[1]TCE - ANEXO IV - Preencher'!F23</f>
        <v>4509221000140</v>
      </c>
      <c r="E14" s="5" t="str">
        <f>'[1]TCE - ANEXO IV - Preencher'!G23</f>
        <v>BABY LAB LABORATORIOS CLINICOS S/S - EPP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20222337</v>
      </c>
      <c r="I14" s="6">
        <f>IF('[1]TCE - ANEXO IV - Preencher'!K23="","",'[1]TCE - ANEXO IV - Preencher'!K23)</f>
        <v>44622</v>
      </c>
      <c r="J14" s="5" t="str">
        <f>'[1]TCE - ANEXO IV - Preencher'!L23</f>
        <v>9984FC684</v>
      </c>
      <c r="K14" s="5" t="str">
        <f>IF(F14="B",LEFT('[1]TCE - ANEXO IV - Preencher'!M23,2),IF(F14="S",LEFT('[1]TCE - ANEXO IV - Preencher'!M23,7),IF('[1]TCE - ANEXO IV - Preencher'!H23="","")))</f>
        <v>2918407</v>
      </c>
      <c r="L14" s="7">
        <f>'[1]TCE - ANEXO IV - Preencher'!N23</f>
        <v>2828.49</v>
      </c>
    </row>
    <row r="15" spans="1:12" s="8" customFormat="1" ht="19.5" customHeight="1" x14ac:dyDescent="0.2">
      <c r="A15" s="3">
        <f>IFERROR(VLOOKUP(B15,'[1]DADOS (OCULTAR)'!$P$3:$R$91,3,0),"")</f>
        <v>9039744000780</v>
      </c>
      <c r="B15" s="4" t="str">
        <f>'[1]TCE - ANEXO IV - Preencher'!C24</f>
        <v>HOSPITAL DOM MALAN (COVID-19)</v>
      </c>
      <c r="C15" s="4" t="str">
        <f>'[1]TCE - ANEXO IV - Preencher'!E24</f>
        <v>5.10 - Detetização/Tratamento de Resíduos e Afins</v>
      </c>
      <c r="D15" s="3">
        <f>'[1]TCE - ANEXO IV - Preencher'!F24</f>
        <v>11863530000180</v>
      </c>
      <c r="E15" s="5" t="str">
        <f>'[1]TCE - ANEXO IV - Preencher'!G24</f>
        <v>BRASCON GESTAO AMBIENTAL LTDA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00103485</v>
      </c>
      <c r="I15" s="6">
        <f>IF('[1]TCE - ANEXO IV - Preencher'!K24="","",'[1]TCE - ANEXO IV - Preencher'!K24)</f>
        <v>44621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2611309</v>
      </c>
      <c r="L15" s="7">
        <f>'[1]TCE - ANEXO IV - Preencher'!N24</f>
        <v>1383.25</v>
      </c>
    </row>
    <row r="16" spans="1:12" s="8" customFormat="1" ht="19.5" customHeight="1" x14ac:dyDescent="0.2">
      <c r="A16" s="3">
        <f>IFERROR(VLOOKUP(B16,'[1]DADOS (OCULTAR)'!$P$3:$R$91,3,0),"")</f>
        <v>9039744000780</v>
      </c>
      <c r="B16" s="4" t="str">
        <f>'[1]TCE - ANEXO IV - Preencher'!C25</f>
        <v>HOSPITAL DOM MALAN (COVID-19)</v>
      </c>
      <c r="C16" s="4" t="str">
        <f>'[1]TCE - ANEXO IV - Preencher'!E25</f>
        <v>5.23 - Limpeza e Conservação</v>
      </c>
      <c r="D16" s="3">
        <f>'[1]TCE - ANEXO IV - Preencher'!F25</f>
        <v>10229013000190</v>
      </c>
      <c r="E16" s="5" t="str">
        <f>'[1]TCE - ANEXO IV - Preencher'!G25</f>
        <v>INITERCLEAN ADMINISTRACAO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00000580</v>
      </c>
      <c r="I16" s="6">
        <f>IF('[1]TCE - ANEXO IV - Preencher'!K25="","",'[1]TCE - ANEXO IV - Preencher'!K25)</f>
        <v>44621</v>
      </c>
      <c r="J16" s="5" t="str">
        <f>'[1]TCE - ANEXO IV - Preencher'!L25</f>
        <v>LGBJ-NPCE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17643.89</v>
      </c>
    </row>
    <row r="17" spans="1:12" s="8" customFormat="1" ht="19.5" customHeight="1" x14ac:dyDescent="0.2">
      <c r="A17" s="3">
        <f>IFERROR(VLOOKUP(B17,'[1]DADOS (OCULTAR)'!$P$3:$R$91,3,0),"")</f>
        <v>9039744000780</v>
      </c>
      <c r="B17" s="4" t="str">
        <f>'[1]TCE - ANEXO IV - Preencher'!C26</f>
        <v>HOSPITAL DOM MALAN (COVID-19)</v>
      </c>
      <c r="C17" s="4" t="str">
        <f>'[1]TCE - ANEXO IV - Preencher'!E26</f>
        <v>5.5 - Reparo e Manutenção de Máquinas e Equipamentos</v>
      </c>
      <c r="D17" s="3">
        <f>'[1]TCE - ANEXO IV - Preencher'!F26</f>
        <v>3480539000183</v>
      </c>
      <c r="E17" s="5" t="str">
        <f>'[1]TCE - ANEXO IV - Preencher'!G26</f>
        <v>SL ENGENHARIA HOSPITALAR LTDA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000009497</v>
      </c>
      <c r="I17" s="6">
        <f>IF('[1]TCE - ANEXO IV - Preencher'!K26="","",'[1]TCE - ANEXO IV - Preencher'!K26)</f>
        <v>44630</v>
      </c>
      <c r="J17" s="5" t="str">
        <f>'[1]TCE - ANEXO IV - Preencher'!L26</f>
        <v>RMBJ30479</v>
      </c>
      <c r="K17" s="5" t="str">
        <f>IF(F17="B",LEFT('[1]TCE - ANEXO IV - Preencher'!M26,2),IF(F17="S",LEFT('[1]TCE - ANEXO IV - Preencher'!M26,7),IF('[1]TCE - ANEXO IV - Preencher'!H26="","")))</f>
        <v>2607901</v>
      </c>
      <c r="L17" s="7">
        <f>'[1]TCE - ANEXO IV - Preencher'!N26</f>
        <v>1133.97</v>
      </c>
    </row>
    <row r="18" spans="1:12" s="8" customFormat="1" ht="19.5" customHeight="1" x14ac:dyDescent="0.2">
      <c r="A18" s="3">
        <f>IFERROR(VLOOKUP(B18,'[1]DADOS (OCULTAR)'!$P$3:$R$91,3,0),"")</f>
        <v>9039744000780</v>
      </c>
      <c r="B18" s="4" t="str">
        <f>'[1]TCE - ANEXO IV - Preencher'!C27</f>
        <v>HOSPITAL DOM MALAN (COVID-19)</v>
      </c>
      <c r="C18" s="4" t="str">
        <f>'[1]TCE - ANEXO IV - Preencher'!E27</f>
        <v>5.5 - Reparo e Manutenção de Máquinas e Equipamentos</v>
      </c>
      <c r="D18" s="3">
        <f>'[1]TCE - ANEXO IV - Preencher'!F27</f>
        <v>9014387000100</v>
      </c>
      <c r="E18" s="5" t="str">
        <f>'[1]TCE - ANEXO IV - Preencher'!G27</f>
        <v>COMPLETA SERVICOS DE AR CONDICIONADO ME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00001629</v>
      </c>
      <c r="I18" s="6">
        <f>IF('[1]TCE - ANEXO IV - Preencher'!K27="","",'[1]TCE - ANEXO IV - Preencher'!K27)</f>
        <v>44616</v>
      </c>
      <c r="J18" s="5" t="str">
        <f>'[1]TCE - ANEXO IV - Preencher'!L27</f>
        <v>MP58-YYEX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875.55</v>
      </c>
    </row>
    <row r="19" spans="1:12" s="8" customFormat="1" ht="19.5" customHeight="1" x14ac:dyDescent="0.2">
      <c r="A19" s="3">
        <f>IFERROR(VLOOKUP(B19,'[1]DADOS (OCULTAR)'!$P$3:$R$91,3,0),"")</f>
        <v>9039744000780</v>
      </c>
      <c r="B19" s="4" t="str">
        <f>'[1]TCE - ANEXO IV - Preencher'!C28</f>
        <v>HOSPITAL DOM MALAN (COVID-19)</v>
      </c>
      <c r="C19" s="4" t="str">
        <f>'[1]TCE - ANEXO IV - Preencher'!E28</f>
        <v>4.6 - Serviços de Profissionais de Saúde</v>
      </c>
      <c r="D19" s="3">
        <f>'[1]TCE - ANEXO IV - Preencher'!F28</f>
        <v>10379089459</v>
      </c>
      <c r="E19" s="5" t="str">
        <f>'[1]TCE - ANEXO IV - Preencher'!G28</f>
        <v>DEBORA DE FARIAS SILVA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5220</v>
      </c>
    </row>
    <row r="20" spans="1:12" s="8" customFormat="1" ht="19.5" customHeight="1" x14ac:dyDescent="0.2">
      <c r="A20" s="3" t="str">
        <f>IFERROR(VLOOKUP(B20,'[1]DADOS (OCULTAR)'!$P$3:$R$91,3,0),"")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(OCULTAR)'!$P$3:$R$91,3,0),"")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(OCULTAR)'!$P$3:$R$91,3,0),"")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(OCULTAR)'!$P$3:$R$91,3,0),"")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(OCULTAR)'!$P$3:$R$91,3,0),"")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(OCULTAR)'!$P$3:$R$91,3,0),"")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(OCULTAR)'!$P$3:$R$91,3,0),"")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(OCULTAR)'!$P$3:$R$91,3,0),"")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(OCULTAR)'!$P$3:$R$91,3,0),"")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(OCULTAR)'!$P$3:$R$91,3,0),"")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(OCULTAR)'!$P$3:$R$91,3,0),"")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(OCULTAR)'!$P$3:$R$91,3,0),"")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(OCULTAR)'!$P$3:$R$91,3,0),"")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(OCULTAR)'!$P$3:$R$91,3,0),"")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(OCULTAR)'!$P$3:$R$91,3,0),"")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(OCULTAR)'!$P$3:$R$91,3,0),"")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(OCULTAR)'!$P$3:$R$91,3,0),"")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(OCULTAR)'!$P$3:$R$91,3,0),"")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(OCULTAR)'!$P$3:$R$91,3,0),"")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(OCULTAR)'!$P$3:$R$91,3,0),"")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(OCULTAR)'!$P$3:$R$91,3,0),"")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(OCULTAR)'!$P$3:$R$91,3,0),"")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(OCULTAR)'!$P$3:$R$91,3,0),"")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(OCULTAR)'!$P$3:$R$91,3,0),"")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(OCULTAR)'!$P$3:$R$91,3,0),"")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(OCULTAR)'!$P$3:$R$91,3,0),"")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(OCULTAR)'!$P$3:$R$91,3,0),"")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(OCULTAR)'!$P$3:$R$91,3,0),"")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(OCULTAR)'!$P$3:$R$91,3,0),"")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(OCULTAR)'!$P$3:$R$91,3,0),"")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(OCULTAR)'!$P$3:$R$91,3,0),"")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(OCULTAR)'!$P$3:$R$91,3,0),"")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(OCULTAR)'!$P$3:$R$91,3,0),"")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(OCULTAR)'!$P$3:$R$91,3,0),"")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(OCULTAR)'!$P$3:$R$91,3,0),"")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(OCULTAR)'!$P$3:$R$91,3,0),"")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(OCULTAR)'!$P$3:$R$91,3,0),"")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(OCULTAR)'!$P$3:$R$91,3,0),"")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(OCULTAR)'!$P$3:$R$91,3,0),"")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(OCULTAR)'!$P$3:$R$91,3,0),"")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(OCULTAR)'!$P$3:$R$91,3,0),"")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(OCULTAR)'!$P$3:$R$91,3,0),"")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(OCULTAR)'!$P$3:$R$91,3,0),"")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(OCULTAR)'!$P$3:$R$91,3,0),"")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(OCULTAR)'!$P$3:$R$91,3,0),"")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(OCULTAR)'!$P$3:$R$91,3,0),"")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(OCULTAR)'!$P$3:$R$91,3,0),"")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(OCULTAR)'!$P$3:$R$91,3,0),"")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(OCULTAR)'!$P$3:$R$91,3,0),"")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(OCULTAR)'!$P$3:$R$91,3,0),"")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(OCULTAR)'!$P$3:$R$91,3,0),"")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(OCULTAR)'!$P$3:$R$91,3,0),"")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(OCULTAR)'!$P$3:$R$91,3,0),"")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(OCULTAR)'!$P$3:$R$91,3,0),"")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(OCULTAR)'!$P$3:$R$91,3,0),"")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(OCULTAR)'!$P$3:$R$91,3,0),"")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(OCULTAR)'!$P$3:$R$91,3,0),"")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(OCULTAR)'!$P$3:$R$91,3,0),"")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(OCULTAR)'!$P$3:$R$91,3,0),"")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(OCULTAR)'!$P$3:$R$91,3,0),"")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(OCULTAR)'!$P$3:$R$91,3,0),"")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(OCULTAR)'!$P$3:$R$91,3,0),"")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(OCULTAR)'!$P$3:$R$91,3,0),"")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(OCULTAR)'!$P$3:$R$91,3,0),"")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(OCULTAR)'!$P$3:$R$91,3,0),"")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(OCULTAR)'!$P$3:$R$91,3,0),"")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(OCULTAR)'!$P$3:$R$91,3,0),"")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(OCULTAR)'!$P$3:$R$91,3,0),"")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(OCULTAR)'!$P$3:$R$91,3,0),"")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(OCULTAR)'!$P$3:$R$91,3,0),"")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(OCULTAR)'!$P$3:$R$91,3,0),"")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(OCULTAR)'!$P$3:$R$91,3,0),"")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(OCULTAR)'!$P$3:$R$91,3,0),"")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(OCULTAR)'!$P$3:$R$91,3,0),"")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(OCULTAR)'!$P$3:$R$91,3,0),"")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(OCULTAR)'!$P$3:$R$91,3,0),"")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(OCULTAR)'!$P$3:$R$91,3,0),"")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(OCULTAR)'!$P$3:$R$91,3,0),"")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(OCULTAR)'!$P$3:$R$91,3,0),"")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(OCULTAR)'!$P$3:$R$91,3,0),"")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(OCULTAR)'!$P$3:$R$91,3,0),"")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(OCULTAR)'!$P$3:$R$91,3,0),"")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(OCULTAR)'!$P$3:$R$91,3,0),"")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(OCULTAR)'!$P$3:$R$91,3,0),"")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(OCULTAR)'!$P$3:$R$91,3,0),"")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(OCULTAR)'!$P$3:$R$91,3,0),"")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(OCULTAR)'!$P$3:$R$91,3,0),"")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(OCULTAR)'!$P$3:$R$91,3,0),"")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(OCULTAR)'!$P$3:$R$91,3,0),"")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(OCULTAR)'!$P$3:$R$91,3,0),"")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(OCULTAR)'!$P$3:$R$91,3,0),"")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(OCULTAR)'!$P$3:$R$91,3,0),"")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(OCULTAR)'!$P$3:$R$91,3,0),"")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(OCULTAR)'!$P$3:$R$91,3,0),"")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(OCULTAR)'!$P$3:$R$91,3,0),"")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(OCULTAR)'!$P$3:$R$91,3,0),"")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(OCULTAR)'!$P$3:$R$91,3,0),"")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despesas gerais - 2022_02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2022-03-29T18:02:00Z</dcterms:created>
  <dcterms:modified xsi:type="dcterms:W3CDTF">2022-03-29T18:03:00Z</dcterms:modified>
</cp:coreProperties>
</file>