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1-2023\ANEXOS II A VIII DA RESOLUÇÃO TCE-PE_Validação\ARQUIVOS EXCEL\"/>
    </mc:Choice>
  </mc:AlternateContent>
  <xr:revisionPtr revIDLastSave="0" documentId="8_{D1EB234A-5C4E-45B3-A8FC-A2570F67C9E6}" xr6:coauthVersionLast="43" xr6:coauthVersionMax="43" xr10:uidLastSave="{00000000-0000-0000-0000-000000000000}"/>
  <bookViews>
    <workbookView xWindow="-120" yWindow="-120" windowWidth="20730" windowHeight="11040" xr2:uid="{01F4061B-18D5-410F-B558-C1024613582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<sst xmlns="http://schemas.openxmlformats.org/spreadsheetml/2006/main" count="12" uniqueCount="12">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</sst>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1-2023/13.2_JANEIRO_PCF_2023_UPAE_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GRANDE RECIFE</v>
          </cell>
          <cell r="E11" t="str">
            <v>5.16 - Serviços Médico-Hospitalares, Odotonlogia e Laboratoriais</v>
          </cell>
          <cell r="F11">
            <v>32090452000106</v>
          </cell>
          <cell r="G11" t="str">
            <v>PRONTOCLINIC SERVIÇOS MÉDICOS HOSPITALARES LTDA</v>
          </cell>
          <cell r="H11" t="str">
            <v>S</v>
          </cell>
          <cell r="I11" t="str">
            <v>S</v>
          </cell>
          <cell r="J11" t="str">
            <v>00000182</v>
          </cell>
          <cell r="K11">
            <v>44965</v>
          </cell>
          <cell r="M11" t="str">
            <v>2307304 - Juazeiro do Norte - CE</v>
          </cell>
          <cell r="N11">
            <v>3000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000000351</v>
          </cell>
          <cell r="K12">
            <v>44838</v>
          </cell>
          <cell r="L12" t="str">
            <v>29230212942130000122550010000003511931906690</v>
          </cell>
          <cell r="M12" t="str">
            <v>2911709 - Guanambi - BA</v>
          </cell>
          <cell r="N12">
            <v>16838.099999999999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F13">
            <v>37814890000185</v>
          </cell>
          <cell r="G13" t="str">
            <v>BIOXXI NORDESTE ESTERILIZAÇÕES LTDA</v>
          </cell>
          <cell r="H13" t="str">
            <v>S</v>
          </cell>
          <cell r="I13" t="str">
            <v>S</v>
          </cell>
          <cell r="J13" t="str">
            <v>00000863</v>
          </cell>
          <cell r="K13">
            <v>44958</v>
          </cell>
          <cell r="L13" t="str">
            <v>YQT6SJTE</v>
          </cell>
          <cell r="M13" t="str">
            <v>2611606 - Recife - PE</v>
          </cell>
          <cell r="N13">
            <v>453.5</v>
          </cell>
        </row>
        <row r="14">
          <cell r="C14" t="str">
            <v>UPAE GRANDE RECIFE</v>
          </cell>
          <cell r="E14" t="str">
            <v>3.4 - Material Farmacológico</v>
          </cell>
          <cell r="F14">
            <v>27029310000276</v>
          </cell>
          <cell r="G14" t="str">
            <v>OLINDA MATERIAL HOSPITALAR LTDA</v>
          </cell>
          <cell r="H14" t="str">
            <v>B</v>
          </cell>
          <cell r="I14" t="str">
            <v>S</v>
          </cell>
          <cell r="J14" t="str">
            <v>34279</v>
          </cell>
          <cell r="K14">
            <v>44938</v>
          </cell>
          <cell r="L14" t="str">
            <v>26230123029310000276650010000342799000259370</v>
          </cell>
          <cell r="M14" t="str">
            <v>26 -  Pernambuco</v>
          </cell>
          <cell r="N14">
            <v>66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3962</v>
          </cell>
          <cell r="K15">
            <v>44945</v>
          </cell>
          <cell r="L15" t="str">
            <v>26230108435685000100650010000039621867628886</v>
          </cell>
          <cell r="M15" t="str">
            <v>26 -  Pernambuco</v>
          </cell>
          <cell r="N15">
            <v>300</v>
          </cell>
        </row>
        <row r="16">
          <cell r="C16" t="str">
            <v>UPAE GRANDE RECIFE</v>
          </cell>
          <cell r="E16" t="str">
            <v>5.5 - Reparo e Manutenção de Máquinas e Equipamentos</v>
          </cell>
          <cell r="F16">
            <v>38826651000108</v>
          </cell>
          <cell r="G16" t="str">
            <v>EMERSON CRISOSTOMO GOMES</v>
          </cell>
          <cell r="H16" t="str">
            <v>S</v>
          </cell>
          <cell r="I16" t="str">
            <v>S</v>
          </cell>
          <cell r="J16" t="str">
            <v>92</v>
          </cell>
          <cell r="K16">
            <v>44955</v>
          </cell>
          <cell r="L16" t="str">
            <v>VFSVBTKJ</v>
          </cell>
          <cell r="M16" t="str">
            <v>2611606 - Recife - PE</v>
          </cell>
          <cell r="N16">
            <v>550</v>
          </cell>
        </row>
        <row r="17">
          <cell r="C17" t="str">
            <v>UPAE GRANDE RECIFE</v>
          </cell>
          <cell r="E17" t="str">
            <v>5.10 - Detetização/Tratamento de Resíduos e Afins</v>
          </cell>
          <cell r="F17">
            <v>11049848000121</v>
          </cell>
          <cell r="G17" t="str">
            <v>BRASCON GESTÃO AMBIENTAL LTDA</v>
          </cell>
          <cell r="H17" t="str">
            <v>S</v>
          </cell>
          <cell r="I17" t="str">
            <v>S</v>
          </cell>
          <cell r="J17" t="str">
            <v>00140360</v>
          </cell>
          <cell r="K17">
            <v>44958</v>
          </cell>
          <cell r="L17" t="str">
            <v>VJKLKXFPT</v>
          </cell>
          <cell r="M17" t="str">
            <v>2611309 - Pombos - PE</v>
          </cell>
          <cell r="N17">
            <v>148</v>
          </cell>
        </row>
        <row r="18">
          <cell r="C18" t="str">
            <v>UPAE GRANDE RECIFE</v>
          </cell>
          <cell r="E18" t="str">
            <v>5.16 - Serviços Médico-Hospitalares, Odotonlogia e Laboratoriais</v>
          </cell>
          <cell r="F18">
            <v>3437131000129</v>
          </cell>
          <cell r="G18" t="str">
            <v>UNICORPE UNIDADE DO CORAÇÃO DE PERNAMBUCO LTDA</v>
          </cell>
          <cell r="H18" t="str">
            <v>S</v>
          </cell>
          <cell r="I18" t="str">
            <v>S</v>
          </cell>
          <cell r="J18" t="str">
            <v>00000562</v>
          </cell>
          <cell r="K18">
            <v>44966</v>
          </cell>
          <cell r="L18" t="str">
            <v>TPCEM2NL</v>
          </cell>
          <cell r="M18" t="str">
            <v>2611606 - Recife - PE</v>
          </cell>
          <cell r="N18">
            <v>4500</v>
          </cell>
        </row>
        <row r="19">
          <cell r="C19" t="str">
            <v>UPAE GRANDE RECIFE</v>
          </cell>
          <cell r="E19" t="str">
            <v>5.16 - Serviços Médico-Hospitalares, Odotonlogia e Laboratoriais</v>
          </cell>
          <cell r="F19">
            <v>31973882000103</v>
          </cell>
          <cell r="G19" t="str">
            <v>SIMONE SGOTTI CLINICA DE PNEUMOLOGIA</v>
          </cell>
          <cell r="H19" t="str">
            <v>S</v>
          </cell>
          <cell r="I19" t="str">
            <v>S</v>
          </cell>
          <cell r="J19" t="str">
            <v>00000059</v>
          </cell>
          <cell r="K19">
            <v>44965</v>
          </cell>
          <cell r="L19" t="str">
            <v>NJZ927JT</v>
          </cell>
          <cell r="M19" t="str">
            <v>2611606 - Recife - PE</v>
          </cell>
          <cell r="N19">
            <v>6000</v>
          </cell>
        </row>
        <row r="20">
          <cell r="C20" t="str">
            <v>UPAE GRANDE RECIFE</v>
          </cell>
          <cell r="E20" t="str">
            <v>5.99 - Outros Serviços de Terceiros Pessoa Jurídica</v>
          </cell>
          <cell r="F20">
            <v>13004510034164</v>
          </cell>
          <cell r="G20" t="str">
            <v>BOMPREÇO SUPERMECADOS DO NORDESTE LTDA</v>
          </cell>
          <cell r="H20" t="str">
            <v>S</v>
          </cell>
          <cell r="I20" t="str">
            <v>S</v>
          </cell>
          <cell r="J20" t="str">
            <v>000193340</v>
          </cell>
          <cell r="K20">
            <v>44928</v>
          </cell>
          <cell r="L20" t="str">
            <v>26230113004510034164650050001933401015486026</v>
          </cell>
          <cell r="M20" t="str">
            <v>2609600 - Olinda - PE</v>
          </cell>
          <cell r="N20">
            <v>67.22</v>
          </cell>
        </row>
        <row r="21">
          <cell r="C21" t="str">
            <v>UPAE GRANDE RECIFE</v>
          </cell>
          <cell r="E21" t="str">
            <v>5.99 - Outros Serviços de Terceiros Pessoa Jurídica</v>
          </cell>
          <cell r="F21">
            <v>518356000200</v>
          </cell>
          <cell r="G21" t="str">
            <v>VAREJÃO  SÃO MARTINS LTDA</v>
          </cell>
          <cell r="H21" t="str">
            <v>S</v>
          </cell>
          <cell r="I21" t="str">
            <v>S</v>
          </cell>
          <cell r="J21" t="str">
            <v>000194931</v>
          </cell>
          <cell r="K21">
            <v>44929</v>
          </cell>
          <cell r="L21" t="str">
            <v>26230100513356000200651060001949311494947094</v>
          </cell>
          <cell r="M21" t="str">
            <v>2609600 - Olinda - PE</v>
          </cell>
          <cell r="N21">
            <v>17.12</v>
          </cell>
        </row>
        <row r="22">
          <cell r="C22" t="str">
            <v>UPAE GRANDE RECIFE</v>
          </cell>
          <cell r="E22" t="str">
            <v>5.99 - Outros Serviços de Terceiros Pessoa Jurídica</v>
          </cell>
          <cell r="F22">
            <v>40250928000149</v>
          </cell>
          <cell r="G22" t="str">
            <v>POUSADA SÃO FRANSCISCO</v>
          </cell>
          <cell r="H22" t="str">
            <v>S</v>
          </cell>
          <cell r="I22" t="str">
            <v>S</v>
          </cell>
          <cell r="J22" t="str">
            <v>5041</v>
          </cell>
          <cell r="K22">
            <v>44931</v>
          </cell>
          <cell r="L22" t="str">
            <v>26230140250928000149650010000050411456099949</v>
          </cell>
          <cell r="M22" t="str">
            <v>2609600 - Olinda - PE</v>
          </cell>
          <cell r="N22">
            <v>30</v>
          </cell>
        </row>
        <row r="23">
          <cell r="C23" t="str">
            <v>UPAE GRANDE RECIFE</v>
          </cell>
          <cell r="E23" t="str">
            <v xml:space="preserve">3.9 - Material para Manutenção de Bens Imóveis </v>
          </cell>
          <cell r="F23">
            <v>9469073000363</v>
          </cell>
          <cell r="G23" t="str">
            <v>COMERCIAL BEZERRA LTDA</v>
          </cell>
          <cell r="H23" t="str">
            <v>B</v>
          </cell>
          <cell r="I23" t="str">
            <v>S</v>
          </cell>
          <cell r="J23" t="str">
            <v>134293</v>
          </cell>
          <cell r="K23">
            <v>44942</v>
          </cell>
          <cell r="L23" t="str">
            <v>26230109469073000363550010001342931100592269</v>
          </cell>
          <cell r="M23" t="str">
            <v>26 -  Pernambuco</v>
          </cell>
          <cell r="N23">
            <v>92.24</v>
          </cell>
        </row>
        <row r="24">
          <cell r="C24" t="str">
            <v>UPAE GRANDE RECIFE</v>
          </cell>
          <cell r="E24" t="str">
            <v>5.99 - Outros Serviços de Terceiros Pessoa Jurídica</v>
          </cell>
          <cell r="G24" t="str">
            <v>ESTACIONAMENTO</v>
          </cell>
          <cell r="H24" t="str">
            <v>S</v>
          </cell>
          <cell r="I24" t="str">
            <v>N</v>
          </cell>
          <cell r="K24">
            <v>44928</v>
          </cell>
          <cell r="N24">
            <v>18</v>
          </cell>
        </row>
        <row r="25">
          <cell r="C25" t="str">
            <v>UPAE GRANDE RECIFE</v>
          </cell>
          <cell r="E25" t="str">
            <v>3.6 - Material de Expediente</v>
          </cell>
          <cell r="F25">
            <v>1781007000150</v>
          </cell>
          <cell r="G25" t="str">
            <v>F G INFOTEC RECIFE EIRELI</v>
          </cell>
          <cell r="H25" t="str">
            <v>B</v>
          </cell>
          <cell r="I25" t="str">
            <v>S</v>
          </cell>
          <cell r="J25" t="str">
            <v>008188</v>
          </cell>
          <cell r="K25">
            <v>44930</v>
          </cell>
          <cell r="L25" t="str">
            <v>26230101781007000150550010000081883110481570</v>
          </cell>
          <cell r="M25" t="str">
            <v>26 -  Pernambuco</v>
          </cell>
          <cell r="N25">
            <v>90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6552956553</v>
          </cell>
          <cell r="K26">
            <v>44930</v>
          </cell>
          <cell r="M26" t="str">
            <v>3550308 - São Paulo - SP</v>
          </cell>
          <cell r="N26">
            <v>606.62</v>
          </cell>
        </row>
        <row r="27">
          <cell r="C27" t="str">
            <v>UPAE GRANDE RECIFE</v>
          </cell>
          <cell r="E27" t="str">
            <v xml:space="preserve">3.9 - Material para Manutenção de Bens Imóveis </v>
          </cell>
          <cell r="F27">
            <v>41014523000174</v>
          </cell>
          <cell r="G27" t="str">
            <v>J A PARAFUSOS LTDA</v>
          </cell>
          <cell r="H27" t="str">
            <v>B</v>
          </cell>
          <cell r="I27" t="str">
            <v>S</v>
          </cell>
          <cell r="J27" t="str">
            <v>67373</v>
          </cell>
          <cell r="K27">
            <v>44952</v>
          </cell>
          <cell r="L27" t="str">
            <v>26230141014523000174650020000673739001718975</v>
          </cell>
          <cell r="M27" t="str">
            <v>26 -  Pernambuco</v>
          </cell>
          <cell r="N27">
            <v>26.53</v>
          </cell>
        </row>
        <row r="28">
          <cell r="C28" t="str">
            <v>UPAE GRANDE RECIFE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000568927</v>
          </cell>
          <cell r="K28">
            <v>44953</v>
          </cell>
          <cell r="L28" t="str">
            <v>26230110779833000156550010005689271570950006</v>
          </cell>
          <cell r="M28" t="str">
            <v>26 -  Pernambuco</v>
          </cell>
          <cell r="N28">
            <v>172</v>
          </cell>
        </row>
        <row r="29">
          <cell r="C29" t="str">
            <v>UPAE GRANDE RECIFE</v>
          </cell>
          <cell r="E29" t="str">
            <v>3.1 - Combustíveis e Lubrificantes Automotivos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000279338</v>
          </cell>
          <cell r="K29">
            <v>44943</v>
          </cell>
          <cell r="L29" t="str">
            <v>26230113901790000209552030002793381002831034</v>
          </cell>
          <cell r="M29" t="str">
            <v>26 -  Pernambuco</v>
          </cell>
          <cell r="N29">
            <v>100</v>
          </cell>
        </row>
        <row r="30">
          <cell r="C30" t="str">
            <v>UPAE GRANDE RECIFE</v>
          </cell>
          <cell r="E30" t="str">
            <v>3.1 - Combustíveis e Lubrificantes Automotivos</v>
          </cell>
          <cell r="F30">
            <v>13901790000209</v>
          </cell>
          <cell r="G30" t="str">
            <v>CJCM PETROLEO LTDA</v>
          </cell>
          <cell r="H30" t="str">
            <v>B</v>
          </cell>
          <cell r="I30" t="str">
            <v>S</v>
          </cell>
          <cell r="J30" t="str">
            <v>000281806</v>
          </cell>
          <cell r="K30">
            <v>44953</v>
          </cell>
          <cell r="L30" t="str">
            <v>2623013901790000209652030002818051002855930</v>
          </cell>
          <cell r="M30" t="str">
            <v>26 -  Pernambuco</v>
          </cell>
          <cell r="N30">
            <v>120</v>
          </cell>
        </row>
        <row r="31">
          <cell r="C31" t="str">
            <v>UPAE GRANDE RECIFE</v>
          </cell>
          <cell r="E31" t="str">
            <v>5.99 - Outros Serviços de Terceiros Pessoa Jurídica</v>
          </cell>
          <cell r="G31" t="str">
            <v>UBER</v>
          </cell>
          <cell r="H31" t="str">
            <v>S</v>
          </cell>
          <cell r="I31" t="str">
            <v>N</v>
          </cell>
          <cell r="K31">
            <v>44928</v>
          </cell>
          <cell r="N31">
            <v>14.93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00000939</v>
          </cell>
          <cell r="K32">
            <v>44966</v>
          </cell>
          <cell r="L32" t="str">
            <v>GHRX67913</v>
          </cell>
          <cell r="M32" t="str">
            <v>2607901 - Jaboatão dos Guararapes - PE</v>
          </cell>
          <cell r="N32">
            <v>6000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00031461</v>
          </cell>
          <cell r="K33">
            <v>44966</v>
          </cell>
          <cell r="L33" t="str">
            <v>FKMQAXWE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000007420</v>
          </cell>
          <cell r="K34">
            <v>44943</v>
          </cell>
          <cell r="L34" t="str">
            <v>26230128514956000120550010000074201000943023</v>
          </cell>
          <cell r="M34" t="str">
            <v>26 -  Pernambuco</v>
          </cell>
          <cell r="N34">
            <v>350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2023477</v>
          </cell>
          <cell r="K35">
            <v>44957</v>
          </cell>
          <cell r="L35" t="str">
            <v>099EBF2BBA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0350320</v>
          </cell>
          <cell r="K36">
            <v>44951</v>
          </cell>
          <cell r="L36" t="str">
            <v>26230110779933000156650150003503201005655645</v>
          </cell>
          <cell r="M36" t="str">
            <v>26 -  Pernambuco</v>
          </cell>
          <cell r="N36">
            <v>32</v>
          </cell>
        </row>
        <row r="37">
          <cell r="C37" t="str">
            <v>UPAE GRANDE RECIFE</v>
          </cell>
          <cell r="E37" t="str">
            <v>3.4 - Material Farmacológico</v>
          </cell>
          <cell r="F37">
            <v>11012952000141</v>
          </cell>
          <cell r="G37" t="str">
            <v>DROGARIA QUATRO CANTOS</v>
          </cell>
          <cell r="H37" t="str">
            <v>B</v>
          </cell>
          <cell r="I37" t="str">
            <v>S</v>
          </cell>
          <cell r="J37" t="str">
            <v>717734</v>
          </cell>
          <cell r="K37">
            <v>44951</v>
          </cell>
          <cell r="L37" t="str">
            <v>26230111012952000141650010007177341497787207</v>
          </cell>
          <cell r="M37" t="str">
            <v>26 -  Pernambuco</v>
          </cell>
          <cell r="N37">
            <v>184.8</v>
          </cell>
        </row>
        <row r="38">
          <cell r="C38" t="str">
            <v>UPAE GRANDE RECIFE</v>
          </cell>
          <cell r="E38" t="str">
            <v>1.99 - Outras Despesas com Pessoal</v>
          </cell>
          <cell r="F38">
            <v>9759606000180</v>
          </cell>
          <cell r="G38" t="str">
            <v>SIND DAS EMPRESAS DE TRANSPORTE DE PASSAGEM PERNAMBUCO</v>
          </cell>
          <cell r="H38" t="str">
            <v>S</v>
          </cell>
          <cell r="I38" t="str">
            <v>N</v>
          </cell>
          <cell r="J38" t="str">
            <v>10233067</v>
          </cell>
          <cell r="K38">
            <v>44917</v>
          </cell>
          <cell r="N38">
            <v>4517.53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000000022</v>
          </cell>
          <cell r="K39">
            <v>44965</v>
          </cell>
          <cell r="L39" t="str">
            <v>EXOR05409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00000171</v>
          </cell>
          <cell r="K40">
            <v>44965</v>
          </cell>
          <cell r="L40" t="str">
            <v>JXAC7IXE</v>
          </cell>
          <cell r="M40" t="str">
            <v>2611606 - Recife - PE</v>
          </cell>
          <cell r="N40">
            <v>13500</v>
          </cell>
        </row>
        <row r="41">
          <cell r="C41" t="str">
            <v>UPAE GRANDE RECIFE</v>
          </cell>
          <cell r="E41" t="str">
            <v xml:space="preserve">3.9 - Material para Manutenção de Bens Imóveis </v>
          </cell>
          <cell r="F41">
            <v>18828453000176</v>
          </cell>
          <cell r="G41" t="str">
            <v>KR MATERIAIS DE CONSTRUÇÃO .LTDA</v>
          </cell>
          <cell r="H41" t="str">
            <v>B</v>
          </cell>
          <cell r="I41" t="str">
            <v>S</v>
          </cell>
          <cell r="J41" t="str">
            <v>4727</v>
          </cell>
          <cell r="K41">
            <v>44938</v>
          </cell>
          <cell r="L41" t="str">
            <v>26230118828453000176650010000047271477893764</v>
          </cell>
          <cell r="M41" t="str">
            <v>26 -  Pernambuco</v>
          </cell>
          <cell r="N41">
            <v>9</v>
          </cell>
        </row>
        <row r="42">
          <cell r="C42" t="str">
            <v>UPAE GRANDE RECIFE</v>
          </cell>
          <cell r="E42" t="str">
            <v>5.99 - Outros Serviços de Terceiros Pessoa Jurídica</v>
          </cell>
          <cell r="G42" t="str">
            <v>JUROS E MULTAS</v>
          </cell>
          <cell r="H42" t="str">
            <v>S</v>
          </cell>
          <cell r="I42" t="str">
            <v>N</v>
          </cell>
          <cell r="J42" t="str">
            <v>001595</v>
          </cell>
          <cell r="K42">
            <v>44958</v>
          </cell>
          <cell r="M42" t="str">
            <v>26 -  Pernambuco</v>
          </cell>
          <cell r="N42">
            <v>54.6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000000889</v>
          </cell>
          <cell r="K43">
            <v>44965</v>
          </cell>
          <cell r="L43" t="str">
            <v>BXTO94032</v>
          </cell>
          <cell r="M43" t="str">
            <v>2609600 - Olinda - PE</v>
          </cell>
          <cell r="N43">
            <v>6000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838</v>
          </cell>
          <cell r="K44">
            <v>44966</v>
          </cell>
          <cell r="L44" t="str">
            <v>6dd3cd684</v>
          </cell>
          <cell r="M44" t="str">
            <v>2611101 - Petrolina - PE</v>
          </cell>
          <cell r="N44">
            <v>7500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00001297</v>
          </cell>
          <cell r="K45">
            <v>44958</v>
          </cell>
          <cell r="L45" t="str">
            <v>UXPFD34H</v>
          </cell>
          <cell r="M45" t="str">
            <v>2927408 - Salvador - BA</v>
          </cell>
          <cell r="N45">
            <v>5300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00000301</v>
          </cell>
          <cell r="K46">
            <v>44965</v>
          </cell>
          <cell r="L46" t="str">
            <v>59EFRXPC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20230000000000002</v>
          </cell>
          <cell r="K47">
            <v>44845</v>
          </cell>
          <cell r="L47" t="str">
            <v>EC7DK5GN</v>
          </cell>
          <cell r="M47" t="str">
            <v>2800308 - Aracaju - SE</v>
          </cell>
          <cell r="N47">
            <v>6000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44960</v>
          </cell>
          <cell r="M48" t="str">
            <v>26 -  Pernambuco</v>
          </cell>
          <cell r="N48">
            <v>1454.84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5203</v>
          </cell>
          <cell r="K49">
            <v>44967</v>
          </cell>
          <cell r="L49" t="str">
            <v>37316</v>
          </cell>
          <cell r="M49" t="str">
            <v>3506003 - Bauru - SP</v>
          </cell>
          <cell r="N49">
            <v>1350.5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000003809</v>
          </cell>
          <cell r="K50">
            <v>44958</v>
          </cell>
          <cell r="L50" t="str">
            <v>LHJO56222</v>
          </cell>
          <cell r="M50" t="str">
            <v>2610707 - Paulista - PE</v>
          </cell>
          <cell r="N50">
            <v>747</v>
          </cell>
        </row>
        <row r="51">
          <cell r="C51" t="str">
            <v>UPAE GRANDE RECIFE</v>
          </cell>
          <cell r="E51" t="str">
            <v>3.14 - Alimentação Preparada</v>
          </cell>
          <cell r="F51">
            <v>22006201000139</v>
          </cell>
          <cell r="G51" t="str">
            <v>FORTPEL COMERCIO DE DESCARTAVEIS LTDA PE</v>
          </cell>
          <cell r="H51" t="str">
            <v>B</v>
          </cell>
          <cell r="I51" t="str">
            <v>S</v>
          </cell>
          <cell r="J51" t="str">
            <v>163125</v>
          </cell>
          <cell r="K51">
            <v>44923</v>
          </cell>
          <cell r="L51" t="str">
            <v>26221222006201000139550000001631251101631255</v>
          </cell>
          <cell r="M51" t="str">
            <v>26 -  Pernambuco</v>
          </cell>
          <cell r="N51">
            <v>810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242663182</v>
          </cell>
          <cell r="K52">
            <v>44958</v>
          </cell>
          <cell r="M52" t="str">
            <v>26 -  Pernambuco</v>
          </cell>
          <cell r="N52">
            <v>18600.259999999998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000001084</v>
          </cell>
          <cell r="K53">
            <v>44956</v>
          </cell>
          <cell r="L53" t="str">
            <v>KPZCTJ53</v>
          </cell>
          <cell r="M53" t="str">
            <v>2927408 - Salvador - BA</v>
          </cell>
          <cell r="N53">
            <v>6775.37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00000664</v>
          </cell>
          <cell r="K54">
            <v>44958</v>
          </cell>
          <cell r="L54" t="str">
            <v>ZZLFXPMT</v>
          </cell>
          <cell r="M54" t="str">
            <v>2927408 - Salvador - BA</v>
          </cell>
          <cell r="N54">
            <v>3675.2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00000529</v>
          </cell>
          <cell r="K55">
            <v>44965</v>
          </cell>
          <cell r="L55" t="str">
            <v>KMFWUGJD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343765</v>
          </cell>
          <cell r="K56">
            <v>44946</v>
          </cell>
          <cell r="M56" t="str">
            <v>26 -  Pernambuco</v>
          </cell>
          <cell r="N56">
            <v>357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001595</v>
          </cell>
          <cell r="K57">
            <v>44958</v>
          </cell>
          <cell r="M57" t="str">
            <v>26 -  Pernambuco</v>
          </cell>
          <cell r="N57">
            <v>1950</v>
          </cell>
        </row>
        <row r="58">
          <cell r="C58" t="str">
            <v>UPAE GRANDE RECIFE</v>
          </cell>
          <cell r="E58" t="str">
            <v xml:space="preserve">3.9 - Material para Manutenção de Bens Imóveis </v>
          </cell>
          <cell r="F58">
            <v>18828453000176</v>
          </cell>
          <cell r="G58" t="str">
            <v>KR MATERIAIS DE CONSTRUÇÃO .LTDA</v>
          </cell>
          <cell r="H58" t="str">
            <v>B</v>
          </cell>
          <cell r="I58" t="str">
            <v>S</v>
          </cell>
          <cell r="J58" t="str">
            <v>4726</v>
          </cell>
          <cell r="K58">
            <v>44937</v>
          </cell>
          <cell r="L58" t="str">
            <v>26230118828453000176650010000047261777828359</v>
          </cell>
          <cell r="M58" t="str">
            <v>26 -  Pernambuco</v>
          </cell>
          <cell r="N58">
            <v>9.5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00001302</v>
          </cell>
          <cell r="K59">
            <v>44958</v>
          </cell>
          <cell r="L59" t="str">
            <v>JXVMLD4F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00000938</v>
          </cell>
          <cell r="K60">
            <v>44966</v>
          </cell>
          <cell r="L60" t="str">
            <v>LIQR68369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590</v>
          </cell>
          <cell r="K61">
            <v>44957</v>
          </cell>
          <cell r="L61" t="str">
            <v>JKVG39601</v>
          </cell>
          <cell r="M61" t="str">
            <v>2606804 - Igarassu - PE</v>
          </cell>
          <cell r="N61">
            <v>20364.38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00000940</v>
          </cell>
          <cell r="K62">
            <v>44966</v>
          </cell>
          <cell r="L62" t="str">
            <v>HSBF49416</v>
          </cell>
          <cell r="M62" t="str">
            <v>2607901 - Jaboatão dos Guararapes - PE</v>
          </cell>
          <cell r="N62">
            <v>6000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>
            <v>29308984000154</v>
          </cell>
          <cell r="G63" t="str">
            <v>ANA CLECIA SILVA DE SOUZA</v>
          </cell>
          <cell r="H63" t="str">
            <v>S</v>
          </cell>
          <cell r="I63" t="str">
            <v>S</v>
          </cell>
          <cell r="J63" t="str">
            <v>00000160</v>
          </cell>
          <cell r="K63">
            <v>44959</v>
          </cell>
          <cell r="L63" t="str">
            <v>JRNQWPX7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>5.99 - Outros Serviços de Terceiros Pessoa Jurídica</v>
          </cell>
          <cell r="F64">
            <v>22969924000133</v>
          </cell>
          <cell r="G64" t="str">
            <v>EC DIFERENCIAL AUDITORES E CONSULTORES INDEPENDENTES</v>
          </cell>
          <cell r="H64" t="str">
            <v>S</v>
          </cell>
          <cell r="I64" t="str">
            <v>S</v>
          </cell>
          <cell r="J64" t="str">
            <v>000000165</v>
          </cell>
          <cell r="K64">
            <v>44944</v>
          </cell>
          <cell r="L64" t="str">
            <v>XWUIVYIY</v>
          </cell>
          <cell r="M64" t="str">
            <v>2927408 - Salvador - BA</v>
          </cell>
          <cell r="N64">
            <v>6400</v>
          </cell>
        </row>
        <row r="65">
          <cell r="C65" t="str">
            <v>UPAE GRANDE RECIFE</v>
          </cell>
          <cell r="E65" t="str">
            <v>3.12 - Material Hospitalar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000567570</v>
          </cell>
          <cell r="K65">
            <v>44930</v>
          </cell>
          <cell r="L65" t="str">
            <v>26230110779833000156550010005675701569593002</v>
          </cell>
          <cell r="M65" t="str">
            <v>26 -  Pernambuco</v>
          </cell>
          <cell r="N65">
            <v>9</v>
          </cell>
        </row>
        <row r="66">
          <cell r="C66" t="str">
            <v>UPAE GRANDE RECIFE</v>
          </cell>
          <cell r="E66" t="str">
            <v>3.12 - Material Hospitalar</v>
          </cell>
          <cell r="F66">
            <v>10779833000156</v>
          </cell>
          <cell r="G66" t="str">
            <v>MEDICAL MERCANTIL DE APARELHAGEM MEDICA LTDA</v>
          </cell>
          <cell r="H66" t="str">
            <v>B</v>
          </cell>
          <cell r="I66" t="str">
            <v>S</v>
          </cell>
          <cell r="J66" t="str">
            <v>000567568</v>
          </cell>
          <cell r="K66">
            <v>44930</v>
          </cell>
          <cell r="L66" t="str">
            <v>26230110779833000156550010005675681569591002</v>
          </cell>
          <cell r="M66" t="str">
            <v>26 -  Pernambuco</v>
          </cell>
          <cell r="N66">
            <v>117.5</v>
          </cell>
        </row>
        <row r="67">
          <cell r="C67" t="str">
            <v>UPAE GRANDE RECIFE</v>
          </cell>
          <cell r="E67" t="str">
            <v>3.12 - Material Hospitalar</v>
          </cell>
          <cell r="F67">
            <v>10829779000106</v>
          </cell>
          <cell r="G67" t="str">
            <v>PROMEDICAL EQUIPAMENTOS MEDICOS LTDA</v>
          </cell>
          <cell r="H67" t="str">
            <v>B</v>
          </cell>
          <cell r="I67" t="str">
            <v>S</v>
          </cell>
          <cell r="J67" t="str">
            <v>000100289</v>
          </cell>
          <cell r="K67">
            <v>44945</v>
          </cell>
          <cell r="L67" t="str">
            <v>31230110829779000106550010001002891905842620</v>
          </cell>
          <cell r="M67" t="str">
            <v>31 -  Minas Gerais</v>
          </cell>
          <cell r="N67">
            <v>1179</v>
          </cell>
        </row>
        <row r="68">
          <cell r="C68" t="str">
            <v>UPAE GRANDE RECIFE</v>
          </cell>
          <cell r="E68" t="str">
            <v>5.16 - Serviços Médico-Hospitalares, Odotonlogia e Laboratoriais</v>
          </cell>
          <cell r="F68">
            <v>45262273000142</v>
          </cell>
          <cell r="G68" t="str">
            <v>AMORIM PROCEDIMENTOS MÉDICOS LTDA</v>
          </cell>
          <cell r="H68" t="str">
            <v>S</v>
          </cell>
          <cell r="I68" t="str">
            <v>S</v>
          </cell>
          <cell r="J68" t="str">
            <v>000000012</v>
          </cell>
          <cell r="K68">
            <v>44980</v>
          </cell>
          <cell r="L68" t="str">
            <v>SNKR1LYP</v>
          </cell>
          <cell r="M68" t="str">
            <v>2611606 - Recife - PE</v>
          </cell>
          <cell r="N68">
            <v>6000</v>
          </cell>
        </row>
        <row r="69">
          <cell r="C69" t="str">
            <v>UPAE GRANDE RECIFE</v>
          </cell>
          <cell r="E69" t="str">
            <v>3.12 - Material Hospitalar</v>
          </cell>
          <cell r="F69">
            <v>8674752000301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000019622</v>
          </cell>
          <cell r="K69">
            <v>44952</v>
          </cell>
          <cell r="L69" t="str">
            <v>26230108674752000301550010000196221791297433</v>
          </cell>
          <cell r="M69" t="str">
            <v>26 -  Pernambuco</v>
          </cell>
          <cell r="N69">
            <v>211.21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2023615</v>
          </cell>
          <cell r="K70">
            <v>44980</v>
          </cell>
          <cell r="L70" t="str">
            <v>D04275565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APLICAÇÃO FINANCEIRA</v>
          </cell>
          <cell r="H71" t="str">
            <v>S</v>
          </cell>
          <cell r="I71" t="str">
            <v>N</v>
          </cell>
          <cell r="K71">
            <v>44957</v>
          </cell>
          <cell r="N71">
            <v>3029.68</v>
          </cell>
        </row>
        <row r="72">
          <cell r="C72" t="str">
            <v>UPAE GRANDE RECIFE</v>
          </cell>
          <cell r="E72" t="str">
            <v>3.12 - Material Hospitalar</v>
          </cell>
          <cell r="F72">
            <v>36197886000667</v>
          </cell>
          <cell r="G72" t="str">
            <v>GOLDMEDIC SAUDE E BEM ESTAR PRODUTOS MÉDICOS LTDA</v>
          </cell>
          <cell r="H72" t="str">
            <v>B</v>
          </cell>
          <cell r="I72" t="str">
            <v>S</v>
          </cell>
          <cell r="J72" t="str">
            <v>3232</v>
          </cell>
          <cell r="K72">
            <v>44936</v>
          </cell>
          <cell r="L72" t="str">
            <v>26230136197886000667550010000032321050862745</v>
          </cell>
          <cell r="M72" t="str">
            <v>26 -  Pernambuco</v>
          </cell>
          <cell r="N72">
            <v>175.62</v>
          </cell>
        </row>
        <row r="73">
          <cell r="C73" t="str">
            <v>UPAE GRANDE RECIFE</v>
          </cell>
          <cell r="E73" t="str">
            <v>3.6 - Material de Expediente</v>
          </cell>
          <cell r="F73">
            <v>43283811018520</v>
          </cell>
          <cell r="G73" t="str">
            <v>KALUNGA S/A</v>
          </cell>
          <cell r="H73" t="str">
            <v>B</v>
          </cell>
          <cell r="I73" t="str">
            <v>S</v>
          </cell>
          <cell r="J73" t="str">
            <v>025430</v>
          </cell>
          <cell r="K73">
            <v>44936</v>
          </cell>
          <cell r="L73" t="str">
            <v>26230143283811018520550010000254301601004816</v>
          </cell>
          <cell r="M73" t="str">
            <v>26 -  Pernambuco</v>
          </cell>
          <cell r="N73">
            <v>46.9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00000258</v>
          </cell>
          <cell r="K74">
            <v>44966</v>
          </cell>
          <cell r="L74" t="str">
            <v>NPM4HRE3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G75" t="str">
            <v xml:space="preserve">PREFEITURA ABREU E LIMA _ TLF </v>
          </cell>
          <cell r="H75" t="str">
            <v>S</v>
          </cell>
          <cell r="I75" t="str">
            <v>N</v>
          </cell>
          <cell r="K75">
            <v>44938</v>
          </cell>
          <cell r="N75">
            <v>647.83000000000004</v>
          </cell>
        </row>
        <row r="76">
          <cell r="C76" t="str">
            <v>UPAE GRANDE RECIFE</v>
          </cell>
          <cell r="E76" t="str">
            <v>5.26 - Locação de Imóveis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44957</v>
          </cell>
          <cell r="M76" t="str">
            <v>2600054 - Abreu e Lima - PE</v>
          </cell>
          <cell r="N76">
            <v>1097.5</v>
          </cell>
        </row>
        <row r="77">
          <cell r="C77" t="str">
            <v>UPAE GRANDE RECIFE</v>
          </cell>
          <cell r="E77" t="str">
            <v>3.4 - Material Farmacológico</v>
          </cell>
          <cell r="F77">
            <v>8674752000301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000153321</v>
          </cell>
          <cell r="K77">
            <v>44952</v>
          </cell>
          <cell r="L77" t="str">
            <v>26230108674752000140550010001533211308879056</v>
          </cell>
          <cell r="M77" t="str">
            <v>26 -  Pernambuco</v>
          </cell>
          <cell r="N77">
            <v>3417.18</v>
          </cell>
        </row>
        <row r="78">
          <cell r="C78" t="str">
            <v>UPAE GRANDE RECIFE</v>
          </cell>
          <cell r="E78" t="str">
            <v xml:space="preserve">5.25 - Serviços Bancários </v>
          </cell>
          <cell r="G78" t="str">
            <v>TARIFAS BANCARIAS</v>
          </cell>
          <cell r="H78" t="str">
            <v>S</v>
          </cell>
          <cell r="I78" t="str">
            <v>N</v>
          </cell>
          <cell r="K78">
            <v>44957</v>
          </cell>
          <cell r="N78">
            <v>532.35</v>
          </cell>
        </row>
        <row r="79">
          <cell r="C79" t="str">
            <v>UPAE GRANDE RECIFE</v>
          </cell>
          <cell r="E79" t="str">
            <v>5.99 - Outros Serviços de Terceiros Pessoa Jurídica</v>
          </cell>
          <cell r="G79" t="str">
            <v>PREFEITURA ABREU E LIMA _VIGILÂNCIA SANITÁRIA</v>
          </cell>
          <cell r="H79" t="str">
            <v>S</v>
          </cell>
          <cell r="I79" t="str">
            <v>N</v>
          </cell>
          <cell r="K79">
            <v>44938</v>
          </cell>
          <cell r="N79">
            <v>325.32</v>
          </cell>
        </row>
        <row r="80">
          <cell r="C80" t="str">
            <v>UPAE GRANDE RECIFE</v>
          </cell>
          <cell r="E80" t="str">
            <v>3.12 - Material Hospitalar</v>
          </cell>
          <cell r="F80">
            <v>1884446000199</v>
          </cell>
          <cell r="G80" t="str">
            <v>TECNOVIDA COMERCIAL LTDA</v>
          </cell>
          <cell r="H80" t="str">
            <v>B</v>
          </cell>
          <cell r="I80" t="str">
            <v>S</v>
          </cell>
          <cell r="J80" t="str">
            <v>000135412</v>
          </cell>
          <cell r="K80">
            <v>44952</v>
          </cell>
          <cell r="L80" t="str">
            <v>26230101884446000199550010001354121137435004</v>
          </cell>
          <cell r="M80" t="str">
            <v>26 -  Pernambuco</v>
          </cell>
          <cell r="N80">
            <v>13882.2</v>
          </cell>
        </row>
        <row r="81">
          <cell r="C81" t="str">
            <v>UPAE GRANDE RECIFE</v>
          </cell>
          <cell r="E81" t="str">
            <v>3.1 - Combustíveis e Lubrificantes Automotivos</v>
          </cell>
          <cell r="F81">
            <v>5421827000192</v>
          </cell>
          <cell r="G81" t="str">
            <v>PRESSGÁS EMPREENBBDIMENTOS LTDA</v>
          </cell>
          <cell r="H81" t="str">
            <v>B</v>
          </cell>
          <cell r="I81" t="str">
            <v>S</v>
          </cell>
          <cell r="J81" t="str">
            <v>1156495</v>
          </cell>
          <cell r="K81">
            <v>44939</v>
          </cell>
          <cell r="L81" t="str">
            <v>26230105421827000192650010011564951991684330</v>
          </cell>
          <cell r="M81" t="str">
            <v>26 -  Pernambuco</v>
          </cell>
          <cell r="N81">
            <v>50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18828453000176</v>
          </cell>
          <cell r="G82" t="str">
            <v>KR MATERIAIS DE CONSTRUÇÃO .LTDA</v>
          </cell>
          <cell r="H82" t="str">
            <v>B</v>
          </cell>
          <cell r="I82" t="str">
            <v>S</v>
          </cell>
          <cell r="J82" t="str">
            <v>4752</v>
          </cell>
          <cell r="K82">
            <v>44943</v>
          </cell>
          <cell r="L82" t="str">
            <v>26230118828453000176650010000047521161943349</v>
          </cell>
          <cell r="M82" t="str">
            <v>26 -  Pernambuco</v>
          </cell>
          <cell r="N82">
            <v>10</v>
          </cell>
        </row>
        <row r="83">
          <cell r="C83" t="str">
            <v>UPAE GRANDE RECIFE</v>
          </cell>
          <cell r="E83" t="str">
            <v xml:space="preserve">3.9 - Material para Manutenção de Bens Imóveis </v>
          </cell>
          <cell r="F83">
            <v>18828453000176</v>
          </cell>
          <cell r="G83" t="str">
            <v>KR MATERIAIS DE CONSTRUÇÃO .LTDA</v>
          </cell>
          <cell r="H83" t="str">
            <v>B</v>
          </cell>
          <cell r="I83" t="str">
            <v>S</v>
          </cell>
          <cell r="J83" t="str">
            <v>4753</v>
          </cell>
          <cell r="K83">
            <v>44943</v>
          </cell>
          <cell r="L83" t="str">
            <v>26230118828453000176650010000047531346153511</v>
          </cell>
          <cell r="M83" t="str">
            <v>26 -  Pernambuco</v>
          </cell>
          <cell r="N83">
            <v>8</v>
          </cell>
        </row>
        <row r="84">
          <cell r="C84" t="str">
            <v>UPAE GRANDE RECIFE</v>
          </cell>
          <cell r="E84" t="str">
            <v>3.6 - Material de Expediente</v>
          </cell>
          <cell r="F84">
            <v>43283811018520</v>
          </cell>
          <cell r="G84" t="str">
            <v>KALUNGA S/A</v>
          </cell>
          <cell r="H84" t="str">
            <v>B</v>
          </cell>
          <cell r="I84" t="str">
            <v>S</v>
          </cell>
          <cell r="J84" t="str">
            <v>23523</v>
          </cell>
          <cell r="K84">
            <v>44944</v>
          </cell>
          <cell r="L84" t="str">
            <v>26230143283811019250550010000235231604588046</v>
          </cell>
          <cell r="M84" t="str">
            <v>26 -  Pernambuco</v>
          </cell>
          <cell r="N84">
            <v>27.8</v>
          </cell>
        </row>
        <row r="85">
          <cell r="C85" t="str">
            <v>UPAE GRANDE RECIFE</v>
          </cell>
          <cell r="E85" t="str">
            <v>3.12 - Material Hospitalar</v>
          </cell>
          <cell r="F85">
            <v>35753111000153</v>
          </cell>
          <cell r="G85" t="str">
            <v>NORD PRODUTOS EM SAUDE LTDA</v>
          </cell>
          <cell r="H85" t="str">
            <v>B</v>
          </cell>
          <cell r="I85" t="str">
            <v>S</v>
          </cell>
          <cell r="J85" t="str">
            <v>12513</v>
          </cell>
          <cell r="K85">
            <v>44951</v>
          </cell>
          <cell r="L85" t="str">
            <v>26230135753111000153550010000125131000144643</v>
          </cell>
          <cell r="M85" t="str">
            <v>26 -  Pernambuco</v>
          </cell>
          <cell r="N85">
            <v>1250</v>
          </cell>
        </row>
        <row r="86">
          <cell r="C86" t="str">
            <v>UPAE GRANDE RECIFE</v>
          </cell>
          <cell r="E86" t="str">
            <v>3.12 - Material Hospitalar</v>
          </cell>
          <cell r="F86">
            <v>10779833000156</v>
          </cell>
          <cell r="G86" t="str">
            <v>MEDICAL MERCANTIL DE APARELHAGEM MEDICA LTDA</v>
          </cell>
          <cell r="H86" t="str">
            <v>B</v>
          </cell>
          <cell r="I86" t="str">
            <v>S</v>
          </cell>
          <cell r="J86" t="str">
            <v>000568527</v>
          </cell>
          <cell r="K86">
            <v>44946</v>
          </cell>
          <cell r="L86" t="str">
            <v>26230110779833000156550010005685271570550006</v>
          </cell>
          <cell r="M86" t="str">
            <v>26 -  Pernambuco</v>
          </cell>
          <cell r="N86">
            <v>217</v>
          </cell>
        </row>
        <row r="87">
          <cell r="C87" t="str">
            <v>UPAE GRANDE RECIFE</v>
          </cell>
          <cell r="E87" t="str">
            <v>3.1 - Combustíveis e Lubrificantes Automotivos</v>
          </cell>
          <cell r="F87">
            <v>5421827000192</v>
          </cell>
          <cell r="G87" t="str">
            <v>PRESSGÁS EMPREENBBDIMENTOS LTDA</v>
          </cell>
          <cell r="H87" t="str">
            <v>B</v>
          </cell>
          <cell r="I87" t="str">
            <v>S</v>
          </cell>
          <cell r="J87" t="str">
            <v>001163887</v>
          </cell>
          <cell r="K87">
            <v>44946</v>
          </cell>
          <cell r="L87" t="str">
            <v>2623010542182700019265001001138871219974200</v>
          </cell>
          <cell r="M87" t="str">
            <v>26 -  Pernambuco</v>
          </cell>
          <cell r="N87">
            <v>100</v>
          </cell>
        </row>
        <row r="88">
          <cell r="C88" t="str">
            <v>UPAE GRANDE RECIFE</v>
          </cell>
          <cell r="E88" t="str">
            <v>3.12 - Material Hospitalar</v>
          </cell>
          <cell r="F88">
            <v>8674752000301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00019624</v>
          </cell>
          <cell r="K88">
            <v>44952</v>
          </cell>
          <cell r="L88" t="str">
            <v>26230108674752000301550010000196241923303111</v>
          </cell>
          <cell r="M88" t="str">
            <v>26 -  Pernambuco</v>
          </cell>
          <cell r="N88">
            <v>4243.6000000000004</v>
          </cell>
        </row>
        <row r="89">
          <cell r="C89" t="str">
            <v>UPAE GRANDE RECIFE</v>
          </cell>
          <cell r="E89" t="str">
            <v>3.12 - Material Hospitalar</v>
          </cell>
          <cell r="F89">
            <v>21596736000144</v>
          </cell>
          <cell r="G89" t="str">
            <v>ULTRAMEGA DISTRIBUIDORA HOSPITALAR LTDA</v>
          </cell>
          <cell r="H89" t="str">
            <v>B</v>
          </cell>
          <cell r="I89" t="str">
            <v>S</v>
          </cell>
          <cell r="J89" t="str">
            <v>00175307</v>
          </cell>
          <cell r="K89">
            <v>44951</v>
          </cell>
          <cell r="L89" t="str">
            <v>26230121596736000144550010001753071001823806</v>
          </cell>
          <cell r="M89" t="str">
            <v>26 -  Pernambuco</v>
          </cell>
          <cell r="N89">
            <v>36175.660000000003</v>
          </cell>
        </row>
        <row r="90">
          <cell r="C90" t="str">
            <v>UPAE GRANDE RECIFE</v>
          </cell>
          <cell r="E90" t="str">
            <v>3.7 - Material de Limpeza e Produtos de Hgienização</v>
          </cell>
          <cell r="F90">
            <v>23237657000172</v>
          </cell>
          <cell r="G90" t="str">
            <v>CENTRAL  DESCARTÁVEIS LTDA</v>
          </cell>
          <cell r="H90" t="str">
            <v>B</v>
          </cell>
          <cell r="I90" t="str">
            <v>S</v>
          </cell>
          <cell r="J90" t="str">
            <v>00005437</v>
          </cell>
          <cell r="K90">
            <v>44930</v>
          </cell>
          <cell r="L90" t="str">
            <v>26230123237657000172650010000054371004415702</v>
          </cell>
          <cell r="M90" t="str">
            <v>26 -  Pernambuco</v>
          </cell>
          <cell r="N90">
            <v>50.01</v>
          </cell>
        </row>
        <row r="91">
          <cell r="C91" t="str">
            <v>UPAE GRANDE RECIFE</v>
          </cell>
          <cell r="E91" t="str">
            <v>3.1 - Combustíveis e Lubrificantes Automotivos</v>
          </cell>
          <cell r="F91">
            <v>13901790000209</v>
          </cell>
          <cell r="G91" t="str">
            <v>CJCM PETROLEO LTDA</v>
          </cell>
          <cell r="H91" t="str">
            <v>B</v>
          </cell>
          <cell r="I91" t="str">
            <v>S</v>
          </cell>
          <cell r="J91" t="str">
            <v>275408</v>
          </cell>
          <cell r="K91">
            <v>44930</v>
          </cell>
          <cell r="L91" t="str">
            <v>26230113901700000200650030002754081002791588</v>
          </cell>
          <cell r="M91" t="str">
            <v>26 -  Pernambuco</v>
          </cell>
          <cell r="N91">
            <v>200</v>
          </cell>
        </row>
        <row r="92">
          <cell r="C92" t="str">
            <v>UPAE GRANDE RECIFE</v>
          </cell>
          <cell r="E92" t="str">
            <v>3.7 - Material de Limpeza e Produtos de Hgienização</v>
          </cell>
          <cell r="F92">
            <v>10485997000170</v>
          </cell>
          <cell r="G92" t="str">
            <v>SMART CLEAN COMERCIO ATACADISTA DE PRODUTOS DE HIGIÊNIZAÇÃO</v>
          </cell>
          <cell r="H92" t="str">
            <v>B</v>
          </cell>
          <cell r="I92" t="str">
            <v>S</v>
          </cell>
          <cell r="J92" t="str">
            <v>3901</v>
          </cell>
          <cell r="K92">
            <v>44923</v>
          </cell>
          <cell r="L92" t="str">
            <v>29221210485997000170550010000039011943162020</v>
          </cell>
          <cell r="M92" t="str">
            <v>29 -  Bahia</v>
          </cell>
          <cell r="N92">
            <v>1383.04</v>
          </cell>
        </row>
        <row r="93">
          <cell r="C93" t="str">
            <v>UPAE GRANDE RECIFE</v>
          </cell>
          <cell r="E93" t="str">
            <v xml:space="preserve">3.9 - Material para Manutenção de Bens Imóveis </v>
          </cell>
          <cell r="F93">
            <v>26063231000138</v>
          </cell>
          <cell r="G93" t="str">
            <v>AILTON DOS SANTOS CALVALCANNTES PEÇAS ME</v>
          </cell>
          <cell r="H93" t="str">
            <v>B</v>
          </cell>
          <cell r="I93" t="str">
            <v>S</v>
          </cell>
          <cell r="J93" t="str">
            <v>9210</v>
          </cell>
          <cell r="K93">
            <v>44924</v>
          </cell>
          <cell r="L93" t="str">
            <v>26221226063231000138650010000092101849346202</v>
          </cell>
          <cell r="M93" t="str">
            <v>26 -  Pernambuco</v>
          </cell>
          <cell r="N93">
            <v>25</v>
          </cell>
        </row>
        <row r="94">
          <cell r="C94" t="str">
            <v>UPAE GRANDE RECIFE</v>
          </cell>
          <cell r="E94" t="str">
            <v xml:space="preserve">3.9 - Material para Manutenção de Bens Imóveis </v>
          </cell>
          <cell r="F94">
            <v>5011743000180</v>
          </cell>
          <cell r="G94" t="str">
            <v>ASTECH REP. ASSISTÊNCIA E COMERCIO DE PRODUTJOS HOSPITALAR EIRELLI</v>
          </cell>
          <cell r="H94" t="str">
            <v>B</v>
          </cell>
          <cell r="I94" t="str">
            <v>S</v>
          </cell>
          <cell r="J94" t="str">
            <v>7469</v>
          </cell>
          <cell r="K94">
            <v>44956</v>
          </cell>
          <cell r="L94" t="str">
            <v>26230105011743000180550010000074691393388366</v>
          </cell>
          <cell r="M94" t="str">
            <v>26 -  Pernambuco</v>
          </cell>
          <cell r="N94">
            <v>1354.16</v>
          </cell>
        </row>
        <row r="95">
          <cell r="C95" t="str">
            <v>UPAE GRANDE RECIFE</v>
          </cell>
          <cell r="E95" t="str">
            <v>5.16 - Serviços Médico-Hospitalares, Odotonlogia e Laboratoriais</v>
          </cell>
          <cell r="F95">
            <v>41015157000178</v>
          </cell>
          <cell r="G95" t="str">
            <v>CENTRO DE PREVENÇÃO DE CANCER E PATOLOGIA</v>
          </cell>
          <cell r="H95" t="str">
            <v>S</v>
          </cell>
          <cell r="I95" t="str">
            <v>S</v>
          </cell>
          <cell r="J95" t="str">
            <v>00009748</v>
          </cell>
          <cell r="K95">
            <v>44980</v>
          </cell>
          <cell r="L95" t="str">
            <v>TPLWX82D</v>
          </cell>
          <cell r="M95" t="str">
            <v>2611606 - Recife - PE</v>
          </cell>
          <cell r="N95">
            <v>980</v>
          </cell>
        </row>
        <row r="96">
          <cell r="C96" t="str">
            <v>UPAE GRANDE RECIFE</v>
          </cell>
          <cell r="E96" t="str">
            <v>5.18 - Teledonia Fixa</v>
          </cell>
          <cell r="F96">
            <v>4601397000128</v>
          </cell>
          <cell r="G96" t="str">
            <v>BRISANET SERVIÇOS  DE TELECOMUNICAÇÕES LNTDA</v>
          </cell>
          <cell r="H96" t="str">
            <v>S</v>
          </cell>
          <cell r="I96" t="str">
            <v>S</v>
          </cell>
          <cell r="J96" t="str">
            <v>216079</v>
          </cell>
          <cell r="K96">
            <v>44938</v>
          </cell>
          <cell r="M96" t="str">
            <v>2310803 - Pereiro - CE</v>
          </cell>
          <cell r="N96">
            <v>230</v>
          </cell>
        </row>
        <row r="97">
          <cell r="C97" t="str">
            <v>UPAE GRANDE RECIFE</v>
          </cell>
          <cell r="E97" t="str">
            <v>5.16 - Serviços Médico-Hospitalares, Odotonlogia e Laboratoriais</v>
          </cell>
          <cell r="F97">
            <v>31197406000130</v>
          </cell>
          <cell r="G97" t="str">
            <v>TOPGASTRO SERVIÇOS MEDICOS LTDA</v>
          </cell>
          <cell r="H97" t="str">
            <v>S</v>
          </cell>
          <cell r="I97" t="str">
            <v>S</v>
          </cell>
          <cell r="J97" t="str">
            <v>000000127</v>
          </cell>
          <cell r="K97">
            <v>44970</v>
          </cell>
          <cell r="L97" t="str">
            <v>PCJI39577</v>
          </cell>
          <cell r="M97" t="str">
            <v>2603454 - Camaragibe - PE</v>
          </cell>
          <cell r="N97">
            <v>3000</v>
          </cell>
        </row>
        <row r="98">
          <cell r="C98" t="str">
            <v>UPAE GRANDE RECIFE</v>
          </cell>
          <cell r="E98" t="str">
            <v>5.99 - Outros Serviços de Terceiros Pessoa Jurídica</v>
          </cell>
          <cell r="F98">
            <v>22430421000195</v>
          </cell>
          <cell r="G98" t="str">
            <v>CRM SEGURANÇA DO TRABALHO LTDA</v>
          </cell>
          <cell r="H98" t="str">
            <v>S</v>
          </cell>
          <cell r="I98" t="str">
            <v>S</v>
          </cell>
          <cell r="J98" t="str">
            <v>00000981</v>
          </cell>
          <cell r="K98">
            <v>44961</v>
          </cell>
          <cell r="L98" t="str">
            <v>8FTYNLGR</v>
          </cell>
          <cell r="M98" t="str">
            <v>2927408 - Salvador - BA</v>
          </cell>
          <cell r="N98">
            <v>5500</v>
          </cell>
        </row>
        <row r="99">
          <cell r="C99" t="str">
            <v>UPAE GRANDE RECIFE</v>
          </cell>
          <cell r="E99" t="str">
            <v xml:space="preserve">5.25 - Serviços Bancários </v>
          </cell>
          <cell r="G99" t="str">
            <v xml:space="preserve">TARIFAS DO REPASSE PROVINIENTE DA SES </v>
          </cell>
          <cell r="H99" t="str">
            <v>S</v>
          </cell>
          <cell r="I99" t="str">
            <v>N</v>
          </cell>
          <cell r="K99">
            <v>44957</v>
          </cell>
          <cell r="N99">
            <v>15</v>
          </cell>
        </row>
        <row r="100">
          <cell r="C100" t="str">
            <v>UPAE GRANDE RECIFE</v>
          </cell>
          <cell r="E100" t="str">
            <v>5.99 - Outros Serviços de Terceiros Pessoa Jurídica</v>
          </cell>
          <cell r="F100">
            <v>15233026000157</v>
          </cell>
          <cell r="G100" t="str">
            <v>CONSELHO REGIONAL DE ENGENHARIA E AGRONOMIA DA BAHIA</v>
          </cell>
          <cell r="H100" t="str">
            <v>S</v>
          </cell>
          <cell r="I100" t="str">
            <v>N</v>
          </cell>
          <cell r="J100" t="str">
            <v>55336656</v>
          </cell>
          <cell r="K100">
            <v>44936</v>
          </cell>
          <cell r="N100">
            <v>96.62</v>
          </cell>
        </row>
        <row r="101">
          <cell r="C101" t="str">
            <v>UPAE GRANDE RECIFE</v>
          </cell>
          <cell r="E101" t="str">
            <v>5.99 - Outros Serviços de Terceiros Pessoa Jurídica</v>
          </cell>
          <cell r="F101">
            <v>9790999000194</v>
          </cell>
          <cell r="G101" t="str">
            <v>CONSELHO REGIONAL DE MEDICINA PE</v>
          </cell>
          <cell r="H101" t="str">
            <v>S</v>
          </cell>
          <cell r="I101" t="str">
            <v>N</v>
          </cell>
          <cell r="J101" t="str">
            <v>783610000065412</v>
          </cell>
          <cell r="K101">
            <v>44938</v>
          </cell>
          <cell r="N101">
            <v>957</v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8B5B-5854-4C8D-968C-19F8077EFA48}">
  <sheetPr>
    <tabColor rgb="FF92D050"/>
  </sheetPr>
  <dimension ref="A1:L1992"/>
  <sheetViews>
    <sheetView showGridLines="0" tabSelected="1" topLeftCell="F1" zoomScale="90" zoomScaleNormal="90" workbookViewId="0">
      <selection activeCell="F11" sqref="F1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7267476001023</v>
      </c>
      <c r="B2" s="4" t="str">
        <f>'[1]TCE - ANEXO IV - Preencher'!C11</f>
        <v>UPAE GRANDE RECIFE</v>
      </c>
      <c r="C2" s="4" t="str">
        <f>'[1]TCE - ANEXO IV - Preencher'!E11</f>
        <v>5.16 - Serviços Médico-Hospitalares, Odotonlogia e Laboratoriais</v>
      </c>
      <c r="D2" s="3">
        <f>'[1]TCE - ANEXO IV - Preencher'!F11</f>
        <v>32090452000106</v>
      </c>
      <c r="E2" s="5" t="str">
        <f>'[1]TCE - ANEXO IV - Preencher'!G11</f>
        <v>PRONTOCLINIC SERVIÇOS MÉDICOS HOSPITALARES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00000182</v>
      </c>
      <c r="I2" s="6">
        <f>IF('[1]TCE - ANEXO IV - Preencher'!K11="","",'[1]TCE - ANEXO IV - Preencher'!K11)</f>
        <v>44965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2307304</v>
      </c>
      <c r="L2" s="7">
        <f>'[1]TCE - ANEXO IV - Preencher'!N11</f>
        <v>3000</v>
      </c>
    </row>
    <row r="3" spans="1:12" s="8" customFormat="1" ht="19.5" customHeight="1" x14ac:dyDescent="0.2">
      <c r="A3" s="3">
        <f>IFERROR(VLOOKUP(B3,'[1]DADOS (OCULTAR)'!$Q$3:$S$103,3,0),"")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000000351</v>
      </c>
      <c r="I3" s="6">
        <f>IF('[1]TCE - ANEXO IV - Preencher'!K12="","",'[1]TCE - ANEXO IV - Preencher'!K12)</f>
        <v>44838</v>
      </c>
      <c r="J3" s="5" t="str">
        <f>'[1]TCE - ANEXO IV - Preencher'!L12</f>
        <v>29230212942130000122550010000003511931906690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16838.099999999999</v>
      </c>
    </row>
    <row r="4" spans="1:12" s="8" customFormat="1" ht="19.5" customHeight="1" x14ac:dyDescent="0.2">
      <c r="A4" s="3">
        <f>IFERROR(VLOOKUP(B4,'[1]DADOS (OCULTAR)'!$Q$3:$S$103,3,0),"")</f>
        <v>7267476001023</v>
      </c>
      <c r="B4" s="4" t="str">
        <f>'[1]TCE - ANEXO IV - Preencher'!C13</f>
        <v>UPAE GRANDE RECIFE</v>
      </c>
      <c r="C4" s="4" t="str">
        <f>'[1]TCE - ANEXO IV - Preencher'!E13</f>
        <v>5.99 - Outros Serviços de Terceiros Pessoa Jurídica</v>
      </c>
      <c r="D4" s="3">
        <f>'[1]TCE - ANEXO IV - Preencher'!F13</f>
        <v>37814890000185</v>
      </c>
      <c r="E4" s="5" t="str">
        <f>'[1]TCE - ANEXO IV - Preencher'!G13</f>
        <v>BIOXXI NORDESTE ESTERILIZAÇÕES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00000863</v>
      </c>
      <c r="I4" s="6">
        <f>IF('[1]TCE - ANEXO IV - Preencher'!K13="","",'[1]TCE - ANEXO IV - Preencher'!K13)</f>
        <v>44958</v>
      </c>
      <c r="J4" s="5" t="str">
        <f>'[1]TCE - ANEXO IV - Preencher'!L13</f>
        <v>YQT6SJTE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453.5</v>
      </c>
    </row>
    <row r="5" spans="1:12" s="8" customFormat="1" ht="19.5" customHeight="1" x14ac:dyDescent="0.2">
      <c r="A5" s="3">
        <f>IFERROR(VLOOKUP(B5,'[1]DADOS (OCULTAR)'!$Q$3:$S$103,3,0),"")</f>
        <v>7267476001023</v>
      </c>
      <c r="B5" s="4" t="str">
        <f>'[1]TCE - ANEXO IV - Preencher'!C14</f>
        <v>UPAE GRANDE RECIFE</v>
      </c>
      <c r="C5" s="4" t="str">
        <f>'[1]TCE - ANEXO IV - Preencher'!E14</f>
        <v>3.4 - Material Farmacológico</v>
      </c>
      <c r="D5" s="3">
        <f>'[1]TCE - ANEXO IV - Preencher'!F14</f>
        <v>27029310000276</v>
      </c>
      <c r="E5" s="5" t="str">
        <f>'[1]TCE - ANEXO IV - Preencher'!G14</f>
        <v>OLINDA MATERIAL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34279</v>
      </c>
      <c r="I5" s="6">
        <f>IF('[1]TCE - ANEXO IV - Preencher'!K14="","",'[1]TCE - ANEXO IV - Preencher'!K14)</f>
        <v>44938</v>
      </c>
      <c r="J5" s="5" t="str">
        <f>'[1]TCE - ANEXO IV - Preencher'!L14</f>
        <v>26230123029310000276650010000342799000259370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66</v>
      </c>
    </row>
    <row r="6" spans="1:12" s="8" customFormat="1" ht="19.5" customHeight="1" x14ac:dyDescent="0.2">
      <c r="A6" s="3">
        <f>IFERROR(VLOOKUP(B6,'[1]DADOS (OCULTAR)'!$Q$3:$S$103,3,0),"")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3962</v>
      </c>
      <c r="I6" s="6">
        <f>IF('[1]TCE - ANEXO IV - Preencher'!K15="","",'[1]TCE - ANEXO IV - Preencher'!K15)</f>
        <v>44945</v>
      </c>
      <c r="J6" s="5" t="str">
        <f>'[1]TCE - ANEXO IV - Preencher'!L15</f>
        <v>26230108435685000100650010000039621867628886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300</v>
      </c>
    </row>
    <row r="7" spans="1:12" s="8" customFormat="1" ht="19.5" customHeight="1" x14ac:dyDescent="0.2">
      <c r="A7" s="3">
        <f>IFERROR(VLOOKUP(B7,'[1]DADOS (OCULTAR)'!$Q$3:$S$103,3,0),"")</f>
        <v>7267476001023</v>
      </c>
      <c r="B7" s="4" t="str">
        <f>'[1]TCE - ANEXO IV - Preencher'!C16</f>
        <v>UPAE GRANDE RECIFE</v>
      </c>
      <c r="C7" s="4" t="str">
        <f>'[1]TCE - ANEXO IV - Preencher'!E16</f>
        <v>5.5 - Reparo e Manutenção de Máquinas e Equipamentos</v>
      </c>
      <c r="D7" s="3">
        <f>'[1]TCE - ANEXO IV - Preencher'!F16</f>
        <v>38826651000108</v>
      </c>
      <c r="E7" s="5" t="str">
        <f>'[1]TCE - ANEXO IV - Preencher'!G16</f>
        <v>EMERSON CRISOSTOMO GOMES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92</v>
      </c>
      <c r="I7" s="6">
        <f>IF('[1]TCE - ANEXO IV - Preencher'!K16="","",'[1]TCE - ANEXO IV - Preencher'!K16)</f>
        <v>44955</v>
      </c>
      <c r="J7" s="5" t="str">
        <f>'[1]TCE - ANEXO IV - Preencher'!L16</f>
        <v>VFSVBTKJ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550</v>
      </c>
    </row>
    <row r="8" spans="1:12" s="8" customFormat="1" ht="19.5" customHeight="1" x14ac:dyDescent="0.2">
      <c r="A8" s="3">
        <f>IFERROR(VLOOKUP(B8,'[1]DADOS (OCULTAR)'!$Q$3:$S$103,3,0),"")</f>
        <v>7267476001023</v>
      </c>
      <c r="B8" s="4" t="str">
        <f>'[1]TCE - ANEXO IV - Preencher'!C17</f>
        <v>UPAE GRANDE RECIFE</v>
      </c>
      <c r="C8" s="4" t="str">
        <f>'[1]TCE - ANEXO IV - Preencher'!E17</f>
        <v>5.10 - Detetização/Tratamento de Resíduos e Afins</v>
      </c>
      <c r="D8" s="3">
        <f>'[1]TCE - ANEXO IV - Preencher'!F17</f>
        <v>11049848000121</v>
      </c>
      <c r="E8" s="5" t="str">
        <f>'[1]TCE - ANEXO IV - Preencher'!G17</f>
        <v>BRASCON GESTÃO AMBIENTAL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00140360</v>
      </c>
      <c r="I8" s="6">
        <f>IF('[1]TCE - ANEXO IV - Preencher'!K17="","",'[1]TCE - ANEXO IV - Preencher'!K17)</f>
        <v>44958</v>
      </c>
      <c r="J8" s="5" t="str">
        <f>'[1]TCE - ANEXO IV - Preencher'!L17</f>
        <v>VJKLKXFPT</v>
      </c>
      <c r="K8" s="5" t="str">
        <f>IF(F8="B",LEFT('[1]TCE - ANEXO IV - Preencher'!M17,2),IF(F8="S",LEFT('[1]TCE - ANEXO IV - Preencher'!M17,7),IF('[1]TCE - ANEXO IV - Preencher'!H17="","")))</f>
        <v>2611309</v>
      </c>
      <c r="L8" s="7">
        <f>'[1]TCE - ANEXO IV - Preencher'!N17</f>
        <v>148</v>
      </c>
    </row>
    <row r="9" spans="1:12" s="8" customFormat="1" ht="19.5" customHeight="1" x14ac:dyDescent="0.2">
      <c r="A9" s="3">
        <f>IFERROR(VLOOKUP(B9,'[1]DADOS (OCULTAR)'!$Q$3:$S$103,3,0),"")</f>
        <v>7267476001023</v>
      </c>
      <c r="B9" s="4" t="str">
        <f>'[1]TCE - ANEXO IV - Preencher'!C18</f>
        <v>UPAE GRANDE RECIFE</v>
      </c>
      <c r="C9" s="4" t="str">
        <f>'[1]TCE - ANEXO IV - Preencher'!E18</f>
        <v>5.16 - Serviços Médico-Hospitalares, Odotonlogia e Laboratoriais</v>
      </c>
      <c r="D9" s="3">
        <f>'[1]TCE - ANEXO IV - Preencher'!F18</f>
        <v>3437131000129</v>
      </c>
      <c r="E9" s="5" t="str">
        <f>'[1]TCE - ANEXO IV - Preencher'!G18</f>
        <v>UNICORPE UNIDADE DO CORAÇÃO DE PERNAMBUCO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00000562</v>
      </c>
      <c r="I9" s="6">
        <f>IF('[1]TCE - ANEXO IV - Preencher'!K18="","",'[1]TCE - ANEXO IV - Preencher'!K18)</f>
        <v>44966</v>
      </c>
      <c r="J9" s="5" t="str">
        <f>'[1]TCE - ANEXO IV - Preencher'!L18</f>
        <v>TPCEM2NL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4500</v>
      </c>
    </row>
    <row r="10" spans="1:12" s="8" customFormat="1" ht="19.5" customHeight="1" x14ac:dyDescent="0.2">
      <c r="A10" s="3">
        <f>IFERROR(VLOOKUP(B10,'[1]DADOS (OCULTAR)'!$Q$3:$S$103,3,0),"")</f>
        <v>7267476001023</v>
      </c>
      <c r="B10" s="4" t="str">
        <f>'[1]TCE - ANEXO IV - Preencher'!C19</f>
        <v>UPAE GRANDE RECIFE</v>
      </c>
      <c r="C10" s="4" t="str">
        <f>'[1]TCE - ANEXO IV - Preencher'!E19</f>
        <v>5.16 - Serviços Médico-Hospitalares, Odotonlogia e Laboratoriais</v>
      </c>
      <c r="D10" s="3">
        <f>'[1]TCE - ANEXO IV - Preencher'!F19</f>
        <v>31973882000103</v>
      </c>
      <c r="E10" s="5" t="str">
        <f>'[1]TCE - ANEXO IV - Preencher'!G19</f>
        <v>SIMONE SGOTTI CLINICA DE PNEUMOLOGIA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00000059</v>
      </c>
      <c r="I10" s="6">
        <f>IF('[1]TCE - ANEXO IV - Preencher'!K19="","",'[1]TCE - ANEXO IV - Preencher'!K19)</f>
        <v>44965</v>
      </c>
      <c r="J10" s="5" t="str">
        <f>'[1]TCE - ANEXO IV - Preencher'!L19</f>
        <v>NJZ927JT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6000</v>
      </c>
    </row>
    <row r="11" spans="1:12" s="8" customFormat="1" ht="19.5" customHeight="1" x14ac:dyDescent="0.2">
      <c r="A11" s="3">
        <f>IFERROR(VLOOKUP(B11,'[1]DADOS (OCULTAR)'!$Q$3:$S$103,3,0),"")</f>
        <v>7267476001023</v>
      </c>
      <c r="B11" s="4" t="str">
        <f>'[1]TCE - ANEXO IV - Preencher'!C20</f>
        <v>UPAE GRANDE RECIFE</v>
      </c>
      <c r="C11" s="4" t="str">
        <f>'[1]TCE - ANEXO IV - Preencher'!E20</f>
        <v>5.99 - Outros Serviços de Terceiros Pessoa Jurídica</v>
      </c>
      <c r="D11" s="3">
        <f>'[1]TCE - ANEXO IV - Preencher'!F20</f>
        <v>13004510034164</v>
      </c>
      <c r="E11" s="5" t="str">
        <f>'[1]TCE - ANEXO IV - Preencher'!G20</f>
        <v>BOMPREÇO SUPERMECADOS DO NORDESTE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000193340</v>
      </c>
      <c r="I11" s="6">
        <f>IF('[1]TCE - ANEXO IV - Preencher'!K20="","",'[1]TCE - ANEXO IV - Preencher'!K20)</f>
        <v>44928</v>
      </c>
      <c r="J11" s="5" t="str">
        <f>'[1]TCE - ANEXO IV - Preencher'!L20</f>
        <v>26230113004510034164650050001933401015486026</v>
      </c>
      <c r="K11" s="5" t="str">
        <f>IF(F11="B",LEFT('[1]TCE - ANEXO IV - Preencher'!M20,2),IF(F11="S",LEFT('[1]TCE - ANEXO IV - Preencher'!M20,7),IF('[1]TCE - ANEXO IV - Preencher'!H20="","")))</f>
        <v>2609600</v>
      </c>
      <c r="L11" s="7">
        <f>'[1]TCE - ANEXO IV - Preencher'!N20</f>
        <v>67.22</v>
      </c>
    </row>
    <row r="12" spans="1:12" s="8" customFormat="1" ht="19.5" customHeight="1" x14ac:dyDescent="0.2">
      <c r="A12" s="3">
        <f>IFERROR(VLOOKUP(B12,'[1]DADOS (OCULTAR)'!$Q$3:$S$103,3,0),"")</f>
        <v>7267476001023</v>
      </c>
      <c r="B12" s="4" t="str">
        <f>'[1]TCE - ANEXO IV - Preencher'!C21</f>
        <v>UPAE GRANDE RECIFE</v>
      </c>
      <c r="C12" s="4" t="str">
        <f>'[1]TCE - ANEXO IV - Preencher'!E21</f>
        <v>5.99 - Outros Serviços de Terceiros Pessoa Jurídica</v>
      </c>
      <c r="D12" s="3">
        <f>'[1]TCE - ANEXO IV - Preencher'!F21</f>
        <v>518356000200</v>
      </c>
      <c r="E12" s="5" t="str">
        <f>'[1]TCE - ANEXO IV - Preencher'!G21</f>
        <v>VAREJÃO  SÃO MARTINS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000194931</v>
      </c>
      <c r="I12" s="6">
        <f>IF('[1]TCE - ANEXO IV - Preencher'!K21="","",'[1]TCE - ANEXO IV - Preencher'!K21)</f>
        <v>44929</v>
      </c>
      <c r="J12" s="5" t="str">
        <f>'[1]TCE - ANEXO IV - Preencher'!L21</f>
        <v>26230100513356000200651060001949311494947094</v>
      </c>
      <c r="K12" s="5" t="str">
        <f>IF(F12="B",LEFT('[1]TCE - ANEXO IV - Preencher'!M21,2),IF(F12="S",LEFT('[1]TCE - ANEXO IV - Preencher'!M21,7),IF('[1]TCE - ANEXO IV - Preencher'!H21="","")))</f>
        <v>2609600</v>
      </c>
      <c r="L12" s="7">
        <f>'[1]TCE - ANEXO IV - Preencher'!N21</f>
        <v>17.12</v>
      </c>
    </row>
    <row r="13" spans="1:12" s="8" customFormat="1" ht="19.5" customHeight="1" x14ac:dyDescent="0.2">
      <c r="A13" s="3">
        <f>IFERROR(VLOOKUP(B13,'[1]DADOS (OCULTAR)'!$Q$3:$S$103,3,0),"")</f>
        <v>7267476001023</v>
      </c>
      <c r="B13" s="4" t="str">
        <f>'[1]TCE - ANEXO IV - Preencher'!C22</f>
        <v>UPAE GRANDE RECIFE</v>
      </c>
      <c r="C13" s="4" t="str">
        <f>'[1]TCE - ANEXO IV - Preencher'!E22</f>
        <v>5.99 - Outros Serviços de Terceiros Pessoa Jurídica</v>
      </c>
      <c r="D13" s="3">
        <f>'[1]TCE - ANEXO IV - Preencher'!F22</f>
        <v>40250928000149</v>
      </c>
      <c r="E13" s="5" t="str">
        <f>'[1]TCE - ANEXO IV - Preencher'!G22</f>
        <v>POUSADA SÃO FRANSCISCO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5041</v>
      </c>
      <c r="I13" s="6">
        <f>IF('[1]TCE - ANEXO IV - Preencher'!K22="","",'[1]TCE - ANEXO IV - Preencher'!K22)</f>
        <v>44931</v>
      </c>
      <c r="J13" s="5" t="str">
        <f>'[1]TCE - ANEXO IV - Preencher'!L22</f>
        <v>26230140250928000149650010000050411456099949</v>
      </c>
      <c r="K13" s="5" t="str">
        <f>IF(F13="B",LEFT('[1]TCE - ANEXO IV - Preencher'!M22,2),IF(F13="S",LEFT('[1]TCE - ANEXO IV - Preencher'!M22,7),IF('[1]TCE - ANEXO IV - Preencher'!H22="","")))</f>
        <v>2609600</v>
      </c>
      <c r="L13" s="7">
        <f>'[1]TCE - ANEXO IV - Preencher'!N22</f>
        <v>30</v>
      </c>
    </row>
    <row r="14" spans="1:12" s="8" customFormat="1" ht="19.5" customHeight="1" x14ac:dyDescent="0.2">
      <c r="A14" s="3">
        <f>IFERROR(VLOOKUP(B14,'[1]DADOS (OCULTAR)'!$Q$3:$S$103,3,0),"")</f>
        <v>7267476001023</v>
      </c>
      <c r="B14" s="4" t="str">
        <f>'[1]TCE - ANEXO IV - Preencher'!C23</f>
        <v>UPAE GRANDE RECIFE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9469073000363</v>
      </c>
      <c r="E14" s="5" t="str">
        <f>'[1]TCE - ANEXO IV - Preencher'!G23</f>
        <v>COMERCIAL BEZERRA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134293</v>
      </c>
      <c r="I14" s="6">
        <f>IF('[1]TCE - ANEXO IV - Preencher'!K23="","",'[1]TCE - ANEXO IV - Preencher'!K23)</f>
        <v>44942</v>
      </c>
      <c r="J14" s="5" t="str">
        <f>'[1]TCE - ANEXO IV - Preencher'!L23</f>
        <v>26230109469073000363550010001342931100592269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92.24</v>
      </c>
    </row>
    <row r="15" spans="1:12" s="8" customFormat="1" ht="19.5" customHeight="1" x14ac:dyDescent="0.2">
      <c r="A15" s="3">
        <f>IFERROR(VLOOKUP(B15,'[1]DADOS (OCULTAR)'!$Q$3:$S$103,3,0),"")</f>
        <v>7267476001023</v>
      </c>
      <c r="B15" s="4" t="str">
        <f>'[1]TCE - ANEXO IV - Preencher'!C24</f>
        <v>UPAE GRANDE RECIFE</v>
      </c>
      <c r="C15" s="4" t="str">
        <f>'[1]TCE - ANEXO IV - Preencher'!E24</f>
        <v>5.99 - Outros Serviços de Terceiros Pessoa Jurídica</v>
      </c>
      <c r="D15" s="3">
        <f>'[1]TCE - ANEXO IV - Preencher'!F24</f>
        <v>0</v>
      </c>
      <c r="E15" s="5" t="str">
        <f>'[1]TCE - ANEXO IV - Preencher'!G24</f>
        <v>ESTACIONAMENTO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44928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18</v>
      </c>
    </row>
    <row r="16" spans="1:12" s="8" customFormat="1" ht="19.5" customHeight="1" x14ac:dyDescent="0.2">
      <c r="A16" s="3">
        <f>IFERROR(VLOOKUP(B16,'[1]DADOS (OCULTAR)'!$Q$3:$S$103,3,0),"")</f>
        <v>7267476001023</v>
      </c>
      <c r="B16" s="4" t="str">
        <f>'[1]TCE - ANEXO IV - Preencher'!C25</f>
        <v>UPAE GRANDE RECIFE</v>
      </c>
      <c r="C16" s="4" t="str">
        <f>'[1]TCE - ANEXO IV - Preencher'!E25</f>
        <v>3.6 - Material de Expediente</v>
      </c>
      <c r="D16" s="3">
        <f>'[1]TCE - ANEXO IV - Preencher'!F25</f>
        <v>1781007000150</v>
      </c>
      <c r="E16" s="5" t="str">
        <f>'[1]TCE - ANEXO IV - Preencher'!G25</f>
        <v>F G INFOTEC RECIFE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008188</v>
      </c>
      <c r="I16" s="6">
        <f>IF('[1]TCE - ANEXO IV - Preencher'!K25="","",'[1]TCE - ANEXO IV - Preencher'!K25)</f>
        <v>44930</v>
      </c>
      <c r="J16" s="5" t="str">
        <f>'[1]TCE - ANEXO IV - Preencher'!L25</f>
        <v>26230101781007000150550010000081883110481570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90</v>
      </c>
    </row>
    <row r="17" spans="1:12" s="8" customFormat="1" ht="19.5" customHeight="1" x14ac:dyDescent="0.2">
      <c r="A17" s="3">
        <f>IFERROR(VLOOKUP(B17,'[1]DADOS (OCULTAR)'!$Q$3:$S$103,3,0),"")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6552956553</v>
      </c>
      <c r="I17" s="6">
        <f>IF('[1]TCE - ANEXO IV - Preencher'!K26="","",'[1]TCE - ANEXO IV - Preencher'!K26)</f>
        <v>44930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606.62</v>
      </c>
    </row>
    <row r="18" spans="1:12" s="8" customFormat="1" ht="19.5" customHeight="1" x14ac:dyDescent="0.2">
      <c r="A18" s="3">
        <f>IFERROR(VLOOKUP(B18,'[1]DADOS (OCULTAR)'!$Q$3:$S$103,3,0),"")</f>
        <v>7267476001023</v>
      </c>
      <c r="B18" s="4" t="str">
        <f>'[1]TCE - ANEXO IV - Preencher'!C27</f>
        <v>UPAE GRANDE RECIFE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41014523000174</v>
      </c>
      <c r="E18" s="5" t="str">
        <f>'[1]TCE - ANEXO IV - Preencher'!G27</f>
        <v>J A PARAFUSOS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67373</v>
      </c>
      <c r="I18" s="6">
        <f>IF('[1]TCE - ANEXO IV - Preencher'!K27="","",'[1]TCE - ANEXO IV - Preencher'!K27)</f>
        <v>44952</v>
      </c>
      <c r="J18" s="5" t="str">
        <f>'[1]TCE - ANEXO IV - Preencher'!L27</f>
        <v>26230141014523000174650020000673739001718975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26.53</v>
      </c>
    </row>
    <row r="19" spans="1:12" s="8" customFormat="1" ht="19.5" customHeight="1" x14ac:dyDescent="0.2">
      <c r="A19" s="3">
        <f>IFERROR(VLOOKUP(B19,'[1]DADOS (OCULTAR)'!$Q$3:$S$103,3,0),"")</f>
        <v>7267476001023</v>
      </c>
      <c r="B19" s="4" t="str">
        <f>'[1]TCE - ANEXO IV - Preencher'!C28</f>
        <v>UPAE GRANDE RECIFE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000568927</v>
      </c>
      <c r="I19" s="6">
        <f>IF('[1]TCE - ANEXO IV - Preencher'!K28="","",'[1]TCE - ANEXO IV - Preencher'!K28)</f>
        <v>44953</v>
      </c>
      <c r="J19" s="5" t="str">
        <f>'[1]TCE - ANEXO IV - Preencher'!L28</f>
        <v>26230110779833000156550010005689271570950006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172</v>
      </c>
    </row>
    <row r="20" spans="1:12" s="8" customFormat="1" ht="19.5" customHeight="1" x14ac:dyDescent="0.2">
      <c r="A20" s="3">
        <f>IFERROR(VLOOKUP(B20,'[1]DADOS (OCULTAR)'!$Q$3:$S$103,3,0),"")</f>
        <v>7267476001023</v>
      </c>
      <c r="B20" s="4" t="str">
        <f>'[1]TCE - ANEXO IV - Preencher'!C29</f>
        <v>UPAE GRANDE RECIFE</v>
      </c>
      <c r="C20" s="4" t="str">
        <f>'[1]TCE - ANEXO IV - Preencher'!E29</f>
        <v>3.1 - Combustíveis e Lubrificantes Automotivos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000279338</v>
      </c>
      <c r="I20" s="6">
        <f>IF('[1]TCE - ANEXO IV - Preencher'!K29="","",'[1]TCE - ANEXO IV - Preencher'!K29)</f>
        <v>44943</v>
      </c>
      <c r="J20" s="5" t="str">
        <f>'[1]TCE - ANEXO IV - Preencher'!L29</f>
        <v>26230113901790000209552030002793381002831034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100</v>
      </c>
    </row>
    <row r="21" spans="1:12" s="8" customFormat="1" ht="19.5" customHeight="1" x14ac:dyDescent="0.2">
      <c r="A21" s="3">
        <f>IFERROR(VLOOKUP(B21,'[1]DADOS (OCULTAR)'!$Q$3:$S$103,3,0),"")</f>
        <v>7267476001023</v>
      </c>
      <c r="B21" s="4" t="str">
        <f>'[1]TCE - ANEXO IV - Preencher'!C30</f>
        <v>UPAE GRANDE RECIFE</v>
      </c>
      <c r="C21" s="4" t="str">
        <f>'[1]TCE - ANEXO IV - Preencher'!E30</f>
        <v>3.1 - Combustíveis e Lubrificantes Automotivos</v>
      </c>
      <c r="D21" s="3">
        <f>'[1]TCE - ANEXO IV - Preencher'!F30</f>
        <v>13901790000209</v>
      </c>
      <c r="E21" s="5" t="str">
        <f>'[1]TCE - ANEXO IV - Preencher'!G30</f>
        <v>CJCM PETROLEO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000281806</v>
      </c>
      <c r="I21" s="6">
        <f>IF('[1]TCE - ANEXO IV - Preencher'!K30="","",'[1]TCE - ANEXO IV - Preencher'!K30)</f>
        <v>44953</v>
      </c>
      <c r="J21" s="5" t="str">
        <f>'[1]TCE - ANEXO IV - Preencher'!L30</f>
        <v>2623013901790000209652030002818051002855930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120</v>
      </c>
    </row>
    <row r="22" spans="1:12" s="8" customFormat="1" ht="19.5" customHeight="1" x14ac:dyDescent="0.2">
      <c r="A22" s="3">
        <f>IFERROR(VLOOKUP(B22,'[1]DADOS (OCULTAR)'!$Q$3:$S$103,3,0),"")</f>
        <v>7267476001023</v>
      </c>
      <c r="B22" s="4" t="str">
        <f>'[1]TCE - ANEXO IV - Preencher'!C31</f>
        <v>UPAE GRANDE RECIFE</v>
      </c>
      <c r="C22" s="4" t="str">
        <f>'[1]TCE - ANEXO IV - Preencher'!E31</f>
        <v>5.99 - Outros Serviços de Terceiros Pessoa Jurídica</v>
      </c>
      <c r="D22" s="3">
        <f>'[1]TCE - ANEXO IV - Preencher'!F31</f>
        <v>0</v>
      </c>
      <c r="E22" s="5" t="str">
        <f>'[1]TCE - ANEXO IV - Preencher'!G31</f>
        <v>UBER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44928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14.93</v>
      </c>
    </row>
    <row r="23" spans="1:12" s="8" customFormat="1" ht="19.5" customHeight="1" x14ac:dyDescent="0.2">
      <c r="A23" s="3">
        <f>IFERROR(VLOOKUP(B23,'[1]DADOS (OCULTAR)'!$Q$3:$S$103,3,0),"")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00000939</v>
      </c>
      <c r="I23" s="6">
        <f>IF('[1]TCE - ANEXO IV - Preencher'!K32="","",'[1]TCE - ANEXO IV - Preencher'!K32)</f>
        <v>44966</v>
      </c>
      <c r="J23" s="5" t="str">
        <f>'[1]TCE - ANEXO IV - Preencher'!L32</f>
        <v>GHRX67913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(OCULTAR)'!$Q$3:$S$103,3,0),"")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00031461</v>
      </c>
      <c r="I24" s="6">
        <f>IF('[1]TCE - ANEXO IV - Preencher'!K33="","",'[1]TCE - ANEXO IV - Preencher'!K33)</f>
        <v>44966</v>
      </c>
      <c r="J24" s="5" t="str">
        <f>'[1]TCE - ANEXO IV - Preencher'!L33</f>
        <v>FKMQAXWE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(OCULTAR)'!$Q$3:$S$103,3,0),"")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000007420</v>
      </c>
      <c r="I25" s="6">
        <f>IF('[1]TCE - ANEXO IV - Preencher'!K34="","",'[1]TCE - ANEXO IV - Preencher'!K34)</f>
        <v>44943</v>
      </c>
      <c r="J25" s="5" t="str">
        <f>'[1]TCE - ANEXO IV - Preencher'!L34</f>
        <v>26230128514956000120550010000074201000943023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350</v>
      </c>
    </row>
    <row r="26" spans="1:12" s="8" customFormat="1" ht="19.5" customHeight="1" x14ac:dyDescent="0.2">
      <c r="A26" s="3">
        <f>IFERROR(VLOOKUP(B26,'[1]DADOS (OCULTAR)'!$Q$3:$S$103,3,0),"")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2023477</v>
      </c>
      <c r="I26" s="6">
        <f>IF('[1]TCE - ANEXO IV - Preencher'!K35="","",'[1]TCE - ANEXO IV - Preencher'!K35)</f>
        <v>44957</v>
      </c>
      <c r="J26" s="5" t="str">
        <f>'[1]TCE - ANEXO IV - Preencher'!L35</f>
        <v>099EBF2BBA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(OCULTAR)'!$Q$3:$S$103,3,0),"")</f>
        <v>7267476001023</v>
      </c>
      <c r="B27" s="4" t="str">
        <f>'[1]TCE - ANEXO IV - Preencher'!C36</f>
        <v>UPAE GRANDE RECIFE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0350320</v>
      </c>
      <c r="I27" s="6">
        <f>IF('[1]TCE - ANEXO IV - Preencher'!K36="","",'[1]TCE - ANEXO IV - Preencher'!K36)</f>
        <v>44951</v>
      </c>
      <c r="J27" s="5" t="str">
        <f>'[1]TCE - ANEXO IV - Preencher'!L36</f>
        <v>26230110779933000156650150003503201005655645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32</v>
      </c>
    </row>
    <row r="28" spans="1:12" s="8" customFormat="1" ht="19.5" customHeight="1" x14ac:dyDescent="0.2">
      <c r="A28" s="3">
        <f>IFERROR(VLOOKUP(B28,'[1]DADOS (OCULTAR)'!$Q$3:$S$103,3,0),"")</f>
        <v>7267476001023</v>
      </c>
      <c r="B28" s="4" t="str">
        <f>'[1]TCE - ANEXO IV - Preencher'!C37</f>
        <v>UPAE GRANDE RECIFE</v>
      </c>
      <c r="C28" s="4" t="str">
        <f>'[1]TCE - ANEXO IV - Preencher'!E37</f>
        <v>3.4 - Material Farmacológico</v>
      </c>
      <c r="D28" s="3">
        <f>'[1]TCE - ANEXO IV - Preencher'!F37</f>
        <v>11012952000141</v>
      </c>
      <c r="E28" s="5" t="str">
        <f>'[1]TCE - ANEXO IV - Preencher'!G37</f>
        <v>DROGARIA QUATRO CANTOS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717734</v>
      </c>
      <c r="I28" s="6">
        <f>IF('[1]TCE - ANEXO IV - Preencher'!K37="","",'[1]TCE - ANEXO IV - Preencher'!K37)</f>
        <v>44951</v>
      </c>
      <c r="J28" s="5" t="str">
        <f>'[1]TCE - ANEXO IV - Preencher'!L37</f>
        <v>26230111012952000141650010007177341497787207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184.8</v>
      </c>
    </row>
    <row r="29" spans="1:12" s="8" customFormat="1" ht="19.5" customHeight="1" x14ac:dyDescent="0.2">
      <c r="A29" s="3">
        <f>IFERROR(VLOOKUP(B29,'[1]DADOS (OCULTAR)'!$Q$3:$S$103,3,0),"")</f>
        <v>7267476001023</v>
      </c>
      <c r="B29" s="4" t="str">
        <f>'[1]TCE - ANEXO IV - Preencher'!C38</f>
        <v>UPAE GRANDE RECIFE</v>
      </c>
      <c r="C29" s="4" t="str">
        <f>'[1]TCE - ANEXO IV - Preencher'!E38</f>
        <v>1.99 - Outras Despesas com Pessoal</v>
      </c>
      <c r="D29" s="3">
        <f>'[1]TCE - ANEXO IV - Preencher'!F38</f>
        <v>9759606000180</v>
      </c>
      <c r="E29" s="5" t="str">
        <f>'[1]TCE - ANEXO IV - Preencher'!G38</f>
        <v>SIND DAS EMPRESAS DE TRANSPORTE DE PASSAGEM PERNAMBUCO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10233067</v>
      </c>
      <c r="I29" s="6">
        <f>IF('[1]TCE - ANEXO IV - Preencher'!K38="","",'[1]TCE - ANEXO IV - Preencher'!K38)</f>
        <v>44917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4517.53</v>
      </c>
    </row>
    <row r="30" spans="1:12" s="8" customFormat="1" ht="19.5" customHeight="1" x14ac:dyDescent="0.2">
      <c r="A30" s="3">
        <f>IFERROR(VLOOKUP(B30,'[1]DADOS (OCULTAR)'!$Q$3:$S$103,3,0),"")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000000022</v>
      </c>
      <c r="I30" s="6">
        <f>IF('[1]TCE - ANEXO IV - Preencher'!K39="","",'[1]TCE - ANEXO IV - Preencher'!K39)</f>
        <v>44965</v>
      </c>
      <c r="J30" s="5" t="str">
        <f>'[1]TCE - ANEXO IV - Preencher'!L39</f>
        <v>EXOR05409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(OCULTAR)'!$Q$3:$S$103,3,0),"")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00000171</v>
      </c>
      <c r="I31" s="6">
        <f>IF('[1]TCE - ANEXO IV - Preencher'!K40="","",'[1]TCE - ANEXO IV - Preencher'!K40)</f>
        <v>44965</v>
      </c>
      <c r="J31" s="5" t="str">
        <f>'[1]TCE - ANEXO IV - Preencher'!L40</f>
        <v>JXAC7IXE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13500</v>
      </c>
    </row>
    <row r="32" spans="1:12" s="8" customFormat="1" ht="19.5" customHeight="1" x14ac:dyDescent="0.2">
      <c r="A32" s="3">
        <f>IFERROR(VLOOKUP(B32,'[1]DADOS (OCULTAR)'!$Q$3:$S$103,3,0),"")</f>
        <v>7267476001023</v>
      </c>
      <c r="B32" s="4" t="str">
        <f>'[1]TCE - ANEXO IV - Preencher'!C41</f>
        <v>UPAE GRANDE RECIFE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18828453000176</v>
      </c>
      <c r="E32" s="5" t="str">
        <f>'[1]TCE - ANEXO IV - Preencher'!G41</f>
        <v>KR MATERIAIS DE CONSTRUÇÃO .LTDA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4727</v>
      </c>
      <c r="I32" s="6">
        <f>IF('[1]TCE - ANEXO IV - Preencher'!K41="","",'[1]TCE - ANEXO IV - Preencher'!K41)</f>
        <v>44938</v>
      </c>
      <c r="J32" s="5" t="str">
        <f>'[1]TCE - ANEXO IV - Preencher'!L41</f>
        <v>26230118828453000176650010000047271477893764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</v>
      </c>
    </row>
    <row r="33" spans="1:12" s="8" customFormat="1" ht="19.5" customHeight="1" x14ac:dyDescent="0.2">
      <c r="A33" s="3">
        <f>IFERROR(VLOOKUP(B33,'[1]DADOS (OCULTAR)'!$Q$3:$S$103,3,0),"")</f>
        <v>7267476001023</v>
      </c>
      <c r="B33" s="4" t="str">
        <f>'[1]TCE - ANEXO IV - Preencher'!C42</f>
        <v>UPAE GRANDE RECIFE</v>
      </c>
      <c r="C33" s="4" t="str">
        <f>'[1]TCE - ANEXO IV - Preencher'!E42</f>
        <v>5.99 - Outros Serviços de Terceiros Pessoa Jurídica</v>
      </c>
      <c r="D33" s="3">
        <f>'[1]TCE - ANEXO IV - Preencher'!F42</f>
        <v>0</v>
      </c>
      <c r="E33" s="5" t="str">
        <f>'[1]TCE - ANEXO IV - Preencher'!G42</f>
        <v>JUROS E MULTAS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001595</v>
      </c>
      <c r="I33" s="6">
        <f>IF('[1]TCE - ANEXO IV - Preencher'!K42="","",'[1]TCE - ANEXO IV - Preencher'!K42)</f>
        <v>44958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54.6</v>
      </c>
    </row>
    <row r="34" spans="1:12" s="8" customFormat="1" ht="19.5" customHeight="1" x14ac:dyDescent="0.2">
      <c r="A34" s="3">
        <f>IFERROR(VLOOKUP(B34,'[1]DADOS (OCULTAR)'!$Q$3:$S$103,3,0),"")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000000889</v>
      </c>
      <c r="I34" s="6">
        <f>IF('[1]TCE - ANEXO IV - Preencher'!K43="","",'[1]TCE - ANEXO IV - Preencher'!K43)</f>
        <v>44965</v>
      </c>
      <c r="J34" s="5" t="str">
        <f>'[1]TCE - ANEXO IV - Preencher'!L43</f>
        <v>BXTO94032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6000</v>
      </c>
    </row>
    <row r="35" spans="1:12" s="8" customFormat="1" ht="19.5" customHeight="1" x14ac:dyDescent="0.2">
      <c r="A35" s="3">
        <f>IFERROR(VLOOKUP(B35,'[1]DADOS (OCULTAR)'!$Q$3:$S$103,3,0),"")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838</v>
      </c>
      <c r="I35" s="6">
        <f>IF('[1]TCE - ANEXO IV - Preencher'!K44="","",'[1]TCE - ANEXO IV - Preencher'!K44)</f>
        <v>44966</v>
      </c>
      <c r="J35" s="5" t="str">
        <f>'[1]TCE - ANEXO IV - Preencher'!L44</f>
        <v>6dd3cd684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7500</v>
      </c>
    </row>
    <row r="36" spans="1:12" s="8" customFormat="1" ht="19.5" customHeight="1" x14ac:dyDescent="0.2">
      <c r="A36" s="3">
        <f>IFERROR(VLOOKUP(B36,'[1]DADOS (OCULTAR)'!$Q$3:$S$103,3,0),"")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00001297</v>
      </c>
      <c r="I36" s="6">
        <f>IF('[1]TCE - ANEXO IV - Preencher'!K45="","",'[1]TCE - ANEXO IV - Preencher'!K45)</f>
        <v>44958</v>
      </c>
      <c r="J36" s="5" t="str">
        <f>'[1]TCE - ANEXO IV - Preencher'!L45</f>
        <v>UXPFD34H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5300</v>
      </c>
    </row>
    <row r="37" spans="1:12" s="8" customFormat="1" ht="19.5" customHeight="1" x14ac:dyDescent="0.2">
      <c r="A37" s="3">
        <f>IFERROR(VLOOKUP(B37,'[1]DADOS (OCULTAR)'!$Q$3:$S$103,3,0),"")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00000301</v>
      </c>
      <c r="I37" s="6">
        <f>IF('[1]TCE - ANEXO IV - Preencher'!K46="","",'[1]TCE - ANEXO IV - Preencher'!K46)</f>
        <v>44965</v>
      </c>
      <c r="J37" s="5" t="str">
        <f>'[1]TCE - ANEXO IV - Preencher'!L46</f>
        <v>59EFRXPC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(OCULTAR)'!$Q$3:$S$103,3,0),"")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20230000000000002</v>
      </c>
      <c r="I38" s="6">
        <f>IF('[1]TCE - ANEXO IV - Preencher'!K47="","",'[1]TCE - ANEXO IV - Preencher'!K47)</f>
        <v>44845</v>
      </c>
      <c r="J38" s="5" t="str">
        <f>'[1]TCE - ANEXO IV - Preencher'!L47</f>
        <v>EC7DK5GN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6000</v>
      </c>
    </row>
    <row r="39" spans="1:12" s="8" customFormat="1" ht="19.5" customHeight="1" x14ac:dyDescent="0.2">
      <c r="A39" s="3">
        <f>IFERROR(VLOOKUP(B39,'[1]DADOS (OCULTAR)'!$Q$3:$S$103,3,0),"")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44960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1454.84</v>
      </c>
    </row>
    <row r="40" spans="1:12" s="8" customFormat="1" ht="19.5" customHeight="1" x14ac:dyDescent="0.2">
      <c r="A40" s="3">
        <f>IFERROR(VLOOKUP(B40,'[1]DADOS (OCULTAR)'!$Q$3:$S$103,3,0),"")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5203</v>
      </c>
      <c r="I40" s="6">
        <f>IF('[1]TCE - ANEXO IV - Preencher'!K49="","",'[1]TCE - ANEXO IV - Preencher'!K49)</f>
        <v>44967</v>
      </c>
      <c r="J40" s="5" t="str">
        <f>'[1]TCE - ANEXO IV - Preencher'!L49</f>
        <v>37316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1350.5</v>
      </c>
    </row>
    <row r="41" spans="1:12" s="8" customFormat="1" ht="19.5" customHeight="1" x14ac:dyDescent="0.2">
      <c r="A41" s="3">
        <f>IFERROR(VLOOKUP(B41,'[1]DADOS (OCULTAR)'!$Q$3:$S$103,3,0),"")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000003809</v>
      </c>
      <c r="I41" s="6">
        <f>IF('[1]TCE - ANEXO IV - Preencher'!K50="","",'[1]TCE - ANEXO IV - Preencher'!K50)</f>
        <v>44958</v>
      </c>
      <c r="J41" s="5" t="str">
        <f>'[1]TCE - ANEXO IV - Preencher'!L50</f>
        <v>LHJO56222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747</v>
      </c>
    </row>
    <row r="42" spans="1:12" s="8" customFormat="1" ht="19.5" customHeight="1" x14ac:dyDescent="0.2">
      <c r="A42" s="3">
        <f>IFERROR(VLOOKUP(B42,'[1]DADOS (OCULTAR)'!$Q$3:$S$103,3,0),"")</f>
        <v>7267476001023</v>
      </c>
      <c r="B42" s="4" t="str">
        <f>'[1]TCE - ANEXO IV - Preencher'!C51</f>
        <v>UPAE GRANDE RECIFE</v>
      </c>
      <c r="C42" s="4" t="str">
        <f>'[1]TCE - ANEXO IV - Preencher'!E51</f>
        <v>3.14 - Alimentação Preparada</v>
      </c>
      <c r="D42" s="3">
        <f>'[1]TCE - ANEXO IV - Preencher'!F51</f>
        <v>22006201000139</v>
      </c>
      <c r="E42" s="5" t="str">
        <f>'[1]TCE - ANEXO IV - Preencher'!G51</f>
        <v>FORTPEL COMERCIO DE DESCARTAVEIS LTDA PE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163125</v>
      </c>
      <c r="I42" s="6">
        <f>IF('[1]TCE - ANEXO IV - Preencher'!K51="","",'[1]TCE - ANEXO IV - Preencher'!K51)</f>
        <v>44923</v>
      </c>
      <c r="J42" s="5" t="str">
        <f>'[1]TCE - ANEXO IV - Preencher'!L51</f>
        <v>26221222006201000139550000001631251101631255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810</v>
      </c>
    </row>
    <row r="43" spans="1:12" s="8" customFormat="1" ht="19.5" customHeight="1" x14ac:dyDescent="0.2">
      <c r="A43" s="3">
        <f>IFERROR(VLOOKUP(B43,'[1]DADOS (OCULTAR)'!$Q$3:$S$103,3,0),"")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242663182</v>
      </c>
      <c r="I43" s="6">
        <f>IF('[1]TCE - ANEXO IV - Preencher'!K52="","",'[1]TCE - ANEXO IV - Preencher'!K52)</f>
        <v>44958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18600.259999999998</v>
      </c>
    </row>
    <row r="44" spans="1:12" s="8" customFormat="1" ht="19.5" customHeight="1" x14ac:dyDescent="0.2">
      <c r="A44" s="3">
        <f>IFERROR(VLOOKUP(B44,'[1]DADOS (OCULTAR)'!$Q$3:$S$103,3,0),"")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000001084</v>
      </c>
      <c r="I44" s="6">
        <f>IF('[1]TCE - ANEXO IV - Preencher'!K53="","",'[1]TCE - ANEXO IV - Preencher'!K53)</f>
        <v>44956</v>
      </c>
      <c r="J44" s="5" t="str">
        <f>'[1]TCE - ANEXO IV - Preencher'!L53</f>
        <v>KPZCTJ53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6775.37</v>
      </c>
    </row>
    <row r="45" spans="1:12" s="8" customFormat="1" ht="19.5" customHeight="1" x14ac:dyDescent="0.2">
      <c r="A45" s="3">
        <f>IFERROR(VLOOKUP(B45,'[1]DADOS (OCULTAR)'!$Q$3:$S$103,3,0),"")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00000664</v>
      </c>
      <c r="I45" s="6">
        <f>IF('[1]TCE - ANEXO IV - Preencher'!K54="","",'[1]TCE - ANEXO IV - Preencher'!K54)</f>
        <v>44958</v>
      </c>
      <c r="J45" s="5" t="str">
        <f>'[1]TCE - ANEXO IV - Preencher'!L54</f>
        <v>ZZLFXPMT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3675.2</v>
      </c>
    </row>
    <row r="46" spans="1:12" s="8" customFormat="1" ht="19.5" customHeight="1" x14ac:dyDescent="0.2">
      <c r="A46" s="3">
        <f>IFERROR(VLOOKUP(B46,'[1]DADOS (OCULTAR)'!$Q$3:$S$103,3,0),"")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00000529</v>
      </c>
      <c r="I46" s="6">
        <f>IF('[1]TCE - ANEXO IV - Preencher'!K55="","",'[1]TCE - ANEXO IV - Preencher'!K55)</f>
        <v>44965</v>
      </c>
      <c r="J46" s="5" t="str">
        <f>'[1]TCE - ANEXO IV - Preencher'!L55</f>
        <v>KMFWUGJD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(OCULTAR)'!$Q$3:$S$103,3,0),"")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343765</v>
      </c>
      <c r="I47" s="6">
        <f>IF('[1]TCE - ANEXO IV - Preencher'!K56="","",'[1]TCE - ANEXO IV - Preencher'!K56)</f>
        <v>44946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357</v>
      </c>
    </row>
    <row r="48" spans="1:12" s="8" customFormat="1" ht="19.5" customHeight="1" x14ac:dyDescent="0.2">
      <c r="A48" s="3">
        <f>IFERROR(VLOOKUP(B48,'[1]DADOS (OCULTAR)'!$Q$3:$S$103,3,0),"")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001595</v>
      </c>
      <c r="I48" s="6">
        <f>IF('[1]TCE - ANEXO IV - Preencher'!K57="","",'[1]TCE - ANEXO IV - Preencher'!K57)</f>
        <v>44958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1950</v>
      </c>
    </row>
    <row r="49" spans="1:12" s="8" customFormat="1" ht="19.5" customHeight="1" x14ac:dyDescent="0.2">
      <c r="A49" s="3">
        <f>IFERROR(VLOOKUP(B49,'[1]DADOS (OCULTAR)'!$Q$3:$S$103,3,0),"")</f>
        <v>7267476001023</v>
      </c>
      <c r="B49" s="4" t="str">
        <f>'[1]TCE - ANEXO IV - Preencher'!C58</f>
        <v>UPAE GRANDE RECIFE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18828453000176</v>
      </c>
      <c r="E49" s="5" t="str">
        <f>'[1]TCE - ANEXO IV - Preencher'!G58</f>
        <v>KR MATERIAIS DE CONSTRUÇÃO .LTDA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4726</v>
      </c>
      <c r="I49" s="6">
        <f>IF('[1]TCE - ANEXO IV - Preencher'!K58="","",'[1]TCE - ANEXO IV - Preencher'!K58)</f>
        <v>44937</v>
      </c>
      <c r="J49" s="5" t="str">
        <f>'[1]TCE - ANEXO IV - Preencher'!L58</f>
        <v>26230118828453000176650010000047261777828359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9.5</v>
      </c>
    </row>
    <row r="50" spans="1:12" s="8" customFormat="1" ht="19.5" customHeight="1" x14ac:dyDescent="0.2">
      <c r="A50" s="3">
        <f>IFERROR(VLOOKUP(B50,'[1]DADOS (OCULTAR)'!$Q$3:$S$103,3,0),"")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00001302</v>
      </c>
      <c r="I50" s="6">
        <f>IF('[1]TCE - ANEXO IV - Preencher'!K59="","",'[1]TCE - ANEXO IV - Preencher'!K59)</f>
        <v>44958</v>
      </c>
      <c r="J50" s="5" t="str">
        <f>'[1]TCE - ANEXO IV - Preencher'!L59</f>
        <v>JXVMLD4F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(OCULTAR)'!$Q$3:$S$103,3,0),"")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00000938</v>
      </c>
      <c r="I51" s="6">
        <f>IF('[1]TCE - ANEXO IV - Preencher'!K60="","",'[1]TCE - ANEXO IV - Preencher'!K60)</f>
        <v>44966</v>
      </c>
      <c r="J51" s="5" t="str">
        <f>'[1]TCE - ANEXO IV - Preencher'!L60</f>
        <v>LIQR68369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(OCULTAR)'!$Q$3:$S$103,3,0),"")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590</v>
      </c>
      <c r="I52" s="6">
        <f>IF('[1]TCE - ANEXO IV - Preencher'!K61="","",'[1]TCE - ANEXO IV - Preencher'!K61)</f>
        <v>44957</v>
      </c>
      <c r="J52" s="5" t="str">
        <f>'[1]TCE - ANEXO IV - Preencher'!L61</f>
        <v>JKVG39601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20364.38</v>
      </c>
    </row>
    <row r="53" spans="1:12" s="8" customFormat="1" ht="19.5" customHeight="1" x14ac:dyDescent="0.2">
      <c r="A53" s="3">
        <f>IFERROR(VLOOKUP(B53,'[1]DADOS (OCULTAR)'!$Q$3:$S$103,3,0),"")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00000940</v>
      </c>
      <c r="I53" s="6">
        <f>IF('[1]TCE - ANEXO IV - Preencher'!K62="","",'[1]TCE - ANEXO IV - Preencher'!K62)</f>
        <v>44966</v>
      </c>
      <c r="J53" s="5" t="str">
        <f>'[1]TCE - ANEXO IV - Preencher'!L62</f>
        <v>HSBF49416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(OCULTAR)'!$Q$3:$S$103,3,0),"")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>
        <f>'[1]TCE - ANEXO IV - Preencher'!F63</f>
        <v>29308984000154</v>
      </c>
      <c r="E54" s="5" t="str">
        <f>'[1]TCE - ANEXO IV - Preencher'!G63</f>
        <v>ANA CLECIA SILVA DE SOUZA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00000160</v>
      </c>
      <c r="I54" s="6">
        <f>IF('[1]TCE - ANEXO IV - Preencher'!K63="","",'[1]TCE - ANEXO IV - Preencher'!K63)</f>
        <v>44959</v>
      </c>
      <c r="J54" s="5" t="str">
        <f>'[1]TCE - ANEXO IV - Preencher'!L63</f>
        <v>JRNQWPX7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(OCULTAR)'!$Q$3:$S$103,3,0),"")</f>
        <v>7267476001023</v>
      </c>
      <c r="B55" s="4" t="str">
        <f>'[1]TCE - ANEXO IV - Preencher'!C64</f>
        <v>UPAE GRANDE RECIFE</v>
      </c>
      <c r="C55" s="4" t="str">
        <f>'[1]TCE - ANEXO IV - Preencher'!E64</f>
        <v>5.99 - Outros Serviços de Terceiros Pessoa Jurídica</v>
      </c>
      <c r="D55" s="3">
        <f>'[1]TCE - ANEXO IV - Preencher'!F64</f>
        <v>22969924000133</v>
      </c>
      <c r="E55" s="5" t="str">
        <f>'[1]TCE - ANEXO IV - Preencher'!G64</f>
        <v>EC DIFERENCIAL AUDITORES E CONSULTORES INDEPENDENTES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000000165</v>
      </c>
      <c r="I55" s="6">
        <f>IF('[1]TCE - ANEXO IV - Preencher'!K64="","",'[1]TCE - ANEXO IV - Preencher'!K64)</f>
        <v>44944</v>
      </c>
      <c r="J55" s="5" t="str">
        <f>'[1]TCE - ANEXO IV - Preencher'!L64</f>
        <v>XWUIVYIY</v>
      </c>
      <c r="K55" s="5" t="str">
        <f>IF(F55="B",LEFT('[1]TCE - ANEXO IV - Preencher'!M64,2),IF(F55="S",LEFT('[1]TCE - ANEXO IV - Preencher'!M64,7),IF('[1]TCE - ANEXO IV - Preencher'!H64="","")))</f>
        <v>2927408</v>
      </c>
      <c r="L55" s="7">
        <f>'[1]TCE - ANEXO IV - Preencher'!N64</f>
        <v>6400</v>
      </c>
    </row>
    <row r="56" spans="1:12" s="8" customFormat="1" ht="19.5" customHeight="1" x14ac:dyDescent="0.2">
      <c r="A56" s="3">
        <f>IFERROR(VLOOKUP(B56,'[1]DADOS (OCULTAR)'!$Q$3:$S$103,3,0),"")</f>
        <v>7267476001023</v>
      </c>
      <c r="B56" s="4" t="str">
        <f>'[1]TCE - ANEXO IV - Preencher'!C65</f>
        <v>UPAE GRANDE RECIFE</v>
      </c>
      <c r="C56" s="4" t="str">
        <f>'[1]TCE - ANEXO IV - Preencher'!E65</f>
        <v>3.12 - Material Hospitalar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000567570</v>
      </c>
      <c r="I56" s="6">
        <f>IF('[1]TCE - ANEXO IV - Preencher'!K65="","",'[1]TCE - ANEXO IV - Preencher'!K65)</f>
        <v>44930</v>
      </c>
      <c r="J56" s="5" t="str">
        <f>'[1]TCE - ANEXO IV - Preencher'!L65</f>
        <v>26230110779833000156550010005675701569593002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</v>
      </c>
    </row>
    <row r="57" spans="1:12" s="8" customFormat="1" ht="19.5" customHeight="1" x14ac:dyDescent="0.2">
      <c r="A57" s="3">
        <f>IFERROR(VLOOKUP(B57,'[1]DADOS (OCULTAR)'!$Q$3:$S$103,3,0),"")</f>
        <v>7267476001023</v>
      </c>
      <c r="B57" s="4" t="str">
        <f>'[1]TCE - ANEXO IV - Preencher'!C66</f>
        <v>UPAE GRANDE RECIFE</v>
      </c>
      <c r="C57" s="4" t="str">
        <f>'[1]TCE - ANEXO IV - Preencher'!E66</f>
        <v>3.12 - Material Hospitalar</v>
      </c>
      <c r="D57" s="3">
        <f>'[1]TCE - ANEXO IV - Preencher'!F66</f>
        <v>10779833000156</v>
      </c>
      <c r="E57" s="5" t="str">
        <f>'[1]TCE - ANEXO IV - Preencher'!G66</f>
        <v>MEDICAL MERCANTIL DE APARELHAGEM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000567568</v>
      </c>
      <c r="I57" s="6">
        <f>IF('[1]TCE - ANEXO IV - Preencher'!K66="","",'[1]TCE - ANEXO IV - Preencher'!K66)</f>
        <v>44930</v>
      </c>
      <c r="J57" s="5" t="str">
        <f>'[1]TCE - ANEXO IV - Preencher'!L66</f>
        <v>26230110779833000156550010005675681569591002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117.5</v>
      </c>
    </row>
    <row r="58" spans="1:12" s="8" customFormat="1" ht="19.5" customHeight="1" x14ac:dyDescent="0.2">
      <c r="A58" s="3">
        <f>IFERROR(VLOOKUP(B58,'[1]DADOS (OCULTAR)'!$Q$3:$S$103,3,0),"")</f>
        <v>7267476001023</v>
      </c>
      <c r="B58" s="4" t="str">
        <f>'[1]TCE - ANEXO IV - Preencher'!C67</f>
        <v>UPAE GRANDE RECIFE</v>
      </c>
      <c r="C58" s="4" t="str">
        <f>'[1]TCE - ANEXO IV - Preencher'!E67</f>
        <v>3.12 - Material Hospitalar</v>
      </c>
      <c r="D58" s="3">
        <f>'[1]TCE - ANEXO IV - Preencher'!F67</f>
        <v>10829779000106</v>
      </c>
      <c r="E58" s="5" t="str">
        <f>'[1]TCE - ANEXO IV - Preencher'!G67</f>
        <v>PROMEDICAL EQUIPAMENTOS MEDICOS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000100289</v>
      </c>
      <c r="I58" s="6">
        <f>IF('[1]TCE - ANEXO IV - Preencher'!K67="","",'[1]TCE - ANEXO IV - Preencher'!K67)</f>
        <v>44945</v>
      </c>
      <c r="J58" s="5" t="str">
        <f>'[1]TCE - ANEXO IV - Preencher'!L67</f>
        <v>31230110829779000106550010001002891905842620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1179</v>
      </c>
    </row>
    <row r="59" spans="1:12" s="8" customFormat="1" ht="19.5" customHeight="1" x14ac:dyDescent="0.2">
      <c r="A59" s="3">
        <f>IFERROR(VLOOKUP(B59,'[1]DADOS (OCULTAR)'!$Q$3:$S$103,3,0),"")</f>
        <v>7267476001023</v>
      </c>
      <c r="B59" s="4" t="str">
        <f>'[1]TCE - ANEXO IV - Preencher'!C68</f>
        <v>UPAE GRANDE RECIFE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45262273000142</v>
      </c>
      <c r="E59" s="5" t="str">
        <f>'[1]TCE - ANEXO IV - Preencher'!G68</f>
        <v>AMORIM PROCEDIMENTOS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000000012</v>
      </c>
      <c r="I59" s="6">
        <f>IF('[1]TCE - ANEXO IV - Preencher'!K68="","",'[1]TCE - ANEXO IV - Preencher'!K68)</f>
        <v>44980</v>
      </c>
      <c r="J59" s="5" t="str">
        <f>'[1]TCE - ANEXO IV - Preencher'!L68</f>
        <v>SNKR1LYP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6000</v>
      </c>
    </row>
    <row r="60" spans="1:12" s="8" customFormat="1" ht="19.5" customHeight="1" x14ac:dyDescent="0.2">
      <c r="A60" s="3">
        <f>IFERROR(VLOOKUP(B60,'[1]DADOS (OCULTAR)'!$Q$3:$S$103,3,0),"")</f>
        <v>7267476001023</v>
      </c>
      <c r="B60" s="4" t="str">
        <f>'[1]TCE - ANEXO IV - Preencher'!C69</f>
        <v>UPAE GRANDE RECIFE</v>
      </c>
      <c r="C60" s="4" t="str">
        <f>'[1]TCE - ANEXO IV - Preencher'!E69</f>
        <v>3.12 - Material Hospitalar</v>
      </c>
      <c r="D60" s="3">
        <f>'[1]TCE - ANEXO IV - Preencher'!F69</f>
        <v>8674752000301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000019622</v>
      </c>
      <c r="I60" s="6">
        <f>IF('[1]TCE - ANEXO IV - Preencher'!K69="","",'[1]TCE - ANEXO IV - Preencher'!K69)</f>
        <v>44952</v>
      </c>
      <c r="J60" s="5" t="str">
        <f>'[1]TCE - ANEXO IV - Preencher'!L69</f>
        <v>26230108674752000301550010000196221791297433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211.21</v>
      </c>
    </row>
    <row r="61" spans="1:12" s="8" customFormat="1" ht="19.5" customHeight="1" x14ac:dyDescent="0.2">
      <c r="A61" s="3">
        <f>IFERROR(VLOOKUP(B61,'[1]DADOS (OCULTAR)'!$Q$3:$S$103,3,0),"")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2023615</v>
      </c>
      <c r="I61" s="6">
        <f>IF('[1]TCE - ANEXO IV - Preencher'!K70="","",'[1]TCE - ANEXO IV - Preencher'!K70)</f>
        <v>44980</v>
      </c>
      <c r="J61" s="5" t="str">
        <f>'[1]TCE - ANEXO IV - Preencher'!L70</f>
        <v>D04275565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(OCULTAR)'!$Q$3:$S$103,3,0),"")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44957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3029.68</v>
      </c>
    </row>
    <row r="63" spans="1:12" s="8" customFormat="1" ht="19.5" customHeight="1" x14ac:dyDescent="0.2">
      <c r="A63" s="3">
        <f>IFERROR(VLOOKUP(B63,'[1]DADOS (OCULTAR)'!$Q$3:$S$103,3,0),"")</f>
        <v>7267476001023</v>
      </c>
      <c r="B63" s="4" t="str">
        <f>'[1]TCE - ANEXO IV - Preencher'!C72</f>
        <v>UPAE GRANDE RECIFE</v>
      </c>
      <c r="C63" s="4" t="str">
        <f>'[1]TCE - ANEXO IV - Preencher'!E72</f>
        <v>3.12 - Material Hospitalar</v>
      </c>
      <c r="D63" s="3">
        <f>'[1]TCE - ANEXO IV - Preencher'!F72</f>
        <v>36197886000667</v>
      </c>
      <c r="E63" s="5" t="str">
        <f>'[1]TCE - ANEXO IV - Preencher'!G72</f>
        <v>GOLDMEDIC SAUDE E BEM ESTAR PRODUTOS MÉDICOS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3232</v>
      </c>
      <c r="I63" s="6">
        <f>IF('[1]TCE - ANEXO IV - Preencher'!K72="","",'[1]TCE - ANEXO IV - Preencher'!K72)</f>
        <v>44936</v>
      </c>
      <c r="J63" s="5" t="str">
        <f>'[1]TCE - ANEXO IV - Preencher'!L72</f>
        <v>26230136197886000667550010000032321050862745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175.62</v>
      </c>
    </row>
    <row r="64" spans="1:12" s="8" customFormat="1" ht="19.5" customHeight="1" x14ac:dyDescent="0.2">
      <c r="A64" s="3">
        <f>IFERROR(VLOOKUP(B64,'[1]DADOS (OCULTAR)'!$Q$3:$S$103,3,0),"")</f>
        <v>7267476001023</v>
      </c>
      <c r="B64" s="4" t="str">
        <f>'[1]TCE - ANEXO IV - Preencher'!C73</f>
        <v>UPAE GRANDE RECIFE</v>
      </c>
      <c r="C64" s="4" t="str">
        <f>'[1]TCE - ANEXO IV - Preencher'!E73</f>
        <v>3.6 - Material de Expediente</v>
      </c>
      <c r="D64" s="3">
        <f>'[1]TCE - ANEXO IV - Preencher'!F73</f>
        <v>43283811018520</v>
      </c>
      <c r="E64" s="5" t="str">
        <f>'[1]TCE - ANEXO IV - Preencher'!G73</f>
        <v>KALUNGA S/A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025430</v>
      </c>
      <c r="I64" s="6">
        <f>IF('[1]TCE - ANEXO IV - Preencher'!K73="","",'[1]TCE - ANEXO IV - Preencher'!K73)</f>
        <v>44936</v>
      </c>
      <c r="J64" s="5" t="str">
        <f>'[1]TCE - ANEXO IV - Preencher'!L73</f>
        <v>26230143283811018520550010000254301601004816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46.9</v>
      </c>
    </row>
    <row r="65" spans="1:12" s="8" customFormat="1" ht="19.5" customHeight="1" x14ac:dyDescent="0.2">
      <c r="A65" s="3">
        <f>IFERROR(VLOOKUP(B65,'[1]DADOS (OCULTAR)'!$Q$3:$S$103,3,0),"")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00000258</v>
      </c>
      <c r="I65" s="6">
        <f>IF('[1]TCE - ANEXO IV - Preencher'!K74="","",'[1]TCE - ANEXO IV - Preencher'!K74)</f>
        <v>44966</v>
      </c>
      <c r="J65" s="5" t="str">
        <f>'[1]TCE - ANEXO IV - Preencher'!L74</f>
        <v>NPM4HRE3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(OCULTAR)'!$Q$3:$S$103,3,0),"")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0</v>
      </c>
      <c r="E66" s="5" t="str">
        <f>'[1]TCE - ANEXO IV - Preencher'!G75</f>
        <v xml:space="preserve">PREFEITURA ABREU E LIMA _ TLF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44938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647.83000000000004</v>
      </c>
    </row>
    <row r="67" spans="1:12" s="8" customFormat="1" ht="19.5" customHeight="1" x14ac:dyDescent="0.2">
      <c r="A67" s="3">
        <f>IFERROR(VLOOKUP(B67,'[1]DADOS (OCULTAR)'!$Q$3:$S$103,3,0),"")</f>
        <v>7267476001023</v>
      </c>
      <c r="B67" s="4" t="str">
        <f>'[1]TCE - ANEXO IV - Preencher'!C76</f>
        <v>UPAE GRANDE RECIFE</v>
      </c>
      <c r="C67" s="4" t="str">
        <f>'[1]TCE - ANEXO IV - Preencher'!E76</f>
        <v>5.26 - Locação de Imóveis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44957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1097.5</v>
      </c>
    </row>
    <row r="68" spans="1:12" s="8" customFormat="1" ht="19.5" customHeight="1" x14ac:dyDescent="0.2">
      <c r="A68" s="3">
        <f>IFERROR(VLOOKUP(B68,'[1]DADOS (OCULTAR)'!$Q$3:$S$103,3,0),"")</f>
        <v>7267476001023</v>
      </c>
      <c r="B68" s="4" t="str">
        <f>'[1]TCE - ANEXO IV - Preencher'!C77</f>
        <v>UPAE GRANDE RECIFE</v>
      </c>
      <c r="C68" s="4" t="str">
        <f>'[1]TCE - ANEXO IV - Preencher'!E77</f>
        <v>3.4 - Material Farmacológico</v>
      </c>
      <c r="D68" s="3">
        <f>'[1]TCE - ANEXO IV - Preencher'!F77</f>
        <v>8674752000301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000153321</v>
      </c>
      <c r="I68" s="6">
        <f>IF('[1]TCE - ANEXO IV - Preencher'!K77="","",'[1]TCE - ANEXO IV - Preencher'!K77)</f>
        <v>44952</v>
      </c>
      <c r="J68" s="5" t="str">
        <f>'[1]TCE - ANEXO IV - Preencher'!L77</f>
        <v>26230108674752000140550010001533211308879056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3417.18</v>
      </c>
    </row>
    <row r="69" spans="1:12" s="8" customFormat="1" ht="19.5" customHeight="1" x14ac:dyDescent="0.2">
      <c r="A69" s="3">
        <f>IFERROR(VLOOKUP(B69,'[1]DADOS (OCULTAR)'!$Q$3:$S$103,3,0),"")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TARIFAS BANCARIAS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44957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532.35</v>
      </c>
    </row>
    <row r="70" spans="1:12" s="8" customFormat="1" ht="19.5" customHeight="1" x14ac:dyDescent="0.2">
      <c r="A70" s="3">
        <f>IFERROR(VLOOKUP(B70,'[1]DADOS (OCULTAR)'!$Q$3:$S$103,3,0),"")</f>
        <v>7267476001023</v>
      </c>
      <c r="B70" s="4" t="str">
        <f>'[1]TCE - ANEXO IV - Preencher'!C79</f>
        <v>UPAE GRANDE RECIFE</v>
      </c>
      <c r="C70" s="4" t="str">
        <f>'[1]TCE - ANEXO IV - Preencher'!E79</f>
        <v>5.99 - Outros Serviços de Terceiros Pessoa Jurídica</v>
      </c>
      <c r="D70" s="3">
        <f>'[1]TCE - ANEXO IV - Preencher'!F79</f>
        <v>0</v>
      </c>
      <c r="E70" s="5" t="str">
        <f>'[1]TCE - ANEXO IV - Preencher'!G79</f>
        <v>PREFEITURA ABREU E LIMA _VIGILÂNCIA SANITÁRIA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44938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325.32</v>
      </c>
    </row>
    <row r="71" spans="1:12" s="8" customFormat="1" ht="19.5" customHeight="1" x14ac:dyDescent="0.2">
      <c r="A71" s="3">
        <f>IFERROR(VLOOKUP(B71,'[1]DADOS (OCULTAR)'!$Q$3:$S$103,3,0),"")</f>
        <v>7267476001023</v>
      </c>
      <c r="B71" s="4" t="str">
        <f>'[1]TCE - ANEXO IV - Preencher'!C80</f>
        <v>UPAE GRANDE RECIFE</v>
      </c>
      <c r="C71" s="4" t="str">
        <f>'[1]TCE - ANEXO IV - Preencher'!E80</f>
        <v>3.12 - Material Hospitalar</v>
      </c>
      <c r="D71" s="3">
        <f>'[1]TCE - ANEXO IV - Preencher'!F80</f>
        <v>1884446000199</v>
      </c>
      <c r="E71" s="5" t="str">
        <f>'[1]TCE - ANEXO IV - Preencher'!G80</f>
        <v>TECNOVIDA COMERCIAL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000135412</v>
      </c>
      <c r="I71" s="6">
        <f>IF('[1]TCE - ANEXO IV - Preencher'!K80="","",'[1]TCE - ANEXO IV - Preencher'!K80)</f>
        <v>44952</v>
      </c>
      <c r="J71" s="5" t="str">
        <f>'[1]TCE - ANEXO IV - Preencher'!L80</f>
        <v>26230101884446000199550010001354121137435004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13882.2</v>
      </c>
    </row>
    <row r="72" spans="1:12" s="8" customFormat="1" ht="19.5" customHeight="1" x14ac:dyDescent="0.2">
      <c r="A72" s="3">
        <f>IFERROR(VLOOKUP(B72,'[1]DADOS (OCULTAR)'!$Q$3:$S$103,3,0),"")</f>
        <v>7267476001023</v>
      </c>
      <c r="B72" s="4" t="str">
        <f>'[1]TCE - ANEXO IV - Preencher'!C81</f>
        <v>UPAE GRANDE RECIFE</v>
      </c>
      <c r="C72" s="4" t="str">
        <f>'[1]TCE - ANEXO IV - Preencher'!E81</f>
        <v>3.1 - Combustíveis e Lubrificantes Automotivos</v>
      </c>
      <c r="D72" s="3">
        <f>'[1]TCE - ANEXO IV - Preencher'!F81</f>
        <v>5421827000192</v>
      </c>
      <c r="E72" s="5" t="str">
        <f>'[1]TCE - ANEXO IV - Preencher'!G81</f>
        <v>PRESSGÁS EMPREENBBDIMENTOS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1156495</v>
      </c>
      <c r="I72" s="6">
        <f>IF('[1]TCE - ANEXO IV - Preencher'!K81="","",'[1]TCE - ANEXO IV - Preencher'!K81)</f>
        <v>44939</v>
      </c>
      <c r="J72" s="5" t="str">
        <f>'[1]TCE - ANEXO IV - Preencher'!L81</f>
        <v>26230105421827000192650010011564951991684330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50</v>
      </c>
    </row>
    <row r="73" spans="1:12" s="8" customFormat="1" ht="19.5" customHeight="1" x14ac:dyDescent="0.2">
      <c r="A73" s="3">
        <f>IFERROR(VLOOKUP(B73,'[1]DADOS (OCULTAR)'!$Q$3:$S$103,3,0),"")</f>
        <v>7267476001023</v>
      </c>
      <c r="B73" s="4" t="str">
        <f>'[1]TCE - ANEXO IV - Preencher'!C82</f>
        <v>UPAE GRANDE RECIFE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18828453000176</v>
      </c>
      <c r="E73" s="5" t="str">
        <f>'[1]TCE - ANEXO IV - Preencher'!G82</f>
        <v>KR MATERIAIS DE CONSTRUÇÃO .LTDA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4752</v>
      </c>
      <c r="I73" s="6">
        <f>IF('[1]TCE - ANEXO IV - Preencher'!K82="","",'[1]TCE - ANEXO IV - Preencher'!K82)</f>
        <v>44943</v>
      </c>
      <c r="J73" s="5" t="str">
        <f>'[1]TCE - ANEXO IV - Preencher'!L82</f>
        <v>26230118828453000176650010000047521161943349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</v>
      </c>
    </row>
    <row r="74" spans="1:12" s="8" customFormat="1" ht="19.5" customHeight="1" x14ac:dyDescent="0.2">
      <c r="A74" s="3">
        <f>IFERROR(VLOOKUP(B74,'[1]DADOS (OCULTAR)'!$Q$3:$S$103,3,0),"")</f>
        <v>7267476001023</v>
      </c>
      <c r="B74" s="4" t="str">
        <f>'[1]TCE - ANEXO IV - Preencher'!C83</f>
        <v>UPAE GRANDE RECIFE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18828453000176</v>
      </c>
      <c r="E74" s="5" t="str">
        <f>'[1]TCE - ANEXO IV - Preencher'!G83</f>
        <v>KR MATERIAIS DE CONSTRUÇÃO .LTDA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4753</v>
      </c>
      <c r="I74" s="6">
        <f>IF('[1]TCE - ANEXO IV - Preencher'!K83="","",'[1]TCE - ANEXO IV - Preencher'!K83)</f>
        <v>44943</v>
      </c>
      <c r="J74" s="5" t="str">
        <f>'[1]TCE - ANEXO IV - Preencher'!L83</f>
        <v>26230118828453000176650010000047531346153511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</v>
      </c>
    </row>
    <row r="75" spans="1:12" s="8" customFormat="1" ht="19.5" customHeight="1" x14ac:dyDescent="0.2">
      <c r="A75" s="3">
        <f>IFERROR(VLOOKUP(B75,'[1]DADOS (OCULTAR)'!$Q$3:$S$103,3,0),"")</f>
        <v>7267476001023</v>
      </c>
      <c r="B75" s="4" t="str">
        <f>'[1]TCE - ANEXO IV - Preencher'!C84</f>
        <v>UPAE GRANDE RECIFE</v>
      </c>
      <c r="C75" s="4" t="str">
        <f>'[1]TCE - ANEXO IV - Preencher'!E84</f>
        <v>3.6 - Material de Expediente</v>
      </c>
      <c r="D75" s="3">
        <f>'[1]TCE - ANEXO IV - Preencher'!F84</f>
        <v>43283811018520</v>
      </c>
      <c r="E75" s="5" t="str">
        <f>'[1]TCE - ANEXO IV - Preencher'!G84</f>
        <v>KALUNGA S/A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23523</v>
      </c>
      <c r="I75" s="6">
        <f>IF('[1]TCE - ANEXO IV - Preencher'!K84="","",'[1]TCE - ANEXO IV - Preencher'!K84)</f>
        <v>44944</v>
      </c>
      <c r="J75" s="5" t="str">
        <f>'[1]TCE - ANEXO IV - Preencher'!L84</f>
        <v>26230143283811019250550010000235231604588046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27.8</v>
      </c>
    </row>
    <row r="76" spans="1:12" s="8" customFormat="1" ht="19.5" customHeight="1" x14ac:dyDescent="0.2">
      <c r="A76" s="3">
        <f>IFERROR(VLOOKUP(B76,'[1]DADOS (OCULTAR)'!$Q$3:$S$103,3,0),"")</f>
        <v>7267476001023</v>
      </c>
      <c r="B76" s="4" t="str">
        <f>'[1]TCE - ANEXO IV - Preencher'!C85</f>
        <v>UPAE GRANDE RECIFE</v>
      </c>
      <c r="C76" s="4" t="str">
        <f>'[1]TCE - ANEXO IV - Preencher'!E85</f>
        <v>3.12 - Material Hospitalar</v>
      </c>
      <c r="D76" s="3">
        <f>'[1]TCE - ANEXO IV - Preencher'!F85</f>
        <v>35753111000153</v>
      </c>
      <c r="E76" s="5" t="str">
        <f>'[1]TCE - ANEXO IV - Preencher'!G85</f>
        <v>NORD PRODUTOS EM SAUDE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12513</v>
      </c>
      <c r="I76" s="6">
        <f>IF('[1]TCE - ANEXO IV - Preencher'!K85="","",'[1]TCE - ANEXO IV - Preencher'!K85)</f>
        <v>44951</v>
      </c>
      <c r="J76" s="5" t="str">
        <f>'[1]TCE - ANEXO IV - Preencher'!L85</f>
        <v>26230135753111000153550010000125131000144643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1250</v>
      </c>
    </row>
    <row r="77" spans="1:12" s="8" customFormat="1" ht="19.5" customHeight="1" x14ac:dyDescent="0.2">
      <c r="A77" s="3">
        <f>IFERROR(VLOOKUP(B77,'[1]DADOS (OCULTAR)'!$Q$3:$S$103,3,0),"")</f>
        <v>7267476001023</v>
      </c>
      <c r="B77" s="4" t="str">
        <f>'[1]TCE - ANEXO IV - Preencher'!C86</f>
        <v>UPAE GRANDE RECIFE</v>
      </c>
      <c r="C77" s="4" t="str">
        <f>'[1]TCE - ANEXO IV - Preencher'!E86</f>
        <v>3.12 - Material Hospitalar</v>
      </c>
      <c r="D77" s="3">
        <f>'[1]TCE - ANEXO IV - Preencher'!F86</f>
        <v>10779833000156</v>
      </c>
      <c r="E77" s="5" t="str">
        <f>'[1]TCE - ANEXO IV - Preencher'!G86</f>
        <v>MEDICAL MERCANTIL DE APARELHAGEM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000568527</v>
      </c>
      <c r="I77" s="6">
        <f>IF('[1]TCE - ANEXO IV - Preencher'!K86="","",'[1]TCE - ANEXO IV - Preencher'!K86)</f>
        <v>44946</v>
      </c>
      <c r="J77" s="5" t="str">
        <f>'[1]TCE - ANEXO IV - Preencher'!L86</f>
        <v>26230110779833000156550010005685271570550006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217</v>
      </c>
    </row>
    <row r="78" spans="1:12" s="8" customFormat="1" ht="19.5" customHeight="1" x14ac:dyDescent="0.2">
      <c r="A78" s="3">
        <f>IFERROR(VLOOKUP(B78,'[1]DADOS (OCULTAR)'!$Q$3:$S$103,3,0),"")</f>
        <v>7267476001023</v>
      </c>
      <c r="B78" s="4" t="str">
        <f>'[1]TCE - ANEXO IV - Preencher'!C87</f>
        <v>UPAE GRANDE RECIFE</v>
      </c>
      <c r="C78" s="4" t="str">
        <f>'[1]TCE - ANEXO IV - Preencher'!E87</f>
        <v>3.1 - Combustíveis e Lubrificantes Automotivos</v>
      </c>
      <c r="D78" s="3">
        <f>'[1]TCE - ANEXO IV - Preencher'!F87</f>
        <v>5421827000192</v>
      </c>
      <c r="E78" s="5" t="str">
        <f>'[1]TCE - ANEXO IV - Preencher'!G87</f>
        <v>PRESSGÁS EMPREENBBDIMENTOS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001163887</v>
      </c>
      <c r="I78" s="6">
        <f>IF('[1]TCE - ANEXO IV - Preencher'!K87="","",'[1]TCE - ANEXO IV - Preencher'!K87)</f>
        <v>44946</v>
      </c>
      <c r="J78" s="5" t="str">
        <f>'[1]TCE - ANEXO IV - Preencher'!L87</f>
        <v>2623010542182700019265001001138871219974200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100</v>
      </c>
    </row>
    <row r="79" spans="1:12" s="8" customFormat="1" ht="19.5" customHeight="1" x14ac:dyDescent="0.2">
      <c r="A79" s="3">
        <f>IFERROR(VLOOKUP(B79,'[1]DADOS (OCULTAR)'!$Q$3:$S$103,3,0),"")</f>
        <v>7267476001023</v>
      </c>
      <c r="B79" s="4" t="str">
        <f>'[1]TCE - ANEXO IV - Preencher'!C88</f>
        <v>UPAE GRANDE RECIFE</v>
      </c>
      <c r="C79" s="4" t="str">
        <f>'[1]TCE - ANEXO IV - Preencher'!E88</f>
        <v>3.12 - Material Hospitalar</v>
      </c>
      <c r="D79" s="3">
        <f>'[1]TCE - ANEXO IV - Preencher'!F88</f>
        <v>8674752000301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00019624</v>
      </c>
      <c r="I79" s="6">
        <f>IF('[1]TCE - ANEXO IV - Preencher'!K88="","",'[1]TCE - ANEXO IV - Preencher'!K88)</f>
        <v>44952</v>
      </c>
      <c r="J79" s="5" t="str">
        <f>'[1]TCE - ANEXO IV - Preencher'!L88</f>
        <v>26230108674752000301550010000196241923303111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4243.6000000000004</v>
      </c>
    </row>
    <row r="80" spans="1:12" s="8" customFormat="1" ht="19.5" customHeight="1" x14ac:dyDescent="0.2">
      <c r="A80" s="3">
        <f>IFERROR(VLOOKUP(B80,'[1]DADOS (OCULTAR)'!$Q$3:$S$103,3,0),"")</f>
        <v>7267476001023</v>
      </c>
      <c r="B80" s="4" t="str">
        <f>'[1]TCE - ANEXO IV - Preencher'!C89</f>
        <v>UPAE GRANDE RECIFE</v>
      </c>
      <c r="C80" s="4" t="str">
        <f>'[1]TCE - ANEXO IV - Preencher'!E89</f>
        <v>3.12 - Material Hospitalar</v>
      </c>
      <c r="D80" s="3">
        <f>'[1]TCE - ANEXO IV - Preencher'!F89</f>
        <v>21596736000144</v>
      </c>
      <c r="E80" s="5" t="str">
        <f>'[1]TCE - ANEXO IV - Preencher'!G89</f>
        <v>ULTRAMEGA DISTRIBUIDORA HOSPITALAR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00175307</v>
      </c>
      <c r="I80" s="6">
        <f>IF('[1]TCE - ANEXO IV - Preencher'!K89="","",'[1]TCE - ANEXO IV - Preencher'!K89)</f>
        <v>44951</v>
      </c>
      <c r="J80" s="5" t="str">
        <f>'[1]TCE - ANEXO IV - Preencher'!L89</f>
        <v>26230121596736000144550010001753071001823806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36175.660000000003</v>
      </c>
    </row>
    <row r="81" spans="1:12" s="8" customFormat="1" ht="19.5" customHeight="1" x14ac:dyDescent="0.2">
      <c r="A81" s="3">
        <f>IFERROR(VLOOKUP(B81,'[1]DADOS (OCULTAR)'!$Q$3:$S$103,3,0),"")</f>
        <v>7267476001023</v>
      </c>
      <c r="B81" s="4" t="str">
        <f>'[1]TCE - ANEXO IV - Preencher'!C90</f>
        <v>UPAE GRANDE RECIFE</v>
      </c>
      <c r="C81" s="4" t="str">
        <f>'[1]TCE - ANEXO IV - Preencher'!E90</f>
        <v>3.7 - Material de Limpeza e Produtos de Hgienização</v>
      </c>
      <c r="D81" s="3">
        <f>'[1]TCE - ANEXO IV - Preencher'!F90</f>
        <v>23237657000172</v>
      </c>
      <c r="E81" s="5" t="str">
        <f>'[1]TCE - ANEXO IV - Preencher'!G90</f>
        <v>CENTRAL  DESCARTÁVEIS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00005437</v>
      </c>
      <c r="I81" s="6">
        <f>IF('[1]TCE - ANEXO IV - Preencher'!K90="","",'[1]TCE - ANEXO IV - Preencher'!K90)</f>
        <v>44930</v>
      </c>
      <c r="J81" s="5" t="str">
        <f>'[1]TCE - ANEXO IV - Preencher'!L90</f>
        <v>26230123237657000172650010000054371004415702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50.01</v>
      </c>
    </row>
    <row r="82" spans="1:12" s="8" customFormat="1" ht="19.5" customHeight="1" x14ac:dyDescent="0.2">
      <c r="A82" s="3">
        <f>IFERROR(VLOOKUP(B82,'[1]DADOS (OCULTAR)'!$Q$3:$S$103,3,0),"")</f>
        <v>7267476001023</v>
      </c>
      <c r="B82" s="4" t="str">
        <f>'[1]TCE - ANEXO IV - Preencher'!C91</f>
        <v>UPAE GRANDE RECIFE</v>
      </c>
      <c r="C82" s="4" t="str">
        <f>'[1]TCE - ANEXO IV - Preencher'!E91</f>
        <v>3.1 - Combustíveis e Lubrificantes Automotivos</v>
      </c>
      <c r="D82" s="3">
        <f>'[1]TCE - ANEXO IV - Preencher'!F91</f>
        <v>13901790000209</v>
      </c>
      <c r="E82" s="5" t="str">
        <f>'[1]TCE - ANEXO IV - Preencher'!G91</f>
        <v>CJCM PETROLEO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275408</v>
      </c>
      <c r="I82" s="6">
        <f>IF('[1]TCE - ANEXO IV - Preencher'!K91="","",'[1]TCE - ANEXO IV - Preencher'!K91)</f>
        <v>44930</v>
      </c>
      <c r="J82" s="5" t="str">
        <f>'[1]TCE - ANEXO IV - Preencher'!L91</f>
        <v>26230113901700000200650030002754081002791588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200</v>
      </c>
    </row>
    <row r="83" spans="1:12" s="8" customFormat="1" ht="19.5" customHeight="1" x14ac:dyDescent="0.2">
      <c r="A83" s="3">
        <f>IFERROR(VLOOKUP(B83,'[1]DADOS (OCULTAR)'!$Q$3:$S$103,3,0),"")</f>
        <v>7267476001023</v>
      </c>
      <c r="B83" s="4" t="str">
        <f>'[1]TCE - ANEXO IV - Preencher'!C92</f>
        <v>UPAE GRANDE RECIFE</v>
      </c>
      <c r="C83" s="4" t="str">
        <f>'[1]TCE - ANEXO IV - Preencher'!E92</f>
        <v>3.7 - Material de Limpeza e Produtos de Hgienização</v>
      </c>
      <c r="D83" s="3">
        <f>'[1]TCE - ANEXO IV - Preencher'!F92</f>
        <v>10485997000170</v>
      </c>
      <c r="E83" s="5" t="str">
        <f>'[1]TCE - ANEXO IV - Preencher'!G92</f>
        <v>SMART CLEAN COMERCIO ATACADISTA DE PRODUTOS DE HIGIÊNIZAÇÃO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3901</v>
      </c>
      <c r="I83" s="6">
        <f>IF('[1]TCE - ANEXO IV - Preencher'!K92="","",'[1]TCE - ANEXO IV - Preencher'!K92)</f>
        <v>44923</v>
      </c>
      <c r="J83" s="5" t="str">
        <f>'[1]TCE - ANEXO IV - Preencher'!L92</f>
        <v>29221210485997000170550010000039011943162020</v>
      </c>
      <c r="K83" s="5" t="str">
        <f>IF(F83="B",LEFT('[1]TCE - ANEXO IV - Preencher'!M92,2),IF(F83="S",LEFT('[1]TCE - ANEXO IV - Preencher'!M92,7),IF('[1]TCE - ANEXO IV - Preencher'!H92="","")))</f>
        <v>29</v>
      </c>
      <c r="L83" s="7">
        <f>'[1]TCE - ANEXO IV - Preencher'!N92</f>
        <v>1383.04</v>
      </c>
    </row>
    <row r="84" spans="1:12" s="8" customFormat="1" ht="19.5" customHeight="1" x14ac:dyDescent="0.2">
      <c r="A84" s="3">
        <f>IFERROR(VLOOKUP(B84,'[1]DADOS (OCULTAR)'!$Q$3:$S$103,3,0),"")</f>
        <v>7267476001023</v>
      </c>
      <c r="B84" s="4" t="str">
        <f>'[1]TCE - ANEXO IV - Preencher'!C93</f>
        <v>UPAE GRANDE RECIFE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26063231000138</v>
      </c>
      <c r="E84" s="5" t="str">
        <f>'[1]TCE - ANEXO IV - Preencher'!G93</f>
        <v>AILTON DOS SANTOS CALVALCANNTES PEÇAS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9210</v>
      </c>
      <c r="I84" s="6">
        <f>IF('[1]TCE - ANEXO IV - Preencher'!K93="","",'[1]TCE - ANEXO IV - Preencher'!K93)</f>
        <v>44924</v>
      </c>
      <c r="J84" s="5" t="str">
        <f>'[1]TCE - ANEXO IV - Preencher'!L93</f>
        <v>26221226063231000138650010000092101849346202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</v>
      </c>
    </row>
    <row r="85" spans="1:12" s="8" customFormat="1" ht="19.5" customHeight="1" x14ac:dyDescent="0.2">
      <c r="A85" s="3">
        <f>IFERROR(VLOOKUP(B85,'[1]DADOS (OCULTAR)'!$Q$3:$S$103,3,0),"")</f>
        <v>7267476001023</v>
      </c>
      <c r="B85" s="4" t="str">
        <f>'[1]TCE - ANEXO IV - Preencher'!C94</f>
        <v>UPAE GRANDE RECIFE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5011743000180</v>
      </c>
      <c r="E85" s="5" t="str">
        <f>'[1]TCE - ANEXO IV - Preencher'!G94</f>
        <v>ASTECH REP. ASSISTÊNCIA E COMERCIO DE PRODUTJOS HOSPITALAR EIRELLI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7469</v>
      </c>
      <c r="I85" s="6">
        <f>IF('[1]TCE - ANEXO IV - Preencher'!K94="","",'[1]TCE - ANEXO IV - Preencher'!K94)</f>
        <v>44956</v>
      </c>
      <c r="J85" s="5" t="str">
        <f>'[1]TCE - ANEXO IV - Preencher'!L94</f>
        <v>26230105011743000180550010000074691393388366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1354.16</v>
      </c>
    </row>
    <row r="86" spans="1:12" s="8" customFormat="1" ht="19.5" customHeight="1" x14ac:dyDescent="0.2">
      <c r="A86" s="3">
        <f>IFERROR(VLOOKUP(B86,'[1]DADOS (OCULTAR)'!$Q$3:$S$103,3,0),"")</f>
        <v>7267476001023</v>
      </c>
      <c r="B86" s="4" t="str">
        <f>'[1]TCE - ANEXO IV - Preencher'!C95</f>
        <v>UPAE GRANDE RECIFE</v>
      </c>
      <c r="C86" s="4" t="str">
        <f>'[1]TCE - ANEXO IV - Preencher'!E95</f>
        <v>5.16 - Serviços Médico-Hospitalares, Odotonlogia e Laboratoriais</v>
      </c>
      <c r="D86" s="3">
        <f>'[1]TCE - ANEXO IV - Preencher'!F95</f>
        <v>41015157000178</v>
      </c>
      <c r="E86" s="5" t="str">
        <f>'[1]TCE - ANEXO IV - Preencher'!G95</f>
        <v>CENTRO DE PREVENÇÃO DE CANCER E PATOLOGIA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00009748</v>
      </c>
      <c r="I86" s="6">
        <f>IF('[1]TCE - ANEXO IV - Preencher'!K95="","",'[1]TCE - ANEXO IV - Preencher'!K95)</f>
        <v>44980</v>
      </c>
      <c r="J86" s="5" t="str">
        <f>'[1]TCE - ANEXO IV - Preencher'!L95</f>
        <v>TPLWX82D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980</v>
      </c>
    </row>
    <row r="87" spans="1:12" s="8" customFormat="1" ht="19.5" customHeight="1" x14ac:dyDescent="0.2">
      <c r="A87" s="3">
        <f>IFERROR(VLOOKUP(B87,'[1]DADOS (OCULTAR)'!$Q$3:$S$103,3,0),"")</f>
        <v>7267476001023</v>
      </c>
      <c r="B87" s="4" t="str">
        <f>'[1]TCE - ANEXO IV - Preencher'!C96</f>
        <v>UPAE GRANDE RECIFE</v>
      </c>
      <c r="C87" s="4" t="str">
        <f>'[1]TCE - ANEXO IV - Preencher'!E96</f>
        <v>5.18 - Teledonia Fixa</v>
      </c>
      <c r="D87" s="3">
        <f>'[1]TCE - ANEXO IV - Preencher'!F96</f>
        <v>4601397000128</v>
      </c>
      <c r="E87" s="5" t="str">
        <f>'[1]TCE - ANEXO IV - Preencher'!G96</f>
        <v>BRISANET SERVIÇOS  DE TELECOMUNICAÇÕES LNTDA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216079</v>
      </c>
      <c r="I87" s="6">
        <f>IF('[1]TCE - ANEXO IV - Preencher'!K96="","",'[1]TCE - ANEXO IV - Preencher'!K96)</f>
        <v>44938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2310803</v>
      </c>
      <c r="L87" s="7">
        <f>'[1]TCE - ANEXO IV - Preencher'!N96</f>
        <v>230</v>
      </c>
    </row>
    <row r="88" spans="1:12" s="8" customFormat="1" ht="19.5" customHeight="1" x14ac:dyDescent="0.2">
      <c r="A88" s="3">
        <f>IFERROR(VLOOKUP(B88,'[1]DADOS (OCULTAR)'!$Q$3:$S$103,3,0),"")</f>
        <v>7267476001023</v>
      </c>
      <c r="B88" s="4" t="str">
        <f>'[1]TCE - ANEXO IV - Preencher'!C97</f>
        <v>UPAE GRANDE RECIFE</v>
      </c>
      <c r="C88" s="4" t="str">
        <f>'[1]TCE - ANEXO IV - Preencher'!E97</f>
        <v>5.16 - Serviços Médico-Hospitalares, Odotonlogia e Laboratoriais</v>
      </c>
      <c r="D88" s="3">
        <f>'[1]TCE - ANEXO IV - Preencher'!F97</f>
        <v>31197406000130</v>
      </c>
      <c r="E88" s="5" t="str">
        <f>'[1]TCE - ANEXO IV - Preencher'!G97</f>
        <v>TOPGASTRO SERVIÇOS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000000127</v>
      </c>
      <c r="I88" s="6">
        <f>IF('[1]TCE - ANEXO IV - Preencher'!K97="","",'[1]TCE - ANEXO IV - Preencher'!K97)</f>
        <v>44970</v>
      </c>
      <c r="J88" s="5" t="str">
        <f>'[1]TCE - ANEXO IV - Preencher'!L97</f>
        <v>PCJI39577</v>
      </c>
      <c r="K88" s="5" t="str">
        <f>IF(F88="B",LEFT('[1]TCE - ANEXO IV - Preencher'!M97,2),IF(F88="S",LEFT('[1]TCE - ANEXO IV - Preencher'!M97,7),IF('[1]TCE - ANEXO IV - Preencher'!H97="","")))</f>
        <v>2603454</v>
      </c>
      <c r="L88" s="7">
        <f>'[1]TCE - ANEXO IV - Preencher'!N97</f>
        <v>3000</v>
      </c>
    </row>
    <row r="89" spans="1:12" s="8" customFormat="1" ht="19.5" customHeight="1" x14ac:dyDescent="0.2">
      <c r="A89" s="3">
        <f>IFERROR(VLOOKUP(B89,'[1]DADOS (OCULTAR)'!$Q$3:$S$103,3,0),"")</f>
        <v>7267476001023</v>
      </c>
      <c r="B89" s="4" t="str">
        <f>'[1]TCE - ANEXO IV - Preencher'!C98</f>
        <v>UPAE GRANDE RECIFE</v>
      </c>
      <c r="C89" s="4" t="str">
        <f>'[1]TCE - ANEXO IV - Preencher'!E98</f>
        <v>5.99 - Outros Serviços de Terceiros Pessoa Jurídica</v>
      </c>
      <c r="D89" s="3">
        <f>'[1]TCE - ANEXO IV - Preencher'!F98</f>
        <v>22430421000195</v>
      </c>
      <c r="E89" s="5" t="str">
        <f>'[1]TCE - ANEXO IV - Preencher'!G98</f>
        <v>CRM SEGURANÇA DO TRABALHO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00000981</v>
      </c>
      <c r="I89" s="6">
        <f>IF('[1]TCE - ANEXO IV - Preencher'!K98="","",'[1]TCE - ANEXO IV - Preencher'!K98)</f>
        <v>44961</v>
      </c>
      <c r="J89" s="5" t="str">
        <f>'[1]TCE - ANEXO IV - Preencher'!L98</f>
        <v>8FTYNLGR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5500</v>
      </c>
    </row>
    <row r="90" spans="1:12" s="8" customFormat="1" ht="19.5" customHeight="1" x14ac:dyDescent="0.2">
      <c r="A90" s="3">
        <f>IFERROR(VLOOKUP(B90,'[1]DADOS (OCULTAR)'!$Q$3:$S$103,3,0),"")</f>
        <v>7267476001023</v>
      </c>
      <c r="B90" s="4" t="str">
        <f>'[1]TCE - ANEXO IV - Preencher'!C99</f>
        <v>UPAE GRANDE RECIFE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 xml:space="preserve">TARIFAS DO REPASSE PROVINIENTE DA SES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44957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15</v>
      </c>
    </row>
    <row r="91" spans="1:12" s="8" customFormat="1" ht="19.5" customHeight="1" x14ac:dyDescent="0.2">
      <c r="A91" s="3">
        <f>IFERROR(VLOOKUP(B91,'[1]DADOS (OCULTAR)'!$Q$3:$S$103,3,0),"")</f>
        <v>7267476001023</v>
      </c>
      <c r="B91" s="4" t="str">
        <f>'[1]TCE - ANEXO IV - Preencher'!C100</f>
        <v>UPAE GRANDE RECIFE</v>
      </c>
      <c r="C91" s="4" t="str">
        <f>'[1]TCE - ANEXO IV - Preencher'!E100</f>
        <v>5.99 - Outros Serviços de Terceiros Pessoa Jurídica</v>
      </c>
      <c r="D91" s="3">
        <f>'[1]TCE - ANEXO IV - Preencher'!F100</f>
        <v>15233026000157</v>
      </c>
      <c r="E91" s="5" t="str">
        <f>'[1]TCE - ANEXO IV - Preencher'!G100</f>
        <v>CONSELHO REGIONAL DE ENGENHARIA E AGRONOMIA DA BAHIA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55336656</v>
      </c>
      <c r="I91" s="6">
        <f>IF('[1]TCE - ANEXO IV - Preencher'!K100="","",'[1]TCE - ANEXO IV - Preencher'!K100)</f>
        <v>44936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96.62</v>
      </c>
    </row>
    <row r="92" spans="1:12" s="8" customFormat="1" ht="19.5" customHeight="1" x14ac:dyDescent="0.2">
      <c r="A92" s="3">
        <f>IFERROR(VLOOKUP(B92,'[1]DADOS (OCULTAR)'!$Q$3:$S$103,3,0),"")</f>
        <v>7267476001023</v>
      </c>
      <c r="B92" s="4" t="str">
        <f>'[1]TCE - ANEXO IV - Preencher'!C101</f>
        <v>UPAE GRANDE RECIFE</v>
      </c>
      <c r="C92" s="4" t="str">
        <f>'[1]TCE - ANEXO IV - Preencher'!E101</f>
        <v>5.99 - Outros Serviços de Terceiros Pessoa Jurídica</v>
      </c>
      <c r="D92" s="3">
        <f>'[1]TCE - ANEXO IV - Preencher'!F101</f>
        <v>9790999000194</v>
      </c>
      <c r="E92" s="5" t="str">
        <f>'[1]TCE - ANEXO IV - Preencher'!G101</f>
        <v>CONSELHO REGIONAL DE MEDICINA PE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783610000065412</v>
      </c>
      <c r="I92" s="6">
        <f>IF('[1]TCE - ANEXO IV - Preencher'!K101="","",'[1]TCE - ANEXO IV - Preencher'!K101)</f>
        <v>44938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957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2023-02-27T20:39:37Z</dcterms:created>
  <dcterms:modified xsi:type="dcterms:W3CDTF">2023-02-27T20:39:50Z</dcterms:modified>
</cp:coreProperties>
</file>