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4e7b4922a2b31c/Área de Trabalho/ANEXOS II A VIII DA RESOLUÇÃO TCE-PE_Validação/ARQUIVOS EXCEL/"/>
    </mc:Choice>
  </mc:AlternateContent>
  <xr:revisionPtr revIDLastSave="0" documentId="8_{A3C481CE-AC03-40C3-8240-FC061E3385DF}" xr6:coauthVersionLast="36" xr6:coauthVersionMax="36" xr10:uidLastSave="{00000000-0000-0000-0000-000000000000}"/>
  <bookViews>
    <workbookView xWindow="0" yWindow="0" windowWidth="20490" windowHeight="7425" xr2:uid="{4DDCBD9F-D2F6-42B3-9320-FFC1B904DCE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 s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 s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 s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 s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 s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 s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 s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 s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 s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 s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 s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 s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 s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<sst xmlns="http://schemas.openxmlformats.org/spreadsheetml/2006/main" count="12" uniqueCount="12">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</sst>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s_n\OneDrive\&#193;rea%20de%20Trabalho\ANEXOS%20II%20A%20VIII%20DA%20RESOLU&#199;&#195;O%20TCE-PE_Valida&#231;&#227;o\PCF\13.2_OUTUBRO%20PCF_2022_UPAE_G.R._REV_09_V2_REV_01_Em_09_03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"/>
      <sheetName val="TCE - ANEXO IV - Preencher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UPAE GRANDE RECIFE</v>
          </cell>
          <cell r="E11" t="str">
            <v xml:space="preserve">3.9 - Material para Manutenção de Bens Imóveis </v>
          </cell>
          <cell r="F11">
            <v>24649160000124</v>
          </cell>
          <cell r="G11" t="str">
            <v xml:space="preserve">LEANDRO DE MENEZES GALINDO EIRELI ME </v>
          </cell>
          <cell r="H11" t="str">
            <v>B</v>
          </cell>
          <cell r="I11" t="str">
            <v>S</v>
          </cell>
          <cell r="J11" t="str">
            <v>2039</v>
          </cell>
          <cell r="K11">
            <v>44860</v>
          </cell>
          <cell r="L11" t="str">
            <v>26221024649160000124650010000020391000061363</v>
          </cell>
          <cell r="M11" t="str">
            <v>26 -  Pernambuco</v>
          </cell>
          <cell r="N11">
            <v>33</v>
          </cell>
        </row>
        <row r="12">
          <cell r="C12" t="str">
            <v>UPAE GRANDE RECIFE</v>
          </cell>
          <cell r="E12" t="str">
            <v>1.99 - Outras Despesas com Pessoal</v>
          </cell>
          <cell r="F12">
            <v>12942130000122</v>
          </cell>
          <cell r="G12" t="str">
            <v>FOOD S  SERVICE LTDA ME</v>
          </cell>
          <cell r="H12" t="str">
            <v>S</v>
          </cell>
          <cell r="I12" t="str">
            <v>S</v>
          </cell>
          <cell r="J12" t="str">
            <v>000000348</v>
          </cell>
          <cell r="K12">
            <v>44869</v>
          </cell>
          <cell r="L12" t="str">
            <v>29221112942130000122550010000003481834741950</v>
          </cell>
          <cell r="M12" t="str">
            <v>2911709 - Guanambi - BA</v>
          </cell>
          <cell r="N12">
            <v>16908.7</v>
          </cell>
        </row>
        <row r="13">
          <cell r="C13" t="str">
            <v>UPAE GRANDE RECIFE</v>
          </cell>
          <cell r="E13" t="str">
            <v>5.99 - Outros Serviços de Terceiros Pessoa Jurídica</v>
          </cell>
          <cell r="F13">
            <v>37814890000185</v>
          </cell>
          <cell r="G13" t="str">
            <v>BIOXXI NORDESTE ESTERILIZAÇÕES LTDA</v>
          </cell>
          <cell r="H13" t="str">
            <v>S</v>
          </cell>
          <cell r="I13" t="str">
            <v>S</v>
          </cell>
          <cell r="J13" t="str">
            <v>00000573</v>
          </cell>
          <cell r="K13">
            <v>44866</v>
          </cell>
          <cell r="L13" t="str">
            <v>XP7WD3XQ</v>
          </cell>
          <cell r="M13" t="str">
            <v>2611606 - Recife - PE</v>
          </cell>
          <cell r="N13">
            <v>717</v>
          </cell>
        </row>
        <row r="14">
          <cell r="C14" t="str">
            <v>UPAE GRANDE RECIFE</v>
          </cell>
          <cell r="E14" t="str">
            <v>5.16 - Serviços Médico-Hospitalares, Odotonlogia e Laboratoriais</v>
          </cell>
          <cell r="F14">
            <v>4254254000197</v>
          </cell>
          <cell r="G14" t="str">
            <v>CENTRO DE PREVENÇÃO DE CANCER PATOLOGIA</v>
          </cell>
          <cell r="H14" t="str">
            <v>S</v>
          </cell>
          <cell r="I14" t="str">
            <v>S</v>
          </cell>
          <cell r="J14" t="str">
            <v>00009170</v>
          </cell>
          <cell r="K14">
            <v>44869</v>
          </cell>
          <cell r="L14" t="str">
            <v>KIHSJLTI</v>
          </cell>
          <cell r="M14" t="str">
            <v>2611606 - Recife - PE</v>
          </cell>
          <cell r="N14">
            <v>1330</v>
          </cell>
        </row>
        <row r="15">
          <cell r="C15" t="str">
            <v>UPAE GRANDE RECIFE</v>
          </cell>
          <cell r="E15" t="str">
            <v>3.14 - Alimentação Preparada</v>
          </cell>
          <cell r="F15">
            <v>8435685000100</v>
          </cell>
          <cell r="G15" t="str">
            <v>E DA SILVA PEREIRA BEBIDAS E AGUA MINERAL</v>
          </cell>
          <cell r="H15" t="str">
            <v>B</v>
          </cell>
          <cell r="I15" t="str">
            <v>S</v>
          </cell>
          <cell r="J15" t="str">
            <v>3678</v>
          </cell>
          <cell r="K15">
            <v>44840</v>
          </cell>
          <cell r="L15" t="str">
            <v>26221008435685000100650010000036781189469290</v>
          </cell>
          <cell r="M15" t="str">
            <v>26 -  Pernambuco</v>
          </cell>
          <cell r="N15">
            <v>275</v>
          </cell>
        </row>
        <row r="16">
          <cell r="C16" t="str">
            <v>UPAE GRANDE RECIFE</v>
          </cell>
          <cell r="E16" t="str">
            <v>5.16 - Serviços Médico-Hospitalares, Odotonlogia e Laboratoriais</v>
          </cell>
          <cell r="F16">
            <v>31197406000130</v>
          </cell>
          <cell r="G16" t="str">
            <v>TOPGASTRO SERVIÇOS MEDICOS LTDA</v>
          </cell>
          <cell r="H16" t="str">
            <v>S</v>
          </cell>
          <cell r="I16" t="str">
            <v>S</v>
          </cell>
          <cell r="J16" t="str">
            <v>00000099</v>
          </cell>
          <cell r="K16">
            <v>44881</v>
          </cell>
          <cell r="L16" t="str">
            <v>WQIE95929</v>
          </cell>
          <cell r="M16" t="str">
            <v>2603454 - Camaragibe - PE</v>
          </cell>
          <cell r="N16">
            <v>3000</v>
          </cell>
        </row>
        <row r="17">
          <cell r="C17" t="str">
            <v>UPAE GRANDE RECIFE</v>
          </cell>
          <cell r="E17" t="str">
            <v>5.99 - Outros Serviços de Terceiros Pessoa Jurídica</v>
          </cell>
          <cell r="F17">
            <v>22430421000195</v>
          </cell>
          <cell r="G17" t="str">
            <v>CRM SEGURANÇA DO TRABALHO LTDA</v>
          </cell>
          <cell r="H17" t="str">
            <v>S</v>
          </cell>
          <cell r="I17" t="str">
            <v>S</v>
          </cell>
          <cell r="J17" t="str">
            <v>00000940</v>
          </cell>
          <cell r="K17">
            <v>44881</v>
          </cell>
          <cell r="L17" t="str">
            <v>GPE5GBWP</v>
          </cell>
          <cell r="M17" t="str">
            <v>2927408 - Salvador - BA</v>
          </cell>
          <cell r="N17">
            <v>5500</v>
          </cell>
        </row>
        <row r="18">
          <cell r="C18" t="str">
            <v>UPAE GRANDE RECIFE</v>
          </cell>
          <cell r="E18" t="str">
            <v>5.1 - Locação de Equipamentos Médicos-Hospitalares</v>
          </cell>
          <cell r="F18">
            <v>28514956000120</v>
          </cell>
          <cell r="G18" t="str">
            <v xml:space="preserve">BEN HUR GASES EIRELI ME </v>
          </cell>
          <cell r="H18" t="str">
            <v>S</v>
          </cell>
          <cell r="I18" t="str">
            <v>S</v>
          </cell>
          <cell r="J18" t="str">
            <v>000007066</v>
          </cell>
          <cell r="K18">
            <v>44854</v>
          </cell>
          <cell r="L18" t="str">
            <v>26221028514956000120550010000070661000939276</v>
          </cell>
          <cell r="M18" t="str">
            <v>26 -  Pernambuco</v>
          </cell>
          <cell r="N18">
            <v>350</v>
          </cell>
        </row>
        <row r="19">
          <cell r="C19" t="str">
            <v>UPAE GRANDE RECIFE</v>
          </cell>
          <cell r="E19" t="str">
            <v>5.16 - Serviços Médico-Hospitalares, Odotonlogia e Laboratoriais</v>
          </cell>
          <cell r="F19">
            <v>31973882000103</v>
          </cell>
          <cell r="G19" t="str">
            <v>SIMONE SGOTTI CLINICA DE PNEUMOLOGIA</v>
          </cell>
          <cell r="H19" t="str">
            <v>S</v>
          </cell>
          <cell r="I19" t="str">
            <v>S</v>
          </cell>
          <cell r="J19" t="str">
            <v>00000055</v>
          </cell>
          <cell r="K19">
            <v>44879</v>
          </cell>
          <cell r="L19" t="str">
            <v>WANLUVF1</v>
          </cell>
          <cell r="M19" t="str">
            <v>2611606 - Recife - PE</v>
          </cell>
          <cell r="N19">
            <v>5250</v>
          </cell>
        </row>
        <row r="20">
          <cell r="C20" t="str">
            <v>UPAE GRANDE RECIFE</v>
          </cell>
          <cell r="E20" t="str">
            <v>3.7 - Material de Limpeza e Produtos de Hgienização</v>
          </cell>
          <cell r="F20">
            <v>31329180000183</v>
          </cell>
          <cell r="G20" t="str">
            <v xml:space="preserve">MAXXISUPRI COMERCIO DE SANEANTES EIRELI </v>
          </cell>
          <cell r="H20" t="str">
            <v>B</v>
          </cell>
          <cell r="I20" t="str">
            <v>S</v>
          </cell>
          <cell r="J20" t="str">
            <v>23152</v>
          </cell>
          <cell r="K20">
            <v>44853</v>
          </cell>
          <cell r="L20" t="str">
            <v>26221031329180000183550070000231521955514643</v>
          </cell>
          <cell r="M20" t="str">
            <v>26 -  Pernambuco</v>
          </cell>
          <cell r="N20">
            <v>156</v>
          </cell>
        </row>
        <row r="21">
          <cell r="C21" t="str">
            <v>UPAE GRANDE RECIFE</v>
          </cell>
          <cell r="E21" t="str">
            <v>3.12 - Material Hospitalar</v>
          </cell>
          <cell r="F21">
            <v>10779833000156</v>
          </cell>
          <cell r="G21" t="str">
            <v>MEDICAL MERCANTIL DE APARELHAGEM MÉDICA</v>
          </cell>
          <cell r="H21" t="str">
            <v>B</v>
          </cell>
          <cell r="I21" t="str">
            <v>S</v>
          </cell>
          <cell r="J21" t="str">
            <v>000562459</v>
          </cell>
          <cell r="K21">
            <v>44852</v>
          </cell>
          <cell r="L21" t="str">
            <v>26221010779833000156550010005624591564481004</v>
          </cell>
          <cell r="M21" t="str">
            <v>26 -  Pernambuco</v>
          </cell>
          <cell r="N21">
            <v>5.8</v>
          </cell>
        </row>
        <row r="22">
          <cell r="C22" t="str">
            <v>UPAE GRANDE RECIFE</v>
          </cell>
          <cell r="E22" t="str">
            <v>3.12 - Material Hospitalar</v>
          </cell>
          <cell r="F22">
            <v>10779833000156</v>
          </cell>
          <cell r="G22" t="str">
            <v>MEDICAL MERCANTIL DE APARELHAGEM MÉDICA</v>
          </cell>
          <cell r="H22" t="str">
            <v>B</v>
          </cell>
          <cell r="I22" t="str">
            <v>S</v>
          </cell>
          <cell r="J22" t="str">
            <v>000562457</v>
          </cell>
          <cell r="K22">
            <v>44852</v>
          </cell>
          <cell r="L22" t="str">
            <v>262210107798330156550010005624571564479005</v>
          </cell>
          <cell r="M22" t="str">
            <v>26 -  Pernambuco</v>
          </cell>
          <cell r="N22">
            <v>190.8</v>
          </cell>
        </row>
        <row r="23">
          <cell r="C23" t="str">
            <v>UPAE GRANDE RECIFE</v>
          </cell>
          <cell r="E23" t="str">
            <v>5.16 - Serviços Médico-Hospitalares, Odotonlogia e Laboratoriais</v>
          </cell>
          <cell r="F23">
            <v>3437131000129</v>
          </cell>
          <cell r="G23" t="str">
            <v>UNICORPE UNIDADE DO CORAÇÃO DE PERNAMBUCO LTDA</v>
          </cell>
          <cell r="H23" t="str">
            <v>S</v>
          </cell>
          <cell r="I23" t="str">
            <v>S</v>
          </cell>
          <cell r="J23" t="str">
            <v>00000546</v>
          </cell>
          <cell r="K23">
            <v>44882</v>
          </cell>
          <cell r="L23" t="str">
            <v>XK6PHQJ</v>
          </cell>
          <cell r="M23" t="str">
            <v>2611606 - Recife - PE</v>
          </cell>
          <cell r="N23">
            <v>6000</v>
          </cell>
        </row>
        <row r="24">
          <cell r="C24" t="str">
            <v>UPAE GRANDE RECIFE</v>
          </cell>
          <cell r="E24" t="str">
            <v>5.16 - Serviços Médico-Hospitalares, Odotonlogia e Laboratoriais</v>
          </cell>
          <cell r="F24">
            <v>32090452000106</v>
          </cell>
          <cell r="G24" t="str">
            <v xml:space="preserve">PRONTOCLINICA SERVIÇOS MÉDICOS </v>
          </cell>
          <cell r="H24" t="str">
            <v>S</v>
          </cell>
          <cell r="I24" t="str">
            <v>S</v>
          </cell>
          <cell r="J24" t="str">
            <v>000000162</v>
          </cell>
          <cell r="K24">
            <v>44876</v>
          </cell>
          <cell r="M24" t="str">
            <v>2307304 - Juazeiro do Norte - CE</v>
          </cell>
          <cell r="N24">
            <v>3000</v>
          </cell>
        </row>
        <row r="25">
          <cell r="C25" t="str">
            <v>UPAE GRANDE RECIFE</v>
          </cell>
          <cell r="E25" t="str">
            <v>3.6 - Material de Expediente</v>
          </cell>
          <cell r="F25">
            <v>24649160000124</v>
          </cell>
          <cell r="G25" t="str">
            <v xml:space="preserve">LEANDRO DE MENEZES GALINDO EIRELI ME </v>
          </cell>
          <cell r="H25" t="str">
            <v>B</v>
          </cell>
          <cell r="I25" t="str">
            <v>S</v>
          </cell>
          <cell r="J25" t="str">
            <v>2010</v>
          </cell>
          <cell r="K25">
            <v>44838</v>
          </cell>
          <cell r="L25" t="str">
            <v>26221024049160000124650010000020101000061225</v>
          </cell>
          <cell r="M25" t="str">
            <v>26 -  Pernambuco</v>
          </cell>
          <cell r="N25">
            <v>58</v>
          </cell>
        </row>
        <row r="26">
          <cell r="C26" t="str">
            <v>UPAE GRANDE RECIFE</v>
          </cell>
          <cell r="E26" t="str">
            <v>1.99 - Outras Despesas com Pessoal</v>
          </cell>
          <cell r="F26">
            <v>61198164000160</v>
          </cell>
          <cell r="G26" t="str">
            <v xml:space="preserve">PORTO SEGUROS COMPANHIA DE SEGUROS GERAIS </v>
          </cell>
          <cell r="H26" t="str">
            <v>S</v>
          </cell>
          <cell r="I26" t="str">
            <v>N</v>
          </cell>
          <cell r="J26" t="str">
            <v>6526136102</v>
          </cell>
          <cell r="K26">
            <v>44839</v>
          </cell>
          <cell r="M26" t="str">
            <v>3550308 - São Paulo - SP</v>
          </cell>
          <cell r="N26">
            <v>451.85</v>
          </cell>
        </row>
        <row r="27">
          <cell r="C27" t="str">
            <v>UPAE GRANDE RECIFE</v>
          </cell>
          <cell r="E27" t="str">
            <v>3.1 - Combustíveis e Lubrificantes Automotivos</v>
          </cell>
          <cell r="F27">
            <v>13901790000209</v>
          </cell>
          <cell r="G27" t="str">
            <v>CJCM PETROLEO LTDA</v>
          </cell>
          <cell r="H27" t="str">
            <v>B</v>
          </cell>
          <cell r="I27" t="str">
            <v>S</v>
          </cell>
          <cell r="J27" t="str">
            <v>0000011336</v>
          </cell>
          <cell r="K27">
            <v>44859</v>
          </cell>
          <cell r="L27" t="str">
            <v>26221013901790000209650090000113361000116468</v>
          </cell>
          <cell r="M27" t="str">
            <v>26 -  Pernambuco</v>
          </cell>
          <cell r="N27">
            <v>150</v>
          </cell>
        </row>
        <row r="28">
          <cell r="C28" t="str">
            <v>UPAE GRANDE RECIFE</v>
          </cell>
          <cell r="E28" t="str">
            <v>3.1 - Combustíveis e Lubrificantes Automotivos</v>
          </cell>
          <cell r="F28">
            <v>5421827000192</v>
          </cell>
          <cell r="G28" t="str">
            <v>PRESSGAS EMPRRENDIMENTOS LTDA</v>
          </cell>
          <cell r="H28" t="str">
            <v>B</v>
          </cell>
          <cell r="I28" t="str">
            <v>S</v>
          </cell>
          <cell r="J28" t="str">
            <v>1054539</v>
          </cell>
          <cell r="K28">
            <v>44839</v>
          </cell>
          <cell r="L28" t="str">
            <v>262210054218270001926500100010545391387687827</v>
          </cell>
          <cell r="M28" t="str">
            <v>26 -  Pernambuco</v>
          </cell>
          <cell r="N28">
            <v>100</v>
          </cell>
        </row>
        <row r="29">
          <cell r="C29" t="str">
            <v>UPAE GRANDE RECIFE</v>
          </cell>
          <cell r="E29" t="str">
            <v xml:space="preserve">3.9 - Material para Manutenção de Bens Imóveis </v>
          </cell>
          <cell r="F29">
            <v>13901790000209</v>
          </cell>
          <cell r="G29" t="str">
            <v>CJCM PETROLEO LTDA</v>
          </cell>
          <cell r="H29" t="str">
            <v>B</v>
          </cell>
          <cell r="I29" t="str">
            <v>S</v>
          </cell>
          <cell r="J29" t="str">
            <v>254370</v>
          </cell>
          <cell r="K29">
            <v>44844</v>
          </cell>
          <cell r="L29" t="str">
            <v>26221013901790000209652030002543101002579399</v>
          </cell>
          <cell r="M29" t="str">
            <v>26 -  Pernambuco</v>
          </cell>
          <cell r="N29">
            <v>33</v>
          </cell>
        </row>
        <row r="30">
          <cell r="C30" t="str">
            <v>UPAE GRANDE RECIFE</v>
          </cell>
          <cell r="E30" t="str">
            <v>3.1 - Combustíveis e Lubrificantes Automotivos</v>
          </cell>
          <cell r="F30">
            <v>13901790000209</v>
          </cell>
          <cell r="G30" t="str">
            <v>CJCM PETROLEO LTDA</v>
          </cell>
          <cell r="H30" t="str">
            <v>B</v>
          </cell>
          <cell r="I30" t="str">
            <v>S</v>
          </cell>
          <cell r="J30" t="str">
            <v>000264370</v>
          </cell>
          <cell r="K30">
            <v>44851</v>
          </cell>
          <cell r="L30" t="str">
            <v>26221013901790000209652030002543701002579399</v>
          </cell>
          <cell r="M30" t="str">
            <v>26 -  Pernambuco</v>
          </cell>
          <cell r="N30">
            <v>100</v>
          </cell>
        </row>
        <row r="31">
          <cell r="C31" t="str">
            <v>UPAE GRANDE RECIFE</v>
          </cell>
          <cell r="E31" t="str">
            <v xml:space="preserve">5.25 - Serviços Bancários </v>
          </cell>
          <cell r="G31" t="str">
            <v xml:space="preserve">TARIFAS DO REPASSE PROVINIENTE DA SES </v>
          </cell>
          <cell r="H31" t="str">
            <v>S</v>
          </cell>
          <cell r="I31" t="str">
            <v>N</v>
          </cell>
          <cell r="K31">
            <v>44865</v>
          </cell>
          <cell r="N31">
            <v>15</v>
          </cell>
        </row>
        <row r="32">
          <cell r="C32" t="str">
            <v>UPAE GRANDE RECIFE</v>
          </cell>
          <cell r="E32" t="str">
            <v>5.16 - Serviços Médico-Hospitalares, Odotonlogia e Laboratoriais</v>
          </cell>
          <cell r="F32">
            <v>45262273000142</v>
          </cell>
          <cell r="G32" t="str">
            <v>AMORIM PROCEDIMENTOS MÉDICOS LTDA</v>
          </cell>
          <cell r="H32" t="str">
            <v>S</v>
          </cell>
          <cell r="I32" t="str">
            <v>S</v>
          </cell>
          <cell r="J32" t="str">
            <v>00000009</v>
          </cell>
          <cell r="K32">
            <v>44876</v>
          </cell>
          <cell r="L32" t="str">
            <v>AKYAWXAB</v>
          </cell>
          <cell r="M32" t="str">
            <v>2611606 - Recife - PE</v>
          </cell>
          <cell r="N32">
            <v>6000</v>
          </cell>
        </row>
        <row r="33">
          <cell r="C33" t="str">
            <v>UPAE GRANDE RECIFE</v>
          </cell>
          <cell r="E33" t="str">
            <v>5.10 - Detetização/Tratamento de Resíduos e Afins</v>
          </cell>
          <cell r="F33">
            <v>1356801000157</v>
          </cell>
          <cell r="G33" t="str">
            <v>ROTA SERVIÇOS LTDA ME</v>
          </cell>
          <cell r="H33" t="str">
            <v>S</v>
          </cell>
          <cell r="I33" t="str">
            <v>S</v>
          </cell>
          <cell r="J33" t="str">
            <v>00030324</v>
          </cell>
          <cell r="K33">
            <v>44848</v>
          </cell>
          <cell r="L33" t="str">
            <v>NCMSBCZV</v>
          </cell>
          <cell r="M33" t="str">
            <v>2611606 - Recife - PE</v>
          </cell>
          <cell r="N33">
            <v>310</v>
          </cell>
        </row>
        <row r="34">
          <cell r="C34" t="str">
            <v>UPAE GRANDE RECIFE</v>
          </cell>
          <cell r="E34" t="str">
            <v>3.14 - Alimentação Preparada</v>
          </cell>
          <cell r="F34">
            <v>8435685000100</v>
          </cell>
          <cell r="G34" t="str">
            <v>E DA SILVA PEREIRA BEBIDAS E AGUA MINERAL</v>
          </cell>
          <cell r="H34" t="str">
            <v>B</v>
          </cell>
          <cell r="I34" t="str">
            <v>S</v>
          </cell>
          <cell r="J34" t="str">
            <v>3728</v>
          </cell>
          <cell r="K34">
            <v>44862</v>
          </cell>
          <cell r="L34" t="str">
            <v>26221008435685000100650010000037281114895679</v>
          </cell>
          <cell r="M34" t="str">
            <v>26 -  Pernambuco</v>
          </cell>
          <cell r="N34">
            <v>275</v>
          </cell>
        </row>
        <row r="35">
          <cell r="C35" t="str">
            <v>UPAE GRANDE RECIFE</v>
          </cell>
          <cell r="E35" t="str">
            <v>5.17 - Manutenção de Software, Certificação Digital e Microfilmagem</v>
          </cell>
          <cell r="F35">
            <v>25276572000129</v>
          </cell>
          <cell r="G35" t="str">
            <v>LAM INFORMATICA &amp; SISTEMAS LTDA - ME</v>
          </cell>
          <cell r="H35" t="str">
            <v>S</v>
          </cell>
          <cell r="I35" t="str">
            <v>S</v>
          </cell>
          <cell r="J35" t="str">
            <v>2022468</v>
          </cell>
          <cell r="K35">
            <v>44837</v>
          </cell>
          <cell r="L35" t="str">
            <v>0994F7BBE</v>
          </cell>
          <cell r="M35" t="str">
            <v>2919207 - Lauro de Freitas - BA</v>
          </cell>
          <cell r="N35">
            <v>8500</v>
          </cell>
        </row>
        <row r="36">
          <cell r="C36" t="str">
            <v>UPAE GRANDE RECIFE</v>
          </cell>
          <cell r="E36" t="str">
            <v>5.17 - Manutenção de Software, Certificação Digital e Microfilmagem</v>
          </cell>
          <cell r="F36" t="str">
            <v>22.188.657/0001-67</v>
          </cell>
          <cell r="G36" t="str">
            <v xml:space="preserve">WAS COMERCIO E SERVICOS EIRELI </v>
          </cell>
          <cell r="H36" t="str">
            <v>S</v>
          </cell>
          <cell r="I36" t="str">
            <v>S</v>
          </cell>
          <cell r="J36" t="str">
            <v>327</v>
          </cell>
          <cell r="K36">
            <v>44874</v>
          </cell>
          <cell r="L36" t="str">
            <v>AN59-928W</v>
          </cell>
          <cell r="M36" t="str">
            <v>5208707 - Goiânia - GO</v>
          </cell>
          <cell r="N36">
            <v>3000</v>
          </cell>
        </row>
        <row r="37">
          <cell r="C37" t="str">
            <v>UPAE GRANDE RECIFE</v>
          </cell>
          <cell r="E37" t="str">
            <v>5.18 - Teledonia Fixa</v>
          </cell>
          <cell r="F37" t="str">
            <v>16.893.178/0001-49</v>
          </cell>
          <cell r="G37" t="str">
            <v>ANTONIO CARLOS DOS SANTOS SOUZA</v>
          </cell>
          <cell r="H37" t="str">
            <v>S</v>
          </cell>
          <cell r="I37" t="str">
            <v>S</v>
          </cell>
          <cell r="J37" t="str">
            <v>54855</v>
          </cell>
          <cell r="K37">
            <v>44844</v>
          </cell>
          <cell r="L37" t="str">
            <v>c3c7fe1f735c6e51ecca5bf8a354</v>
          </cell>
          <cell r="M37" t="str">
            <v>2600054 - Abreu e Lima - PE</v>
          </cell>
          <cell r="N37">
            <v>300</v>
          </cell>
        </row>
        <row r="38">
          <cell r="C38" t="str">
            <v>UPAE GRANDE RECIFE</v>
          </cell>
          <cell r="E38" t="str">
            <v>1.99 - Outras Despesas com Pessoal</v>
          </cell>
          <cell r="F38">
            <v>9759606000180</v>
          </cell>
          <cell r="G38" t="str">
            <v>SIND DAS EMPRESAS DE TRANSPORTE DE PASSAGEM PERNAMBUCO</v>
          </cell>
          <cell r="H38" t="str">
            <v>S</v>
          </cell>
          <cell r="I38" t="str">
            <v>N</v>
          </cell>
          <cell r="J38" t="str">
            <v>9583155</v>
          </cell>
          <cell r="K38">
            <v>44826</v>
          </cell>
          <cell r="N38">
            <v>3600.05</v>
          </cell>
        </row>
        <row r="39">
          <cell r="C39" t="str">
            <v>UPAE GRANDE RECIFE</v>
          </cell>
          <cell r="E39" t="str">
            <v>5.16 - Serviços Médico-Hospitalares, Odotonlogia e Laboratoriais</v>
          </cell>
          <cell r="F39" t="str">
            <v>23.024.552/0001-35</v>
          </cell>
          <cell r="G39" t="str">
            <v>CLINICA ENDOVIDA ENDOSCOPIA LTDA</v>
          </cell>
          <cell r="H39" t="str">
            <v>S</v>
          </cell>
          <cell r="I39" t="str">
            <v>S</v>
          </cell>
          <cell r="J39" t="str">
            <v>00001681</v>
          </cell>
          <cell r="K39">
            <v>44876</v>
          </cell>
          <cell r="L39" t="str">
            <v>UYG85FBB</v>
          </cell>
          <cell r="M39" t="str">
            <v>2611606 - Recife - PE</v>
          </cell>
          <cell r="N39">
            <v>12000</v>
          </cell>
        </row>
        <row r="40">
          <cell r="C40" t="str">
            <v>UPAE GRANDE RECIFE</v>
          </cell>
          <cell r="E40" t="str">
            <v>5.16 - Serviços Médico-Hospitalares, Odotonlogia e Laboratoriais</v>
          </cell>
          <cell r="F40" t="str">
            <v>21.498.185/0001-86</v>
          </cell>
          <cell r="G40" t="str">
            <v>SAMIA E FERREIRA FERNANDES QUEIROZ PRESTAÇÕES DE SERVIÇO</v>
          </cell>
          <cell r="H40" t="str">
            <v>S</v>
          </cell>
          <cell r="I40" t="str">
            <v>S</v>
          </cell>
          <cell r="J40" t="str">
            <v>00000167</v>
          </cell>
          <cell r="K40">
            <v>44879</v>
          </cell>
          <cell r="L40" t="str">
            <v>ZXBCNETM</v>
          </cell>
          <cell r="M40" t="str">
            <v>2611606 - Recife - PE</v>
          </cell>
          <cell r="N40">
            <v>9000</v>
          </cell>
        </row>
        <row r="41">
          <cell r="C41" t="str">
            <v>UPAE GRANDE RECIFE</v>
          </cell>
          <cell r="E41" t="str">
            <v xml:space="preserve">3.9 - Material para Manutenção de Bens Imóveis </v>
          </cell>
          <cell r="F41">
            <v>9469073000363</v>
          </cell>
          <cell r="G41" t="str">
            <v>COMERCIAL BEZERRA LTDA</v>
          </cell>
          <cell r="H41" t="str">
            <v>B</v>
          </cell>
          <cell r="I41" t="str">
            <v>S</v>
          </cell>
          <cell r="J41" t="str">
            <v>128372</v>
          </cell>
          <cell r="K41">
            <v>44859</v>
          </cell>
          <cell r="L41" t="str">
            <v>26221009469073000363550010001283721098552916</v>
          </cell>
          <cell r="M41" t="str">
            <v>26 -  Pernambuco</v>
          </cell>
          <cell r="N41">
            <v>48.98</v>
          </cell>
        </row>
        <row r="42">
          <cell r="C42" t="str">
            <v>UPAE GRANDE RECIFE</v>
          </cell>
          <cell r="E42" t="str">
            <v>3.12 - Material Hospitalar</v>
          </cell>
          <cell r="F42">
            <v>1884446000199</v>
          </cell>
          <cell r="G42" t="str">
            <v>TECNOVIDA COMERCIAL LTDA</v>
          </cell>
          <cell r="H42" t="str">
            <v>B</v>
          </cell>
          <cell r="I42" t="str">
            <v>S</v>
          </cell>
          <cell r="J42" t="str">
            <v>000134702</v>
          </cell>
          <cell r="K42">
            <v>44862</v>
          </cell>
          <cell r="L42" t="str">
            <v>26221001884446000199550010001347021136724005</v>
          </cell>
          <cell r="M42" t="str">
            <v>26 -  Pernambuco</v>
          </cell>
          <cell r="N42">
            <v>5280</v>
          </cell>
        </row>
        <row r="43">
          <cell r="C43" t="str">
            <v>UPAE GRANDE RECIFE</v>
          </cell>
          <cell r="E43" t="str">
            <v>5.16 - Serviços Médico-Hospitalares, Odotonlogia e Laboratoriais</v>
          </cell>
          <cell r="F43" t="str">
            <v>30.059.564/0001-60</v>
          </cell>
          <cell r="G43" t="str">
            <v>LIFE MEDICINA E TERAPIA LTDA</v>
          </cell>
          <cell r="H43" t="str">
            <v>S</v>
          </cell>
          <cell r="I43" t="str">
            <v>S</v>
          </cell>
          <cell r="J43" t="str">
            <v>000000847</v>
          </cell>
          <cell r="K43">
            <v>44876</v>
          </cell>
          <cell r="L43" t="str">
            <v>JBFZ54133</v>
          </cell>
          <cell r="M43" t="str">
            <v>2609600 - Olinda - PE</v>
          </cell>
          <cell r="N43">
            <v>6000</v>
          </cell>
        </row>
        <row r="44">
          <cell r="C44" t="str">
            <v>UPAE GRANDE RECIFE</v>
          </cell>
          <cell r="E44" t="str">
            <v>5.16 - Serviços Médico-Hospitalares, Odotonlogia e Laboratoriais</v>
          </cell>
          <cell r="F44" t="str">
            <v>04.336.672/0001-23</v>
          </cell>
          <cell r="G44" t="str">
            <v xml:space="preserve">DERMATOLOGIA DO SAO FRANCISCO LTDA </v>
          </cell>
          <cell r="H44" t="str">
            <v>S</v>
          </cell>
          <cell r="I44" t="str">
            <v>S</v>
          </cell>
          <cell r="J44" t="str">
            <v>813</v>
          </cell>
          <cell r="K44">
            <v>44876</v>
          </cell>
          <cell r="L44" t="str">
            <v>5934e99d7</v>
          </cell>
          <cell r="M44" t="str">
            <v>2611101 - Petrolina - PE</v>
          </cell>
          <cell r="N44">
            <v>6000</v>
          </cell>
        </row>
        <row r="45">
          <cell r="C45" t="str">
            <v>UPAE GRANDE RECIFE</v>
          </cell>
          <cell r="E45" t="str">
            <v>5.99 - Outros Serviços de Terceiros Pessoa Jurídica</v>
          </cell>
          <cell r="F45" t="str">
            <v>19.942.160/0001-88</v>
          </cell>
          <cell r="G45" t="str">
            <v xml:space="preserve">OTIMIZZA CONTABILIDADE &amp; SERVIÇOS INTELIGENTES SOCIEDADE SIMPLES </v>
          </cell>
          <cell r="H45" t="str">
            <v>S</v>
          </cell>
          <cell r="I45" t="str">
            <v>S</v>
          </cell>
          <cell r="J45" t="str">
            <v>00001240</v>
          </cell>
          <cell r="K45">
            <v>44866</v>
          </cell>
          <cell r="L45" t="str">
            <v>VWP3VYPL</v>
          </cell>
          <cell r="M45" t="str">
            <v>2927408 - Salvador - BA</v>
          </cell>
          <cell r="N45">
            <v>5300</v>
          </cell>
        </row>
        <row r="46">
          <cell r="C46" t="str">
            <v>UPAE GRANDE RECIFE</v>
          </cell>
          <cell r="E46" t="str">
            <v>5.16 - Serviços Médico-Hospitalares, Odotonlogia e Laboratoriais</v>
          </cell>
          <cell r="F46" t="str">
            <v>34.369.554/0001-82</v>
          </cell>
          <cell r="G46" t="str">
            <v>EFG SERVIÇOS MEDICOS LTDA</v>
          </cell>
          <cell r="H46" t="str">
            <v>S</v>
          </cell>
          <cell r="I46" t="str">
            <v>S</v>
          </cell>
          <cell r="J46" t="str">
            <v>00000283</v>
          </cell>
          <cell r="K46">
            <v>44876</v>
          </cell>
          <cell r="L46" t="str">
            <v>YESTCAJF</v>
          </cell>
          <cell r="M46" t="str">
            <v>2611606 - Recife - PE</v>
          </cell>
          <cell r="N46">
            <v>3000</v>
          </cell>
        </row>
        <row r="47">
          <cell r="C47" t="str">
            <v>UPAE GRANDE RECIFE</v>
          </cell>
          <cell r="E47" t="str">
            <v>5.16 - Serviços Médico-Hospitalares, Odotonlogia e Laboratoriais</v>
          </cell>
          <cell r="F47" t="str">
            <v>21.921.467/0001-44</v>
          </cell>
          <cell r="G47" t="str">
            <v>RUI CARLOS ABOUHANA FERNANDES ME</v>
          </cell>
          <cell r="H47" t="str">
            <v>S</v>
          </cell>
          <cell r="I47" t="str">
            <v>S</v>
          </cell>
          <cell r="J47" t="str">
            <v>20220000000000021</v>
          </cell>
          <cell r="K47">
            <v>44876</v>
          </cell>
          <cell r="L47" t="str">
            <v>EC7BWPSM</v>
          </cell>
          <cell r="M47" t="str">
            <v>2800308 - Aracaju - SE</v>
          </cell>
          <cell r="N47">
            <v>5250</v>
          </cell>
        </row>
        <row r="48">
          <cell r="C48" t="str">
            <v>UPAE GRANDE RECIFE</v>
          </cell>
          <cell r="E48" t="str">
            <v>5.13 - Água e Esgoto</v>
          </cell>
          <cell r="F48" t="str">
            <v>10.572.048/0001-28</v>
          </cell>
          <cell r="G48" t="str">
            <v>COMPESA CIA PERNAMBUCANA</v>
          </cell>
          <cell r="H48" t="str">
            <v>B</v>
          </cell>
          <cell r="I48" t="str">
            <v>N</v>
          </cell>
          <cell r="K48">
            <v>44869</v>
          </cell>
          <cell r="M48" t="str">
            <v>26 -  Pernambuco</v>
          </cell>
          <cell r="N48">
            <v>2598.29</v>
          </cell>
        </row>
        <row r="49">
          <cell r="C49" t="str">
            <v>UPAE GRANDE RECIFE</v>
          </cell>
          <cell r="E49" t="str">
            <v>5.99 - Outros Serviços de Terceiros Pessoa Jurídica</v>
          </cell>
          <cell r="F49" t="str">
            <v>15.621.100/0001-02</v>
          </cell>
          <cell r="G49" t="str">
            <v>SANCHES &amp; SANCHES SERVIÇOS MÉDICOS E ASSISTENCIA A SAUDE LTDA</v>
          </cell>
          <cell r="H49" t="str">
            <v>S</v>
          </cell>
          <cell r="I49" t="str">
            <v>S</v>
          </cell>
          <cell r="J49" t="str">
            <v>5027</v>
          </cell>
          <cell r="K49">
            <v>44872</v>
          </cell>
          <cell r="L49" t="str">
            <v>37130</v>
          </cell>
          <cell r="M49" t="str">
            <v>3506003 - Bauru - SP</v>
          </cell>
          <cell r="N49">
            <v>1189</v>
          </cell>
        </row>
        <row r="50">
          <cell r="C50" t="str">
            <v>UPAE GRANDE RECIFE</v>
          </cell>
          <cell r="E50" t="str">
            <v>5.99 - Outros Serviços de Terceiros Pessoa Jurídica</v>
          </cell>
          <cell r="F50" t="str">
            <v>27.708.043/0001-82</v>
          </cell>
          <cell r="G50" t="str">
            <v xml:space="preserve">PADRAO EM ASSESSORIA,TREINAMENTOS, SEGURANÇA E MEDICINA </v>
          </cell>
          <cell r="H50" t="str">
            <v>S</v>
          </cell>
          <cell r="I50" t="str">
            <v>S</v>
          </cell>
          <cell r="J50" t="str">
            <v>000003519</v>
          </cell>
          <cell r="K50">
            <v>44874</v>
          </cell>
          <cell r="L50" t="str">
            <v>SMLZ72500</v>
          </cell>
          <cell r="M50" t="str">
            <v>2610707 - Paulista - PE</v>
          </cell>
          <cell r="N50">
            <v>409.8</v>
          </cell>
        </row>
        <row r="51">
          <cell r="C51" t="str">
            <v>UPAE GRANDE RECIFE</v>
          </cell>
          <cell r="E51" t="str">
            <v>5.26 - Locação de Imóveis</v>
          </cell>
          <cell r="F51">
            <v>27057076000100</v>
          </cell>
          <cell r="G51" t="str">
            <v>DIVAIR BATISTA AZEVEDO ME</v>
          </cell>
          <cell r="H51" t="str">
            <v>S</v>
          </cell>
          <cell r="I51" t="str">
            <v>N</v>
          </cell>
          <cell r="K51">
            <v>44865</v>
          </cell>
          <cell r="M51" t="str">
            <v>2600054 - Abreu e Lima - PE</v>
          </cell>
          <cell r="N51">
            <v>1097.5</v>
          </cell>
        </row>
        <row r="52">
          <cell r="C52" t="str">
            <v>UPAE GRANDE RECIFE</v>
          </cell>
          <cell r="E52" t="str">
            <v>5.12 - Energia Elétrica</v>
          </cell>
          <cell r="F52" t="str">
            <v>10.835.932/0001-08</v>
          </cell>
          <cell r="G52" t="str">
            <v xml:space="preserve">COMPANHIA ENERGETICA DE PERNAMBUCO </v>
          </cell>
          <cell r="H52" t="str">
            <v>B</v>
          </cell>
          <cell r="I52" t="str">
            <v>N</v>
          </cell>
          <cell r="J52" t="str">
            <v>230264116</v>
          </cell>
          <cell r="K52">
            <v>44866</v>
          </cell>
          <cell r="M52" t="str">
            <v>26 -  Pernambuco</v>
          </cell>
          <cell r="N52">
            <v>18481.87</v>
          </cell>
        </row>
        <row r="53">
          <cell r="C53" t="str">
            <v>UPAE GRANDE RECIFE</v>
          </cell>
          <cell r="E53" t="str">
            <v>5.99 - Outros Serviços de Terceiros Pessoa Jurídica</v>
          </cell>
          <cell r="F53" t="str">
            <v>04.234.788/0001-51</v>
          </cell>
          <cell r="G53" t="str">
            <v xml:space="preserve">LIMA E LIMA ADVOGADOS ASSOCIADOS </v>
          </cell>
          <cell r="H53" t="str">
            <v>S</v>
          </cell>
          <cell r="I53" t="str">
            <v>S</v>
          </cell>
          <cell r="J53" t="str">
            <v>000001061</v>
          </cell>
          <cell r="K53">
            <v>44865</v>
          </cell>
          <cell r="L53" t="str">
            <v>UR5TNAE3</v>
          </cell>
          <cell r="M53" t="str">
            <v>2927408 - Salvador - BA</v>
          </cell>
          <cell r="N53">
            <v>6349.59</v>
          </cell>
        </row>
        <row r="54">
          <cell r="C54" t="str">
            <v>UPAE GRANDE RECIFE</v>
          </cell>
          <cell r="E54" t="str">
            <v>5.17 - Manutenção de Software, Certificação Digital e Microfilmagem</v>
          </cell>
          <cell r="F54" t="str">
            <v>23.098.480/0001-70</v>
          </cell>
          <cell r="G54" t="str">
            <v xml:space="preserve">DANILO SANTOS ROQUE </v>
          </cell>
          <cell r="H54" t="str">
            <v>S</v>
          </cell>
          <cell r="I54" t="str">
            <v>S</v>
          </cell>
          <cell r="J54" t="str">
            <v>00000637</v>
          </cell>
          <cell r="K54">
            <v>44868</v>
          </cell>
          <cell r="L54" t="str">
            <v>KLXMG8U6</v>
          </cell>
          <cell r="M54" t="str">
            <v>2927408 - Salvador - BA</v>
          </cell>
          <cell r="N54">
            <v>3753.9</v>
          </cell>
        </row>
        <row r="55">
          <cell r="C55" t="str">
            <v>UPAE GRANDE RECIFE</v>
          </cell>
          <cell r="E55" t="str">
            <v>5.16 - Serviços Médico-Hospitalares, Odotonlogia e Laboratoriais</v>
          </cell>
          <cell r="F55">
            <v>29758485000169</v>
          </cell>
          <cell r="G55" t="str">
            <v xml:space="preserve">PALM SERVIÇOS DE DIAGNÓSTICO LTDA </v>
          </cell>
          <cell r="H55" t="str">
            <v>S</v>
          </cell>
          <cell r="I55" t="str">
            <v>S</v>
          </cell>
          <cell r="J55" t="str">
            <v>00000495</v>
          </cell>
          <cell r="K55">
            <v>44876</v>
          </cell>
          <cell r="L55" t="str">
            <v>BMJUN86F</v>
          </cell>
          <cell r="M55" t="str">
            <v>2611606 - Recife - PE</v>
          </cell>
          <cell r="N55">
            <v>3000</v>
          </cell>
        </row>
        <row r="56">
          <cell r="C56" t="str">
            <v>UPAE GRANDE RECIFE</v>
          </cell>
          <cell r="E56" t="str">
            <v>5.99 - Outros Serviços de Terceiros Pessoa Jurídica</v>
          </cell>
          <cell r="F56" t="str">
            <v>10.998.292/0001-57</v>
          </cell>
          <cell r="G56" t="str">
            <v xml:space="preserve">CENTRO I E E PERNAMBUCO </v>
          </cell>
          <cell r="H56" t="str">
            <v>S</v>
          </cell>
          <cell r="I56" t="str">
            <v>N</v>
          </cell>
          <cell r="J56" t="str">
            <v>00033668</v>
          </cell>
          <cell r="K56">
            <v>44854</v>
          </cell>
          <cell r="M56" t="str">
            <v>26 -  Pernambuco</v>
          </cell>
          <cell r="N56">
            <v>357</v>
          </cell>
        </row>
        <row r="57">
          <cell r="C57" t="str">
            <v>UPAE GRANDE RECIFE</v>
          </cell>
          <cell r="E57" t="str">
            <v>5.8 - Locação de Veículos Automotores</v>
          </cell>
          <cell r="F57">
            <v>12184472000120</v>
          </cell>
          <cell r="G57" t="str">
            <v xml:space="preserve">LOCAR MASTER LOCAÇÃO DE VEÍCULOS LTDA ME </v>
          </cell>
          <cell r="H57" t="str">
            <v>S</v>
          </cell>
          <cell r="I57" t="str">
            <v>N</v>
          </cell>
          <cell r="J57" t="str">
            <v>001549</v>
          </cell>
          <cell r="K57">
            <v>44866</v>
          </cell>
          <cell r="M57" t="str">
            <v>26 -  Pernambuco</v>
          </cell>
          <cell r="N57">
            <v>1950</v>
          </cell>
        </row>
        <row r="58">
          <cell r="C58" t="str">
            <v>UPAE GRANDE RECIFE</v>
          </cell>
          <cell r="E58" t="str">
            <v xml:space="preserve">5.25 - Serviços Bancários </v>
          </cell>
          <cell r="G58" t="str">
            <v>TARIFAS BANCARIAS</v>
          </cell>
          <cell r="H58" t="str">
            <v>S</v>
          </cell>
          <cell r="I58" t="str">
            <v>N</v>
          </cell>
          <cell r="K58">
            <v>44865</v>
          </cell>
          <cell r="N58">
            <v>350.95</v>
          </cell>
        </row>
        <row r="59">
          <cell r="C59" t="str">
            <v>UPAE GRANDE RECIFE</v>
          </cell>
          <cell r="E59" t="str">
            <v>5.99 - Outros Serviços de Terceiros Pessoa Jurídica</v>
          </cell>
          <cell r="F59">
            <v>19942160000188</v>
          </cell>
          <cell r="G59" t="str">
            <v xml:space="preserve">OTIMIZZA CONTABILIDADE &amp; SERVIÇOS INTELIGENTES SOCIEDADE SIMPLES </v>
          </cell>
          <cell r="H59" t="str">
            <v>S</v>
          </cell>
          <cell r="I59" t="str">
            <v>S</v>
          </cell>
          <cell r="J59" t="str">
            <v>00001245</v>
          </cell>
          <cell r="K59">
            <v>44866</v>
          </cell>
          <cell r="L59" t="str">
            <v>AGIKLII1</v>
          </cell>
          <cell r="M59" t="str">
            <v>2927408 - Salvador - BA</v>
          </cell>
          <cell r="N59">
            <v>1500</v>
          </cell>
        </row>
        <row r="60">
          <cell r="C60" t="str">
            <v>UPAE GRANDE RECIFE</v>
          </cell>
          <cell r="E60" t="str">
            <v>5.16 - Serviços Médico-Hospitalares, Odotonlogia e Laboratoriais</v>
          </cell>
          <cell r="F60" t="str">
            <v>12.183.268/0001-95</v>
          </cell>
          <cell r="G60" t="str">
            <v>CLINICA MEDICA MED PLAN LTDA</v>
          </cell>
          <cell r="H60" t="str">
            <v>S</v>
          </cell>
          <cell r="I60" t="str">
            <v>S</v>
          </cell>
          <cell r="J60" t="str">
            <v>00000906</v>
          </cell>
          <cell r="K60">
            <v>44876</v>
          </cell>
          <cell r="L60" t="str">
            <v>AALP12856</v>
          </cell>
          <cell r="M60" t="str">
            <v>2607901 - Jaboatão dos Guararapes - PE</v>
          </cell>
          <cell r="N60">
            <v>6000</v>
          </cell>
        </row>
        <row r="61">
          <cell r="C61" t="str">
            <v>UPAE GRANDE RECIFE</v>
          </cell>
          <cell r="E61" t="str">
            <v>5.16 - Serviços Médico-Hospitalares, Odotonlogia e Laboratoriais</v>
          </cell>
          <cell r="F61" t="str">
            <v>07.868.309/0001-47</v>
          </cell>
          <cell r="G61" t="str">
            <v xml:space="preserve">J M A V SEVIÇOS MÉDICOS LTDA </v>
          </cell>
          <cell r="H61" t="str">
            <v>S</v>
          </cell>
          <cell r="I61" t="str">
            <v>S</v>
          </cell>
          <cell r="J61" t="str">
            <v>00000549</v>
          </cell>
          <cell r="K61">
            <v>44868</v>
          </cell>
          <cell r="L61" t="str">
            <v>RRPZ37305</v>
          </cell>
          <cell r="M61" t="str">
            <v>2606804 - Igarassu - PE</v>
          </cell>
          <cell r="N61">
            <v>21011.3</v>
          </cell>
        </row>
        <row r="62">
          <cell r="C62" t="str">
            <v>UPAE GRANDE RECIFE</v>
          </cell>
          <cell r="E62" t="str">
            <v>5.16 - Serviços Médico-Hospitalares, Odotonlogia e Laboratoriais</v>
          </cell>
          <cell r="F62" t="str">
            <v>12.183.268/0001-95</v>
          </cell>
          <cell r="G62" t="str">
            <v>CLINICA MEDICA MED PLAN LTDA</v>
          </cell>
          <cell r="H62" t="str">
            <v>S</v>
          </cell>
          <cell r="I62" t="str">
            <v>S</v>
          </cell>
          <cell r="J62" t="str">
            <v>00000907</v>
          </cell>
          <cell r="K62">
            <v>44845</v>
          </cell>
          <cell r="L62" t="str">
            <v>CQHJ98598</v>
          </cell>
          <cell r="M62" t="str">
            <v>2607901 - Jaboatão dos Guararapes - PE</v>
          </cell>
          <cell r="N62">
            <v>6000</v>
          </cell>
        </row>
        <row r="63">
          <cell r="C63" t="str">
            <v>UPAE GRANDE RECIFE</v>
          </cell>
          <cell r="E63" t="str">
            <v>5.99 - Outros Serviços de Terceiros Pessoa Jurídica</v>
          </cell>
          <cell r="F63">
            <v>29308984000154</v>
          </cell>
          <cell r="G63" t="str">
            <v>ANA CLECIA SILVA DE SOUZA</v>
          </cell>
          <cell r="H63" t="str">
            <v>S</v>
          </cell>
          <cell r="I63" t="str">
            <v>S</v>
          </cell>
          <cell r="J63" t="str">
            <v>00000155</v>
          </cell>
          <cell r="K63">
            <v>44859</v>
          </cell>
          <cell r="L63" t="str">
            <v>CIENTV46</v>
          </cell>
          <cell r="M63" t="str">
            <v>2927408 - Salvador - BA</v>
          </cell>
          <cell r="N63">
            <v>1000</v>
          </cell>
        </row>
        <row r="64">
          <cell r="C64" t="str">
            <v>UPAE GRANDE RECIFE</v>
          </cell>
          <cell r="E64" t="str">
            <v>5.10 - Detetização/Tratamento de Resíduos e Afins</v>
          </cell>
          <cell r="F64">
            <v>11049848000121</v>
          </cell>
          <cell r="G64" t="str">
            <v>BRASCON GESTÃO AMBIENTAL LTDA</v>
          </cell>
          <cell r="H64" t="str">
            <v>S</v>
          </cell>
          <cell r="I64" t="str">
            <v>S</v>
          </cell>
          <cell r="J64" t="str">
            <v>00129750</v>
          </cell>
          <cell r="K64">
            <v>44866</v>
          </cell>
          <cell r="L64" t="str">
            <v>649XCND5K</v>
          </cell>
          <cell r="M64" t="str">
            <v>2611309 - Pombos - PE</v>
          </cell>
          <cell r="N64">
            <v>370</v>
          </cell>
        </row>
        <row r="65">
          <cell r="C65" t="str">
            <v>UPAE GRANDE RECIFE</v>
          </cell>
          <cell r="E65" t="str">
            <v>3.12 - Material Hospitalar</v>
          </cell>
          <cell r="F65">
            <v>41097379000500</v>
          </cell>
          <cell r="G65" t="str">
            <v>ARMAZÉM GENIPAPO MATERIAS DE CONSTRUÇÃO GERAL  LTDA</v>
          </cell>
          <cell r="H65" t="str">
            <v>B</v>
          </cell>
          <cell r="I65" t="str">
            <v>S</v>
          </cell>
          <cell r="J65" t="str">
            <v>5982</v>
          </cell>
          <cell r="K65">
            <v>44838</v>
          </cell>
          <cell r="L65" t="str">
            <v>26221041097379000500650020000059020120519838</v>
          </cell>
          <cell r="M65" t="str">
            <v>26 -  Pernambuco</v>
          </cell>
          <cell r="N65">
            <v>8.6</v>
          </cell>
        </row>
        <row r="66">
          <cell r="C66" t="str">
            <v>UPAE GRANDE RECIFE</v>
          </cell>
          <cell r="E66" t="str">
            <v>5.99 - Outros Serviços de Terceiros Pessoa Jurídica</v>
          </cell>
          <cell r="F66">
            <v>34028316045719</v>
          </cell>
          <cell r="G66" t="str">
            <v>EMP. BRASILEIRA DE CORREIOS E TELEGRAFOS</v>
          </cell>
          <cell r="H66" t="str">
            <v>S</v>
          </cell>
          <cell r="I66" t="str">
            <v>N</v>
          </cell>
          <cell r="K66">
            <v>44852</v>
          </cell>
          <cell r="M66" t="str">
            <v>26 -  Pernambuco</v>
          </cell>
          <cell r="N66">
            <v>98</v>
          </cell>
        </row>
        <row r="67">
          <cell r="C67" t="str">
            <v>UPAE GRANDE RECIFE</v>
          </cell>
          <cell r="E67" t="str">
            <v>5.16 - Serviços Médico-Hospitalares, Odotonlogia e Laboratoriais</v>
          </cell>
          <cell r="F67">
            <v>10483974000127</v>
          </cell>
          <cell r="G67" t="str">
            <v>CCGK DIAGNÓSTICO LTDA ME</v>
          </cell>
          <cell r="H67" t="str">
            <v>S</v>
          </cell>
          <cell r="I67" t="str">
            <v>S</v>
          </cell>
          <cell r="J67" t="str">
            <v>00000249</v>
          </cell>
          <cell r="K67">
            <v>44876</v>
          </cell>
          <cell r="L67" t="str">
            <v>QN1EL6BX</v>
          </cell>
          <cell r="M67" t="str">
            <v>2611606 - Recife - PE</v>
          </cell>
          <cell r="N67">
            <v>3000</v>
          </cell>
        </row>
        <row r="68">
          <cell r="C68" t="str">
            <v>UPAE GRANDE RECIFE</v>
          </cell>
          <cell r="E68" t="str">
            <v>5.16 - Serviços Médico-Hospitalares, Odotonlogia e Laboratoriais</v>
          </cell>
          <cell r="F68" t="str">
            <v>12.183.268/0001-95</v>
          </cell>
          <cell r="G68" t="str">
            <v>CLINICA MEDICA MED PLAN LTDA</v>
          </cell>
          <cell r="H68" t="str">
            <v>S</v>
          </cell>
          <cell r="I68" t="str">
            <v>S</v>
          </cell>
          <cell r="J68" t="str">
            <v>00000009</v>
          </cell>
          <cell r="K68">
            <v>44876</v>
          </cell>
          <cell r="L68" t="str">
            <v>AKYAWXAB</v>
          </cell>
          <cell r="M68" t="str">
            <v>2607901 - Jaboatão dos Guararapes - PE</v>
          </cell>
          <cell r="N68">
            <v>6000</v>
          </cell>
        </row>
        <row r="69">
          <cell r="C69" t="str">
            <v>UPAE GRANDE RECIFE</v>
          </cell>
          <cell r="E69" t="str">
            <v>5.16 - Serviços Médico-Hospitalares, Odotonlogia e Laboratoriais</v>
          </cell>
          <cell r="F69">
            <v>29870479000107</v>
          </cell>
          <cell r="G69" t="str">
            <v>CARDIOMETABOLICOS E SERVIÇOS MÉDICOS LTDA</v>
          </cell>
          <cell r="H69" t="str">
            <v>S</v>
          </cell>
          <cell r="I69" t="str">
            <v>S</v>
          </cell>
          <cell r="J69" t="str">
            <v>000001284</v>
          </cell>
          <cell r="K69">
            <v>44879</v>
          </cell>
          <cell r="L69" t="str">
            <v>U7SQHZFX</v>
          </cell>
          <cell r="M69" t="str">
            <v>2611606 - Recife - PE</v>
          </cell>
          <cell r="N69">
            <v>3000</v>
          </cell>
        </row>
        <row r="70">
          <cell r="C70" t="str">
            <v>UPAE GRANDE RECIFE</v>
          </cell>
          <cell r="E70" t="str">
            <v>5.99 - Outros Serviços de Terceiros Pessoa Jurídica</v>
          </cell>
          <cell r="F70">
            <v>22558211000187</v>
          </cell>
          <cell r="G70" t="str">
            <v>SOUZA ADVOGADOS ASSOCIADOS</v>
          </cell>
          <cell r="H70" t="str">
            <v>S</v>
          </cell>
          <cell r="I70" t="str">
            <v>S</v>
          </cell>
          <cell r="J70" t="str">
            <v>2022609</v>
          </cell>
          <cell r="K70">
            <v>44868</v>
          </cell>
          <cell r="L70" t="str">
            <v>91DFAE0FD</v>
          </cell>
          <cell r="M70" t="str">
            <v>2927408 - Salvador - BA</v>
          </cell>
          <cell r="N70">
            <v>4894.04</v>
          </cell>
        </row>
        <row r="71">
          <cell r="C71" t="str">
            <v>UPAE GRANDE RECIFE</v>
          </cell>
          <cell r="E71" t="str">
            <v>5.99 - Outros Serviços de Terceiros Pessoa Jurídica</v>
          </cell>
          <cell r="G71" t="str">
            <v>TRIBUTO SOBRE APLICAÇÃO FINANCEIRA</v>
          </cell>
          <cell r="H71" t="str">
            <v>S</v>
          </cell>
          <cell r="I71" t="str">
            <v>N</v>
          </cell>
          <cell r="K71">
            <v>44865</v>
          </cell>
          <cell r="N71">
            <v>46.2</v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40635-DC66-4DEE-9693-D6250C5FCEB8}">
  <sheetPr>
    <tabColor rgb="FF92D050"/>
  </sheetPr>
  <dimension ref="A1:L1992"/>
  <sheetViews>
    <sheetView showGridLines="0" tabSelected="1" topLeftCell="C7" zoomScale="90" zoomScaleNormal="90" workbookViewId="0">
      <selection activeCell="D23" sqref="D2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7267476001023</v>
      </c>
      <c r="B2" s="4" t="str">
        <f>'[1]TCE - ANEXO IV - Preencher'!C11</f>
        <v>UPAE GRANDE RECIFE</v>
      </c>
      <c r="C2" s="4" t="str">
        <f>'[1]TCE - ANEXO IV - Preencher'!E11</f>
        <v xml:space="preserve">3.9 - Material para Manutenção de Bens Imóveis </v>
      </c>
      <c r="D2" s="3">
        <f>'[1]TCE - ANEXO IV - Preencher'!F11</f>
        <v>24649160000124</v>
      </c>
      <c r="E2" s="5" t="str">
        <f>'[1]TCE - ANEXO IV - Preencher'!G11</f>
        <v xml:space="preserve">LEANDRO DE MENEZES GALINDO EIRELI ME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2039</v>
      </c>
      <c r="I2" s="6">
        <f>IF('[1]TCE - ANEXO IV - Preencher'!K11="","",'[1]TCE - ANEXO IV - Preencher'!K11)</f>
        <v>44860</v>
      </c>
      <c r="J2" s="5" t="str">
        <f>'[1]TCE - ANEXO IV - Preencher'!L11</f>
        <v>26221024649160000124650010000020391000061363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33</v>
      </c>
    </row>
    <row r="3" spans="1:12" s="8" customFormat="1" ht="19.5" customHeight="1" x14ac:dyDescent="0.2">
      <c r="A3" s="3">
        <f>IFERROR(VLOOKUP(B3,'[1]DADOS (OCULTAR)'!$Q$3:$S$103,3,0),"")</f>
        <v>7267476001023</v>
      </c>
      <c r="B3" s="4" t="str">
        <f>'[1]TCE - ANEXO IV - Preencher'!C12</f>
        <v>UPAE GRANDE RECIFE</v>
      </c>
      <c r="C3" s="4" t="str">
        <f>'[1]TCE - ANEXO IV - Preencher'!E12</f>
        <v>1.99 - Outras Despesas com Pessoal</v>
      </c>
      <c r="D3" s="3">
        <f>'[1]TCE - ANEXO IV - Preencher'!F12</f>
        <v>12942130000122</v>
      </c>
      <c r="E3" s="5" t="str">
        <f>'[1]TCE - ANEXO IV - Preencher'!G12</f>
        <v>FOOD S  SERVICE LTDA ME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000000348</v>
      </c>
      <c r="I3" s="6">
        <f>IF('[1]TCE - ANEXO IV - Preencher'!K12="","",'[1]TCE - ANEXO IV - Preencher'!K12)</f>
        <v>44869</v>
      </c>
      <c r="J3" s="5" t="str">
        <f>'[1]TCE - ANEXO IV - Preencher'!L12</f>
        <v>29221112942130000122550010000003481834741950</v>
      </c>
      <c r="K3" s="5" t="str">
        <f>IF(F3="B",LEFT('[1]TCE - ANEXO IV - Preencher'!M12,2),IF(F3="S",LEFT('[1]TCE - ANEXO IV - Preencher'!M12,7),IF('[1]TCE - ANEXO IV - Preencher'!H12="","")))</f>
        <v>2911709</v>
      </c>
      <c r="L3" s="7">
        <f>'[1]TCE - ANEXO IV - Preencher'!N12</f>
        <v>16908.7</v>
      </c>
    </row>
    <row r="4" spans="1:12" s="8" customFormat="1" ht="19.5" customHeight="1" x14ac:dyDescent="0.2">
      <c r="A4" s="3">
        <f>IFERROR(VLOOKUP(B4,'[1]DADOS (OCULTAR)'!$Q$3:$S$103,3,0),"")</f>
        <v>7267476001023</v>
      </c>
      <c r="B4" s="4" t="str">
        <f>'[1]TCE - ANEXO IV - Preencher'!C13</f>
        <v>UPAE GRANDE RECIFE</v>
      </c>
      <c r="C4" s="4" t="str">
        <f>'[1]TCE - ANEXO IV - Preencher'!E13</f>
        <v>5.99 - Outros Serviços de Terceiros Pessoa Jurídica</v>
      </c>
      <c r="D4" s="3">
        <f>'[1]TCE - ANEXO IV - Preencher'!F13</f>
        <v>37814890000185</v>
      </c>
      <c r="E4" s="5" t="str">
        <f>'[1]TCE - ANEXO IV - Preencher'!G13</f>
        <v>BIOXXI NORDESTE ESTERILIZAÇÕES LTDA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00000573</v>
      </c>
      <c r="I4" s="6">
        <f>IF('[1]TCE - ANEXO IV - Preencher'!K13="","",'[1]TCE - ANEXO IV - Preencher'!K13)</f>
        <v>44866</v>
      </c>
      <c r="J4" s="5" t="str">
        <f>'[1]TCE - ANEXO IV - Preencher'!L13</f>
        <v>XP7WD3XQ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717</v>
      </c>
    </row>
    <row r="5" spans="1:12" s="8" customFormat="1" ht="19.5" customHeight="1" x14ac:dyDescent="0.2">
      <c r="A5" s="3">
        <f>IFERROR(VLOOKUP(B5,'[1]DADOS (OCULTAR)'!$Q$3:$S$103,3,0),"")</f>
        <v>7267476001023</v>
      </c>
      <c r="B5" s="4" t="str">
        <f>'[1]TCE - ANEXO IV - Preencher'!C14</f>
        <v>UPAE GRANDE RECIFE</v>
      </c>
      <c r="C5" s="4" t="str">
        <f>'[1]TCE - ANEXO IV - Preencher'!E14</f>
        <v>5.16 - Serviços Médico-Hospitalares, Odotonlogia e Laboratoriais</v>
      </c>
      <c r="D5" s="3">
        <f>'[1]TCE - ANEXO IV - Preencher'!F14</f>
        <v>4254254000197</v>
      </c>
      <c r="E5" s="5" t="str">
        <f>'[1]TCE - ANEXO IV - Preencher'!G14</f>
        <v>CENTRO DE PREVENÇÃO DE CANCER PATOLOGIA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00009170</v>
      </c>
      <c r="I5" s="6">
        <f>IF('[1]TCE - ANEXO IV - Preencher'!K14="","",'[1]TCE - ANEXO IV - Preencher'!K14)</f>
        <v>44869</v>
      </c>
      <c r="J5" s="5" t="str">
        <f>'[1]TCE - ANEXO IV - Preencher'!L14</f>
        <v>KIHSJLTI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1330</v>
      </c>
    </row>
    <row r="6" spans="1:12" s="8" customFormat="1" ht="19.5" customHeight="1" x14ac:dyDescent="0.2">
      <c r="A6" s="3">
        <f>IFERROR(VLOOKUP(B6,'[1]DADOS (OCULTAR)'!$Q$3:$S$103,3,0),"")</f>
        <v>7267476001023</v>
      </c>
      <c r="B6" s="4" t="str">
        <f>'[1]TCE - ANEXO IV - Preencher'!C15</f>
        <v>UPAE GRANDE RECIFE</v>
      </c>
      <c r="C6" s="4" t="str">
        <f>'[1]TCE - ANEXO IV - Preencher'!E15</f>
        <v>3.14 - Alimentação Preparada</v>
      </c>
      <c r="D6" s="3">
        <f>'[1]TCE - ANEXO IV - Preencher'!F15</f>
        <v>8435685000100</v>
      </c>
      <c r="E6" s="5" t="str">
        <f>'[1]TCE - ANEXO IV - Preencher'!G15</f>
        <v>E DA SILVA PEREIRA BEBIDAS E AGUA MINERAL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3678</v>
      </c>
      <c r="I6" s="6">
        <f>IF('[1]TCE - ANEXO IV - Preencher'!K15="","",'[1]TCE - ANEXO IV - Preencher'!K15)</f>
        <v>44840</v>
      </c>
      <c r="J6" s="5" t="str">
        <f>'[1]TCE - ANEXO IV - Preencher'!L15</f>
        <v>26221008435685000100650010000036781189469290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275</v>
      </c>
    </row>
    <row r="7" spans="1:12" s="8" customFormat="1" ht="19.5" customHeight="1" x14ac:dyDescent="0.2">
      <c r="A7" s="3">
        <f>IFERROR(VLOOKUP(B7,'[1]DADOS (OCULTAR)'!$Q$3:$S$103,3,0),"")</f>
        <v>7267476001023</v>
      </c>
      <c r="B7" s="4" t="str">
        <f>'[1]TCE - ANEXO IV - Preencher'!C16</f>
        <v>UPAE GRANDE RECIFE</v>
      </c>
      <c r="C7" s="4" t="str">
        <f>'[1]TCE - ANEXO IV - Preencher'!E16</f>
        <v>5.16 - Serviços Médico-Hospitalares, Odotonlogia e Laboratoriais</v>
      </c>
      <c r="D7" s="3">
        <f>'[1]TCE - ANEXO IV - Preencher'!F16</f>
        <v>31197406000130</v>
      </c>
      <c r="E7" s="5" t="str">
        <f>'[1]TCE - ANEXO IV - Preencher'!G16</f>
        <v>TOPGASTRO SERVIÇOS MEDICOS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00000099</v>
      </c>
      <c r="I7" s="6">
        <f>IF('[1]TCE - ANEXO IV - Preencher'!K16="","",'[1]TCE - ANEXO IV - Preencher'!K16)</f>
        <v>44881</v>
      </c>
      <c r="J7" s="5" t="str">
        <f>'[1]TCE - ANEXO IV - Preencher'!L16</f>
        <v>WQIE95929</v>
      </c>
      <c r="K7" s="5" t="str">
        <f>IF(F7="B",LEFT('[1]TCE - ANEXO IV - Preencher'!M16,2),IF(F7="S",LEFT('[1]TCE - ANEXO IV - Preencher'!M16,7),IF('[1]TCE - ANEXO IV - Preencher'!H16="","")))</f>
        <v>2603454</v>
      </c>
      <c r="L7" s="7">
        <f>'[1]TCE - ANEXO IV - Preencher'!N16</f>
        <v>3000</v>
      </c>
    </row>
    <row r="8" spans="1:12" s="8" customFormat="1" ht="19.5" customHeight="1" x14ac:dyDescent="0.2">
      <c r="A8" s="3">
        <f>IFERROR(VLOOKUP(B8,'[1]DADOS (OCULTAR)'!$Q$3:$S$103,3,0),"")</f>
        <v>7267476001023</v>
      </c>
      <c r="B8" s="4" t="str">
        <f>'[1]TCE - ANEXO IV - Preencher'!C17</f>
        <v>UPAE GRANDE RECIFE</v>
      </c>
      <c r="C8" s="4" t="str">
        <f>'[1]TCE - ANEXO IV - Preencher'!E17</f>
        <v>5.99 - Outros Serviços de Terceiros Pessoa Jurídica</v>
      </c>
      <c r="D8" s="3">
        <f>'[1]TCE - ANEXO IV - Preencher'!F17</f>
        <v>22430421000195</v>
      </c>
      <c r="E8" s="5" t="str">
        <f>'[1]TCE - ANEXO IV - Preencher'!G17</f>
        <v>CRM SEGURANÇA DO TRABALHO LTDA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00000940</v>
      </c>
      <c r="I8" s="6">
        <f>IF('[1]TCE - ANEXO IV - Preencher'!K17="","",'[1]TCE - ANEXO IV - Preencher'!K17)</f>
        <v>44881</v>
      </c>
      <c r="J8" s="5" t="str">
        <f>'[1]TCE - ANEXO IV - Preencher'!L17</f>
        <v>GPE5GBWP</v>
      </c>
      <c r="K8" s="5" t="str">
        <f>IF(F8="B",LEFT('[1]TCE - ANEXO IV - Preencher'!M17,2),IF(F8="S",LEFT('[1]TCE - ANEXO IV - Preencher'!M17,7),IF('[1]TCE - ANEXO IV - Preencher'!H17="","")))</f>
        <v>2927408</v>
      </c>
      <c r="L8" s="7">
        <f>'[1]TCE - ANEXO IV - Preencher'!N17</f>
        <v>5500</v>
      </c>
    </row>
    <row r="9" spans="1:12" s="8" customFormat="1" ht="19.5" customHeight="1" x14ac:dyDescent="0.2">
      <c r="A9" s="3">
        <f>IFERROR(VLOOKUP(B9,'[1]DADOS (OCULTAR)'!$Q$3:$S$103,3,0),"")</f>
        <v>7267476001023</v>
      </c>
      <c r="B9" s="4" t="str">
        <f>'[1]TCE - ANEXO IV - Preencher'!C18</f>
        <v>UPAE GRANDE RECIFE</v>
      </c>
      <c r="C9" s="4" t="str">
        <f>'[1]TCE - ANEXO IV - Preencher'!E18</f>
        <v>5.1 - Locação de Equipamentos Médicos-Hospitalares</v>
      </c>
      <c r="D9" s="3">
        <f>'[1]TCE - ANEXO IV - Preencher'!F18</f>
        <v>28514956000120</v>
      </c>
      <c r="E9" s="5" t="str">
        <f>'[1]TCE - ANEXO IV - Preencher'!G18</f>
        <v xml:space="preserve">BEN HUR GASES EIRELI ME 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000007066</v>
      </c>
      <c r="I9" s="6">
        <f>IF('[1]TCE - ANEXO IV - Preencher'!K18="","",'[1]TCE - ANEXO IV - Preencher'!K18)</f>
        <v>44854</v>
      </c>
      <c r="J9" s="5" t="str">
        <f>'[1]TCE - ANEXO IV - Preencher'!L18</f>
        <v>26221028514956000120550010000070661000939276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350</v>
      </c>
    </row>
    <row r="10" spans="1:12" s="8" customFormat="1" ht="19.5" customHeight="1" x14ac:dyDescent="0.2">
      <c r="A10" s="3">
        <f>IFERROR(VLOOKUP(B10,'[1]DADOS (OCULTAR)'!$Q$3:$S$103,3,0),"")</f>
        <v>7267476001023</v>
      </c>
      <c r="B10" s="4" t="str">
        <f>'[1]TCE - ANEXO IV - Preencher'!C19</f>
        <v>UPAE GRANDE RECIFE</v>
      </c>
      <c r="C10" s="4" t="str">
        <f>'[1]TCE - ANEXO IV - Preencher'!E19</f>
        <v>5.16 - Serviços Médico-Hospitalares, Odotonlogia e Laboratoriais</v>
      </c>
      <c r="D10" s="3">
        <f>'[1]TCE - ANEXO IV - Preencher'!F19</f>
        <v>31973882000103</v>
      </c>
      <c r="E10" s="5" t="str">
        <f>'[1]TCE - ANEXO IV - Preencher'!G19</f>
        <v>SIMONE SGOTTI CLINICA DE PNEUMOLOGIA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00000055</v>
      </c>
      <c r="I10" s="6">
        <f>IF('[1]TCE - ANEXO IV - Preencher'!K19="","",'[1]TCE - ANEXO IV - Preencher'!K19)</f>
        <v>44879</v>
      </c>
      <c r="J10" s="5" t="str">
        <f>'[1]TCE - ANEXO IV - Preencher'!L19</f>
        <v>WANLUVF1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5250</v>
      </c>
    </row>
    <row r="11" spans="1:12" s="8" customFormat="1" ht="19.5" customHeight="1" x14ac:dyDescent="0.2">
      <c r="A11" s="3">
        <f>IFERROR(VLOOKUP(B11,'[1]DADOS (OCULTAR)'!$Q$3:$S$103,3,0),"")</f>
        <v>7267476001023</v>
      </c>
      <c r="B11" s="4" t="str">
        <f>'[1]TCE - ANEXO IV - Preencher'!C20</f>
        <v>UPAE GRANDE RECIFE</v>
      </c>
      <c r="C11" s="4" t="str">
        <f>'[1]TCE - ANEXO IV - Preencher'!E20</f>
        <v>3.7 - Material de Limpeza e Produtos de Hgienização</v>
      </c>
      <c r="D11" s="3">
        <f>'[1]TCE - ANEXO IV - Preencher'!F20</f>
        <v>31329180000183</v>
      </c>
      <c r="E11" s="5" t="str">
        <f>'[1]TCE - ANEXO IV - Preencher'!G20</f>
        <v xml:space="preserve">MAXXISUPRI COMERCIO DE SANEANTES EIRELI 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23152</v>
      </c>
      <c r="I11" s="6">
        <f>IF('[1]TCE - ANEXO IV - Preencher'!K20="","",'[1]TCE - ANEXO IV - Preencher'!K20)</f>
        <v>44853</v>
      </c>
      <c r="J11" s="5" t="str">
        <f>'[1]TCE - ANEXO IV - Preencher'!L20</f>
        <v>26221031329180000183550070000231521955514643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156</v>
      </c>
    </row>
    <row r="12" spans="1:12" s="8" customFormat="1" ht="19.5" customHeight="1" x14ac:dyDescent="0.2">
      <c r="A12" s="3">
        <f>IFERROR(VLOOKUP(B12,'[1]DADOS (OCULTAR)'!$Q$3:$S$103,3,0),"")</f>
        <v>7267476001023</v>
      </c>
      <c r="B12" s="4" t="str">
        <f>'[1]TCE - ANEXO IV - Preencher'!C21</f>
        <v>UPAE GRANDE RECIFE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MÉDICA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000562459</v>
      </c>
      <c r="I12" s="6">
        <f>IF('[1]TCE - ANEXO IV - Preencher'!K21="","",'[1]TCE - ANEXO IV - Preencher'!K21)</f>
        <v>44852</v>
      </c>
      <c r="J12" s="5" t="str">
        <f>'[1]TCE - ANEXO IV - Preencher'!L21</f>
        <v>26221010779833000156550010005624591564481004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5.8</v>
      </c>
    </row>
    <row r="13" spans="1:12" s="8" customFormat="1" ht="19.5" customHeight="1" x14ac:dyDescent="0.2">
      <c r="A13" s="3">
        <f>IFERROR(VLOOKUP(B13,'[1]DADOS (OCULTAR)'!$Q$3:$S$103,3,0),"")</f>
        <v>7267476001023</v>
      </c>
      <c r="B13" s="4" t="str">
        <f>'[1]TCE - ANEXO IV - Preencher'!C22</f>
        <v>UPAE GRANDE RECIFE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MÉDICA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000562457</v>
      </c>
      <c r="I13" s="6">
        <f>IF('[1]TCE - ANEXO IV - Preencher'!K22="","",'[1]TCE - ANEXO IV - Preencher'!K22)</f>
        <v>44852</v>
      </c>
      <c r="J13" s="5" t="str">
        <f>'[1]TCE - ANEXO IV - Preencher'!L22</f>
        <v>262210107798330156550010005624571564479005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190.8</v>
      </c>
    </row>
    <row r="14" spans="1:12" s="8" customFormat="1" ht="19.5" customHeight="1" x14ac:dyDescent="0.2">
      <c r="A14" s="3">
        <f>IFERROR(VLOOKUP(B14,'[1]DADOS (OCULTAR)'!$Q$3:$S$103,3,0),"")</f>
        <v>7267476001023</v>
      </c>
      <c r="B14" s="4" t="str">
        <f>'[1]TCE - ANEXO IV - Preencher'!C23</f>
        <v>UPAE GRANDE RECIFE</v>
      </c>
      <c r="C14" s="4" t="str">
        <f>'[1]TCE - ANEXO IV - Preencher'!E23</f>
        <v>5.16 - Serviços Médico-Hospitalares, Odotonlogia e Laboratoriais</v>
      </c>
      <c r="D14" s="3">
        <f>'[1]TCE - ANEXO IV - Preencher'!F23</f>
        <v>3437131000129</v>
      </c>
      <c r="E14" s="5" t="str">
        <f>'[1]TCE - ANEXO IV - Preencher'!G23</f>
        <v>UNICORPE UNIDADE DO CORAÇÃO DE PERNAMBUCO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00000546</v>
      </c>
      <c r="I14" s="6">
        <f>IF('[1]TCE - ANEXO IV - Preencher'!K23="","",'[1]TCE - ANEXO IV - Preencher'!K23)</f>
        <v>44882</v>
      </c>
      <c r="J14" s="5" t="str">
        <f>'[1]TCE - ANEXO IV - Preencher'!L23</f>
        <v>XK6PHQJ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6000</v>
      </c>
    </row>
    <row r="15" spans="1:12" s="8" customFormat="1" ht="19.5" customHeight="1" x14ac:dyDescent="0.2">
      <c r="A15" s="3">
        <f>IFERROR(VLOOKUP(B15,'[1]DADOS (OCULTAR)'!$Q$3:$S$103,3,0),"")</f>
        <v>7267476001023</v>
      </c>
      <c r="B15" s="4" t="str">
        <f>'[1]TCE - ANEXO IV - Preencher'!C24</f>
        <v>UPAE GRANDE RECIFE</v>
      </c>
      <c r="C15" s="4" t="str">
        <f>'[1]TCE - ANEXO IV - Preencher'!E24</f>
        <v>5.16 - Serviços Médico-Hospitalares, Odotonlogia e Laboratoriais</v>
      </c>
      <c r="D15" s="3">
        <f>'[1]TCE - ANEXO IV - Preencher'!F24</f>
        <v>32090452000106</v>
      </c>
      <c r="E15" s="5" t="str">
        <f>'[1]TCE - ANEXO IV - Preencher'!G24</f>
        <v xml:space="preserve">PRONTOCLINICA SERVIÇOS MÉDICOS 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000000162</v>
      </c>
      <c r="I15" s="6">
        <f>IF('[1]TCE - ANEXO IV - Preencher'!K24="","",'[1]TCE - ANEXO IV - Preencher'!K24)</f>
        <v>44876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2307304</v>
      </c>
      <c r="L15" s="7">
        <f>'[1]TCE - ANEXO IV - Preencher'!N24</f>
        <v>3000</v>
      </c>
    </row>
    <row r="16" spans="1:12" s="8" customFormat="1" ht="19.5" customHeight="1" x14ac:dyDescent="0.2">
      <c r="A16" s="3">
        <f>IFERROR(VLOOKUP(B16,'[1]DADOS (OCULTAR)'!$Q$3:$S$103,3,0),"")</f>
        <v>7267476001023</v>
      </c>
      <c r="B16" s="4" t="str">
        <f>'[1]TCE - ANEXO IV - Preencher'!C25</f>
        <v>UPAE GRANDE RECIFE</v>
      </c>
      <c r="C16" s="4" t="str">
        <f>'[1]TCE - ANEXO IV - Preencher'!E25</f>
        <v>3.6 - Material de Expediente</v>
      </c>
      <c r="D16" s="3">
        <f>'[1]TCE - ANEXO IV - Preencher'!F25</f>
        <v>24649160000124</v>
      </c>
      <c r="E16" s="5" t="str">
        <f>'[1]TCE - ANEXO IV - Preencher'!G25</f>
        <v xml:space="preserve">LEANDRO DE MENEZES GALINDO EIRELI ME 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2010</v>
      </c>
      <c r="I16" s="6">
        <f>IF('[1]TCE - ANEXO IV - Preencher'!K25="","",'[1]TCE - ANEXO IV - Preencher'!K25)</f>
        <v>44838</v>
      </c>
      <c r="J16" s="5" t="str">
        <f>'[1]TCE - ANEXO IV - Preencher'!L25</f>
        <v>26221024049160000124650010000020101000061225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58</v>
      </c>
    </row>
    <row r="17" spans="1:12" s="8" customFormat="1" ht="19.5" customHeight="1" x14ac:dyDescent="0.2">
      <c r="A17" s="3">
        <f>IFERROR(VLOOKUP(B17,'[1]DADOS (OCULTAR)'!$Q$3:$S$103,3,0),"")</f>
        <v>7267476001023</v>
      </c>
      <c r="B17" s="4" t="str">
        <f>'[1]TCE - ANEXO IV - Preencher'!C26</f>
        <v>UPAE GRANDE RECIFE</v>
      </c>
      <c r="C17" s="4" t="str">
        <f>'[1]TCE - ANEXO IV - Preencher'!E26</f>
        <v>1.99 - Outras Despesas com Pessoal</v>
      </c>
      <c r="D17" s="3">
        <f>'[1]TCE - ANEXO IV - Preencher'!F26</f>
        <v>61198164000160</v>
      </c>
      <c r="E17" s="5" t="str">
        <f>'[1]TCE - ANEXO IV - Preencher'!G26</f>
        <v xml:space="preserve">PORTO SEGUROS COMPANHIA DE SEGUROS GERAIS 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6526136102</v>
      </c>
      <c r="I17" s="6">
        <f>IF('[1]TCE - ANEXO IV - Preencher'!K26="","",'[1]TCE - ANEXO IV - Preencher'!K26)</f>
        <v>44839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451.85</v>
      </c>
    </row>
    <row r="18" spans="1:12" s="8" customFormat="1" ht="19.5" customHeight="1" x14ac:dyDescent="0.2">
      <c r="A18" s="3">
        <f>IFERROR(VLOOKUP(B18,'[1]DADOS (OCULTAR)'!$Q$3:$S$103,3,0),"")</f>
        <v>7267476001023</v>
      </c>
      <c r="B18" s="4" t="str">
        <f>'[1]TCE - ANEXO IV - Preencher'!C27</f>
        <v>UPAE GRANDE RECIFE</v>
      </c>
      <c r="C18" s="4" t="str">
        <f>'[1]TCE - ANEXO IV - Preencher'!E27</f>
        <v>3.1 - Combustíveis e Lubrificantes Automotivos</v>
      </c>
      <c r="D18" s="3">
        <f>'[1]TCE - ANEXO IV - Preencher'!F27</f>
        <v>13901790000209</v>
      </c>
      <c r="E18" s="5" t="str">
        <f>'[1]TCE - ANEXO IV - Preencher'!G27</f>
        <v>CJCM PETROLEO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0000011336</v>
      </c>
      <c r="I18" s="6">
        <f>IF('[1]TCE - ANEXO IV - Preencher'!K27="","",'[1]TCE - ANEXO IV - Preencher'!K27)</f>
        <v>44859</v>
      </c>
      <c r="J18" s="5" t="str">
        <f>'[1]TCE - ANEXO IV - Preencher'!L27</f>
        <v>26221013901790000209650090000113361000116468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150</v>
      </c>
    </row>
    <row r="19" spans="1:12" s="8" customFormat="1" ht="19.5" customHeight="1" x14ac:dyDescent="0.2">
      <c r="A19" s="3">
        <f>IFERROR(VLOOKUP(B19,'[1]DADOS (OCULTAR)'!$Q$3:$S$103,3,0),"")</f>
        <v>7267476001023</v>
      </c>
      <c r="B19" s="4" t="str">
        <f>'[1]TCE - ANEXO IV - Preencher'!C28</f>
        <v>UPAE GRANDE RECIFE</v>
      </c>
      <c r="C19" s="4" t="str">
        <f>'[1]TCE - ANEXO IV - Preencher'!E28</f>
        <v>3.1 - Combustíveis e Lubrificantes Automotivos</v>
      </c>
      <c r="D19" s="3">
        <f>'[1]TCE - ANEXO IV - Preencher'!F28</f>
        <v>5421827000192</v>
      </c>
      <c r="E19" s="5" t="str">
        <f>'[1]TCE - ANEXO IV - Preencher'!G28</f>
        <v>PRESSGAS EMPRRENDIMENTOS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1054539</v>
      </c>
      <c r="I19" s="6">
        <f>IF('[1]TCE - ANEXO IV - Preencher'!K28="","",'[1]TCE - ANEXO IV - Preencher'!K28)</f>
        <v>44839</v>
      </c>
      <c r="J19" s="5" t="str">
        <f>'[1]TCE - ANEXO IV - Preencher'!L28</f>
        <v>262210054218270001926500100010545391387687827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100</v>
      </c>
    </row>
    <row r="20" spans="1:12" s="8" customFormat="1" ht="19.5" customHeight="1" x14ac:dyDescent="0.2">
      <c r="A20" s="3">
        <f>IFERROR(VLOOKUP(B20,'[1]DADOS (OCULTAR)'!$Q$3:$S$103,3,0),"")</f>
        <v>7267476001023</v>
      </c>
      <c r="B20" s="4" t="str">
        <f>'[1]TCE - ANEXO IV - Preencher'!C29</f>
        <v>UPAE GRANDE RECIFE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13901790000209</v>
      </c>
      <c r="E20" s="5" t="str">
        <f>'[1]TCE - ANEXO IV - Preencher'!G29</f>
        <v>CJCM PETROLEO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254370</v>
      </c>
      <c r="I20" s="6">
        <f>IF('[1]TCE - ANEXO IV - Preencher'!K29="","",'[1]TCE - ANEXO IV - Preencher'!K29)</f>
        <v>44844</v>
      </c>
      <c r="J20" s="5" t="str">
        <f>'[1]TCE - ANEXO IV - Preencher'!L29</f>
        <v>26221013901790000209652030002543101002579399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33</v>
      </c>
    </row>
    <row r="21" spans="1:12" s="8" customFormat="1" ht="19.5" customHeight="1" x14ac:dyDescent="0.2">
      <c r="A21" s="3">
        <f>IFERROR(VLOOKUP(B21,'[1]DADOS (OCULTAR)'!$Q$3:$S$103,3,0),"")</f>
        <v>7267476001023</v>
      </c>
      <c r="B21" s="4" t="str">
        <f>'[1]TCE - ANEXO IV - Preencher'!C30</f>
        <v>UPAE GRANDE RECIFE</v>
      </c>
      <c r="C21" s="4" t="str">
        <f>'[1]TCE - ANEXO IV - Preencher'!E30</f>
        <v>3.1 - Combustíveis e Lubrificantes Automotivos</v>
      </c>
      <c r="D21" s="3">
        <f>'[1]TCE - ANEXO IV - Preencher'!F30</f>
        <v>13901790000209</v>
      </c>
      <c r="E21" s="5" t="str">
        <f>'[1]TCE - ANEXO IV - Preencher'!G30</f>
        <v>CJCM PETROLEO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000264370</v>
      </c>
      <c r="I21" s="6">
        <f>IF('[1]TCE - ANEXO IV - Preencher'!K30="","",'[1]TCE - ANEXO IV - Preencher'!K30)</f>
        <v>44851</v>
      </c>
      <c r="J21" s="5" t="str">
        <f>'[1]TCE - ANEXO IV - Preencher'!L30</f>
        <v>26221013901790000209652030002543701002579399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100</v>
      </c>
    </row>
    <row r="22" spans="1:12" s="8" customFormat="1" ht="19.5" customHeight="1" x14ac:dyDescent="0.2">
      <c r="A22" s="3">
        <f>IFERROR(VLOOKUP(B22,'[1]DADOS (OCULTAR)'!$Q$3:$S$103,3,0),"")</f>
        <v>7267476001023</v>
      </c>
      <c r="B22" s="4" t="str">
        <f>'[1]TCE - ANEXO IV - Preencher'!C31</f>
        <v>UPAE GRANDE RECIFE</v>
      </c>
      <c r="C22" s="4" t="str">
        <f>'[1]TCE - ANEXO IV - Preencher'!E31</f>
        <v xml:space="preserve">5.25 - Serviços Bancários </v>
      </c>
      <c r="D22" s="3">
        <f>'[1]TCE - ANEXO IV - Preencher'!F31</f>
        <v>0</v>
      </c>
      <c r="E22" s="5" t="str">
        <f>'[1]TCE - ANEXO IV - Preencher'!G31</f>
        <v xml:space="preserve">TARIFAS DO REPASSE PROVINIENTE DA SES 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44865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15</v>
      </c>
    </row>
    <row r="23" spans="1:12" s="8" customFormat="1" ht="19.5" customHeight="1" x14ac:dyDescent="0.2">
      <c r="A23" s="3">
        <f>IFERROR(VLOOKUP(B23,'[1]DADOS (OCULTAR)'!$Q$3:$S$103,3,0),"")</f>
        <v>7267476001023</v>
      </c>
      <c r="B23" s="4" t="str">
        <f>'[1]TCE - ANEXO IV - Preencher'!C32</f>
        <v>UPAE GRANDE RECIFE</v>
      </c>
      <c r="C23" s="4" t="str">
        <f>'[1]TCE - ANEXO IV - Preencher'!E32</f>
        <v>5.16 - Serviços Médico-Hospitalares, Odotonlogia e Laboratoriais</v>
      </c>
      <c r="D23" s="3">
        <f>'[1]TCE - ANEXO IV - Preencher'!F32</f>
        <v>45262273000142</v>
      </c>
      <c r="E23" s="5" t="str">
        <f>'[1]TCE - ANEXO IV - Preencher'!G32</f>
        <v>AMORIM PROCEDIMENTOS MÉDICOS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00000009</v>
      </c>
      <c r="I23" s="6">
        <f>IF('[1]TCE - ANEXO IV - Preencher'!K32="","",'[1]TCE - ANEXO IV - Preencher'!K32)</f>
        <v>44876</v>
      </c>
      <c r="J23" s="5" t="str">
        <f>'[1]TCE - ANEXO IV - Preencher'!L32</f>
        <v>AKYAWXAB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6000</v>
      </c>
    </row>
    <row r="24" spans="1:12" s="8" customFormat="1" ht="19.5" customHeight="1" x14ac:dyDescent="0.2">
      <c r="A24" s="3">
        <f>IFERROR(VLOOKUP(B24,'[1]DADOS (OCULTAR)'!$Q$3:$S$103,3,0),"")</f>
        <v>7267476001023</v>
      </c>
      <c r="B24" s="4" t="str">
        <f>'[1]TCE - ANEXO IV - Preencher'!C33</f>
        <v>UPAE GRANDE RECIFE</v>
      </c>
      <c r="C24" s="4" t="str">
        <f>'[1]TCE - ANEXO IV - Preencher'!E33</f>
        <v>5.10 - Detetização/Tratamento de Resíduos e Afins</v>
      </c>
      <c r="D24" s="3">
        <f>'[1]TCE - ANEXO IV - Preencher'!F33</f>
        <v>1356801000157</v>
      </c>
      <c r="E24" s="5" t="str">
        <f>'[1]TCE - ANEXO IV - Preencher'!G33</f>
        <v>ROTA SERVIÇOS LTDA ME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00030324</v>
      </c>
      <c r="I24" s="6">
        <f>IF('[1]TCE - ANEXO IV - Preencher'!K33="","",'[1]TCE - ANEXO IV - Preencher'!K33)</f>
        <v>44848</v>
      </c>
      <c r="J24" s="5" t="str">
        <f>'[1]TCE - ANEXO IV - Preencher'!L33</f>
        <v>NCMSBCZV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310</v>
      </c>
    </row>
    <row r="25" spans="1:12" s="8" customFormat="1" ht="19.5" customHeight="1" x14ac:dyDescent="0.2">
      <c r="A25" s="3">
        <f>IFERROR(VLOOKUP(B25,'[1]DADOS (OCULTAR)'!$Q$3:$S$103,3,0),"")</f>
        <v>7267476001023</v>
      </c>
      <c r="B25" s="4" t="str">
        <f>'[1]TCE - ANEXO IV - Preencher'!C34</f>
        <v>UPAE GRANDE RECIFE</v>
      </c>
      <c r="C25" s="4" t="str">
        <f>'[1]TCE - ANEXO IV - Preencher'!E34</f>
        <v>3.14 - Alimentação Preparada</v>
      </c>
      <c r="D25" s="3">
        <f>'[1]TCE - ANEXO IV - Preencher'!F34</f>
        <v>8435685000100</v>
      </c>
      <c r="E25" s="5" t="str">
        <f>'[1]TCE - ANEXO IV - Preencher'!G34</f>
        <v>E DA SILVA PEREIRA BEBIDAS E AGUA MINERAL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3728</v>
      </c>
      <c r="I25" s="6">
        <f>IF('[1]TCE - ANEXO IV - Preencher'!K34="","",'[1]TCE - ANEXO IV - Preencher'!K34)</f>
        <v>44862</v>
      </c>
      <c r="J25" s="5" t="str">
        <f>'[1]TCE - ANEXO IV - Preencher'!L34</f>
        <v>26221008435685000100650010000037281114895679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275</v>
      </c>
    </row>
    <row r="26" spans="1:12" s="8" customFormat="1" ht="19.5" customHeight="1" x14ac:dyDescent="0.2">
      <c r="A26" s="3">
        <f>IFERROR(VLOOKUP(B26,'[1]DADOS (OCULTAR)'!$Q$3:$S$103,3,0),"")</f>
        <v>7267476001023</v>
      </c>
      <c r="B26" s="4" t="str">
        <f>'[1]TCE - ANEXO IV - Preencher'!C35</f>
        <v>UPAE GRANDE RECIFE</v>
      </c>
      <c r="C26" s="4" t="str">
        <f>'[1]TCE - ANEXO IV - Preencher'!E35</f>
        <v>5.17 - Manutenção de Software, Certificação Digital e Microfilmagem</v>
      </c>
      <c r="D26" s="3">
        <f>'[1]TCE - ANEXO IV - Preencher'!F35</f>
        <v>25276572000129</v>
      </c>
      <c r="E26" s="5" t="str">
        <f>'[1]TCE - ANEXO IV - Preencher'!G35</f>
        <v>LAM INFORMATICA &amp; SISTEMAS LTDA - ME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2022468</v>
      </c>
      <c r="I26" s="6">
        <f>IF('[1]TCE - ANEXO IV - Preencher'!K35="","",'[1]TCE - ANEXO IV - Preencher'!K35)</f>
        <v>44837</v>
      </c>
      <c r="J26" s="5" t="str">
        <f>'[1]TCE - ANEXO IV - Preencher'!L35</f>
        <v>0994F7BBE</v>
      </c>
      <c r="K26" s="5" t="str">
        <f>IF(F26="B",LEFT('[1]TCE - ANEXO IV - Preencher'!M35,2),IF(F26="S",LEFT('[1]TCE - ANEXO IV - Preencher'!M35,7),IF('[1]TCE - ANEXO IV - Preencher'!H35="","")))</f>
        <v>2919207</v>
      </c>
      <c r="L26" s="7">
        <f>'[1]TCE - ANEXO IV - Preencher'!N35</f>
        <v>8500</v>
      </c>
    </row>
    <row r="27" spans="1:12" s="8" customFormat="1" ht="19.5" customHeight="1" x14ac:dyDescent="0.2">
      <c r="A27" s="3">
        <f>IFERROR(VLOOKUP(B27,'[1]DADOS (OCULTAR)'!$Q$3:$S$103,3,0),"")</f>
        <v>7267476001023</v>
      </c>
      <c r="B27" s="4" t="str">
        <f>'[1]TCE - ANEXO IV - Preencher'!C36</f>
        <v>UPAE GRANDE RECIFE</v>
      </c>
      <c r="C27" s="4" t="str">
        <f>'[1]TCE - ANEXO IV - Preencher'!E36</f>
        <v>5.17 - Manutenção de Software, Certificação Digital e Microfilmagem</v>
      </c>
      <c r="D27" s="3" t="str">
        <f>'[1]TCE - ANEXO IV - Preencher'!F36</f>
        <v>22.188.657/0001-67</v>
      </c>
      <c r="E27" s="5" t="str">
        <f>'[1]TCE - ANEXO IV - Preencher'!G36</f>
        <v xml:space="preserve">WAS COMERCIO E SERVICOS EIRELI 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327</v>
      </c>
      <c r="I27" s="6">
        <f>IF('[1]TCE - ANEXO IV - Preencher'!K36="","",'[1]TCE - ANEXO IV - Preencher'!K36)</f>
        <v>44874</v>
      </c>
      <c r="J27" s="5" t="str">
        <f>'[1]TCE - ANEXO IV - Preencher'!L36</f>
        <v>AN59-928W</v>
      </c>
      <c r="K27" s="5" t="str">
        <f>IF(F27="B",LEFT('[1]TCE - ANEXO IV - Preencher'!M36,2),IF(F27="S",LEFT('[1]TCE - ANEXO IV - Preencher'!M36,7),IF('[1]TCE - ANEXO IV - Preencher'!H36="","")))</f>
        <v>5208707</v>
      </c>
      <c r="L27" s="7">
        <f>'[1]TCE - ANEXO IV - Preencher'!N36</f>
        <v>3000</v>
      </c>
    </row>
    <row r="28" spans="1:12" s="8" customFormat="1" ht="19.5" customHeight="1" x14ac:dyDescent="0.2">
      <c r="A28" s="3">
        <f>IFERROR(VLOOKUP(B28,'[1]DADOS (OCULTAR)'!$Q$3:$S$103,3,0),"")</f>
        <v>7267476001023</v>
      </c>
      <c r="B28" s="4" t="str">
        <f>'[1]TCE - ANEXO IV - Preencher'!C37</f>
        <v>UPAE GRANDE RECIFE</v>
      </c>
      <c r="C28" s="4" t="str">
        <f>'[1]TCE - ANEXO IV - Preencher'!E37</f>
        <v>5.18 - Teledonia Fixa</v>
      </c>
      <c r="D28" s="3" t="str">
        <f>'[1]TCE - ANEXO IV - Preencher'!F37</f>
        <v>16.893.178/0001-49</v>
      </c>
      <c r="E28" s="5" t="str">
        <f>'[1]TCE - ANEXO IV - Preencher'!G37</f>
        <v>ANTONIO CARLOS DOS SANTOS SOUZA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54855</v>
      </c>
      <c r="I28" s="6">
        <f>IF('[1]TCE - ANEXO IV - Preencher'!K37="","",'[1]TCE - ANEXO IV - Preencher'!K37)</f>
        <v>44844</v>
      </c>
      <c r="J28" s="5" t="str">
        <f>'[1]TCE - ANEXO IV - Preencher'!L37</f>
        <v>c3c7fe1f735c6e51ecca5bf8a354</v>
      </c>
      <c r="K28" s="5" t="str">
        <f>IF(F28="B",LEFT('[1]TCE - ANEXO IV - Preencher'!M37,2),IF(F28="S",LEFT('[1]TCE - ANEXO IV - Preencher'!M37,7),IF('[1]TCE - ANEXO IV - Preencher'!H37="","")))</f>
        <v>2600054</v>
      </c>
      <c r="L28" s="7">
        <f>'[1]TCE - ANEXO IV - Preencher'!N37</f>
        <v>300</v>
      </c>
    </row>
    <row r="29" spans="1:12" s="8" customFormat="1" ht="19.5" customHeight="1" x14ac:dyDescent="0.2">
      <c r="A29" s="3">
        <f>IFERROR(VLOOKUP(B29,'[1]DADOS (OCULTAR)'!$Q$3:$S$103,3,0),"")</f>
        <v>7267476001023</v>
      </c>
      <c r="B29" s="4" t="str">
        <f>'[1]TCE - ANEXO IV - Preencher'!C38</f>
        <v>UPAE GRANDE RECIFE</v>
      </c>
      <c r="C29" s="4" t="str">
        <f>'[1]TCE - ANEXO IV - Preencher'!E38</f>
        <v>1.99 - Outras Despesas com Pessoal</v>
      </c>
      <c r="D29" s="3">
        <f>'[1]TCE - ANEXO IV - Preencher'!F38</f>
        <v>9759606000180</v>
      </c>
      <c r="E29" s="5" t="str">
        <f>'[1]TCE - ANEXO IV - Preencher'!G38</f>
        <v>SIND DAS EMPRESAS DE TRANSPORTE DE PASSAGEM PERNAMBUCO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9583155</v>
      </c>
      <c r="I29" s="6">
        <f>IF('[1]TCE - ANEXO IV - Preencher'!K38="","",'[1]TCE - ANEXO IV - Preencher'!K38)</f>
        <v>44826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3600.05</v>
      </c>
    </row>
    <row r="30" spans="1:12" s="8" customFormat="1" ht="19.5" customHeight="1" x14ac:dyDescent="0.2">
      <c r="A30" s="3">
        <f>IFERROR(VLOOKUP(B30,'[1]DADOS (OCULTAR)'!$Q$3:$S$103,3,0),"")</f>
        <v>7267476001023</v>
      </c>
      <c r="B30" s="4" t="str">
        <f>'[1]TCE - ANEXO IV - Preencher'!C39</f>
        <v>UPAE GRANDE RECIFE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23.024.552/0001-35</v>
      </c>
      <c r="E30" s="5" t="str">
        <f>'[1]TCE - ANEXO IV - Preencher'!G39</f>
        <v>CLINICA ENDOVIDA ENDOSCOPIA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00001681</v>
      </c>
      <c r="I30" s="6">
        <f>IF('[1]TCE - ANEXO IV - Preencher'!K39="","",'[1]TCE - ANEXO IV - Preencher'!K39)</f>
        <v>44876</v>
      </c>
      <c r="J30" s="5" t="str">
        <f>'[1]TCE - ANEXO IV - Preencher'!L39</f>
        <v>UYG85FBB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12000</v>
      </c>
    </row>
    <row r="31" spans="1:12" s="8" customFormat="1" ht="19.5" customHeight="1" x14ac:dyDescent="0.2">
      <c r="A31" s="3">
        <f>IFERROR(VLOOKUP(B31,'[1]DADOS (OCULTAR)'!$Q$3:$S$103,3,0),"")</f>
        <v>7267476001023</v>
      </c>
      <c r="B31" s="4" t="str">
        <f>'[1]TCE - ANEXO IV - Preencher'!C40</f>
        <v>UPAE GRANDE RECIFE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21.498.185/0001-86</v>
      </c>
      <c r="E31" s="5" t="str">
        <f>'[1]TCE - ANEXO IV - Preencher'!G40</f>
        <v>SAMIA E FERREIRA FERNANDES QUEIROZ PRESTAÇÕES DE SERVIÇO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00000167</v>
      </c>
      <c r="I31" s="6">
        <f>IF('[1]TCE - ANEXO IV - Preencher'!K40="","",'[1]TCE - ANEXO IV - Preencher'!K40)</f>
        <v>44879</v>
      </c>
      <c r="J31" s="5" t="str">
        <f>'[1]TCE - ANEXO IV - Preencher'!L40</f>
        <v>ZXBCNETM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9000</v>
      </c>
    </row>
    <row r="32" spans="1:12" s="8" customFormat="1" ht="19.5" customHeight="1" x14ac:dyDescent="0.2">
      <c r="A32" s="3">
        <f>IFERROR(VLOOKUP(B32,'[1]DADOS (OCULTAR)'!$Q$3:$S$103,3,0),"")</f>
        <v>7267476001023</v>
      </c>
      <c r="B32" s="4" t="str">
        <f>'[1]TCE - ANEXO IV - Preencher'!C41</f>
        <v>UPAE GRANDE RECIFE</v>
      </c>
      <c r="C32" s="4" t="str">
        <f>'[1]TCE - ANEXO IV - Preencher'!E41</f>
        <v xml:space="preserve">3.9 - Material para Manutenção de Bens Imóveis </v>
      </c>
      <c r="D32" s="3">
        <f>'[1]TCE - ANEXO IV - Preencher'!F41</f>
        <v>9469073000363</v>
      </c>
      <c r="E32" s="5" t="str">
        <f>'[1]TCE - ANEXO IV - Preencher'!G41</f>
        <v>COMERCIAL BEZERRA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128372</v>
      </c>
      <c r="I32" s="6">
        <f>IF('[1]TCE - ANEXO IV - Preencher'!K41="","",'[1]TCE - ANEXO IV - Preencher'!K41)</f>
        <v>44859</v>
      </c>
      <c r="J32" s="5" t="str">
        <f>'[1]TCE - ANEXO IV - Preencher'!L41</f>
        <v>26221009469073000363550010001283721098552916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48.98</v>
      </c>
    </row>
    <row r="33" spans="1:12" s="8" customFormat="1" ht="19.5" customHeight="1" x14ac:dyDescent="0.2">
      <c r="A33" s="3">
        <f>IFERROR(VLOOKUP(B33,'[1]DADOS (OCULTAR)'!$Q$3:$S$103,3,0),"")</f>
        <v>7267476001023</v>
      </c>
      <c r="B33" s="4" t="str">
        <f>'[1]TCE - ANEXO IV - Preencher'!C42</f>
        <v>UPAE GRANDE RECIFE</v>
      </c>
      <c r="C33" s="4" t="str">
        <f>'[1]TCE - ANEXO IV - Preencher'!E42</f>
        <v>3.12 - Material Hospitalar</v>
      </c>
      <c r="D33" s="3">
        <f>'[1]TCE - ANEXO IV - Preencher'!F42</f>
        <v>1884446000199</v>
      </c>
      <c r="E33" s="5" t="str">
        <f>'[1]TCE - ANEXO IV - Preencher'!G42</f>
        <v>TECNOVIDA COMERCIAL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000134702</v>
      </c>
      <c r="I33" s="6">
        <f>IF('[1]TCE - ANEXO IV - Preencher'!K42="","",'[1]TCE - ANEXO IV - Preencher'!K42)</f>
        <v>44862</v>
      </c>
      <c r="J33" s="5" t="str">
        <f>'[1]TCE - ANEXO IV - Preencher'!L42</f>
        <v>26221001884446000199550010001347021136724005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5280</v>
      </c>
    </row>
    <row r="34" spans="1:12" s="8" customFormat="1" ht="19.5" customHeight="1" x14ac:dyDescent="0.2">
      <c r="A34" s="3">
        <f>IFERROR(VLOOKUP(B34,'[1]DADOS (OCULTAR)'!$Q$3:$S$103,3,0),"")</f>
        <v>7267476001023</v>
      </c>
      <c r="B34" s="4" t="str">
        <f>'[1]TCE - ANEXO IV - Preencher'!C43</f>
        <v>UPAE GRANDE RECIFE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30.059.564/0001-60</v>
      </c>
      <c r="E34" s="5" t="str">
        <f>'[1]TCE - ANEXO IV - Preencher'!G43</f>
        <v>LIFE MEDICINA E TERAPIA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000000847</v>
      </c>
      <c r="I34" s="6">
        <f>IF('[1]TCE - ANEXO IV - Preencher'!K43="","",'[1]TCE - ANEXO IV - Preencher'!K43)</f>
        <v>44876</v>
      </c>
      <c r="J34" s="5" t="str">
        <f>'[1]TCE - ANEXO IV - Preencher'!L43</f>
        <v>JBFZ54133</v>
      </c>
      <c r="K34" s="5" t="str">
        <f>IF(F34="B",LEFT('[1]TCE - ANEXO IV - Preencher'!M43,2),IF(F34="S",LEFT('[1]TCE - ANEXO IV - Preencher'!M43,7),IF('[1]TCE - ANEXO IV - Preencher'!H43="","")))</f>
        <v>2609600</v>
      </c>
      <c r="L34" s="7">
        <f>'[1]TCE - ANEXO IV - Preencher'!N43</f>
        <v>6000</v>
      </c>
    </row>
    <row r="35" spans="1:12" s="8" customFormat="1" ht="19.5" customHeight="1" x14ac:dyDescent="0.2">
      <c r="A35" s="3">
        <f>IFERROR(VLOOKUP(B35,'[1]DADOS (OCULTAR)'!$Q$3:$S$103,3,0),"")</f>
        <v>7267476001023</v>
      </c>
      <c r="B35" s="4" t="str">
        <f>'[1]TCE - ANEXO IV - Preencher'!C44</f>
        <v>UPAE GRANDE RECIFE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04.336.672/0001-23</v>
      </c>
      <c r="E35" s="5" t="str">
        <f>'[1]TCE - ANEXO IV - Preencher'!G44</f>
        <v xml:space="preserve">DERMATOLOGIA DO SAO FRANCISCO LTDA 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813</v>
      </c>
      <c r="I35" s="6">
        <f>IF('[1]TCE - ANEXO IV - Preencher'!K44="","",'[1]TCE - ANEXO IV - Preencher'!K44)</f>
        <v>44876</v>
      </c>
      <c r="J35" s="5" t="str">
        <f>'[1]TCE - ANEXO IV - Preencher'!L44</f>
        <v>5934e99d7</v>
      </c>
      <c r="K35" s="5" t="str">
        <f>IF(F35="B",LEFT('[1]TCE - ANEXO IV - Preencher'!M44,2),IF(F35="S",LEFT('[1]TCE - ANEXO IV - Preencher'!M44,7),IF('[1]TCE - ANEXO IV - Preencher'!H44="","")))</f>
        <v>2611101</v>
      </c>
      <c r="L35" s="7">
        <f>'[1]TCE - ANEXO IV - Preencher'!N44</f>
        <v>6000</v>
      </c>
    </row>
    <row r="36" spans="1:12" s="8" customFormat="1" ht="19.5" customHeight="1" x14ac:dyDescent="0.2">
      <c r="A36" s="3">
        <f>IFERROR(VLOOKUP(B36,'[1]DADOS (OCULTAR)'!$Q$3:$S$103,3,0),"")</f>
        <v>7267476001023</v>
      </c>
      <c r="B36" s="4" t="str">
        <f>'[1]TCE - ANEXO IV - Preencher'!C45</f>
        <v>UPAE GRANDE RECIFE</v>
      </c>
      <c r="C36" s="4" t="str">
        <f>'[1]TCE - ANEXO IV - Preencher'!E45</f>
        <v>5.99 - Outros Serviços de Terceiros Pessoa Jurídica</v>
      </c>
      <c r="D36" s="3" t="str">
        <f>'[1]TCE - ANEXO IV - Preencher'!F45</f>
        <v>19.942.160/0001-88</v>
      </c>
      <c r="E36" s="5" t="str">
        <f>'[1]TCE - ANEXO IV - Preencher'!G45</f>
        <v xml:space="preserve">OTIMIZZA CONTABILIDADE &amp; SERVIÇOS INTELIGENTES SOCIEDADE SIMPLES 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00001240</v>
      </c>
      <c r="I36" s="6">
        <f>IF('[1]TCE - ANEXO IV - Preencher'!K45="","",'[1]TCE - ANEXO IV - Preencher'!K45)</f>
        <v>44866</v>
      </c>
      <c r="J36" s="5" t="str">
        <f>'[1]TCE - ANEXO IV - Preencher'!L45</f>
        <v>VWP3VYPL</v>
      </c>
      <c r="K36" s="5" t="str">
        <f>IF(F36="B",LEFT('[1]TCE - ANEXO IV - Preencher'!M45,2),IF(F36="S",LEFT('[1]TCE - ANEXO IV - Preencher'!M45,7),IF('[1]TCE - ANEXO IV - Preencher'!H45="","")))</f>
        <v>2927408</v>
      </c>
      <c r="L36" s="7">
        <f>'[1]TCE - ANEXO IV - Preencher'!N45</f>
        <v>5300</v>
      </c>
    </row>
    <row r="37" spans="1:12" s="8" customFormat="1" ht="19.5" customHeight="1" x14ac:dyDescent="0.2">
      <c r="A37" s="3">
        <f>IFERROR(VLOOKUP(B37,'[1]DADOS (OCULTAR)'!$Q$3:$S$103,3,0),"")</f>
        <v>7267476001023</v>
      </c>
      <c r="B37" s="4" t="str">
        <f>'[1]TCE - ANEXO IV - Preencher'!C46</f>
        <v>UPAE GRANDE RECIFE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34.369.554/0001-82</v>
      </c>
      <c r="E37" s="5" t="str">
        <f>'[1]TCE - ANEXO IV - Preencher'!G46</f>
        <v>EFG SERVIÇOS MEDICOS LTDA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00000283</v>
      </c>
      <c r="I37" s="6">
        <f>IF('[1]TCE - ANEXO IV - Preencher'!K46="","",'[1]TCE - ANEXO IV - Preencher'!K46)</f>
        <v>44876</v>
      </c>
      <c r="J37" s="5" t="str">
        <f>'[1]TCE - ANEXO IV - Preencher'!L46</f>
        <v>YESTCAJF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3000</v>
      </c>
    </row>
    <row r="38" spans="1:12" s="8" customFormat="1" ht="19.5" customHeight="1" x14ac:dyDescent="0.2">
      <c r="A38" s="3">
        <f>IFERROR(VLOOKUP(B38,'[1]DADOS (OCULTAR)'!$Q$3:$S$103,3,0),"")</f>
        <v>7267476001023</v>
      </c>
      <c r="B38" s="4" t="str">
        <f>'[1]TCE - ANEXO IV - Preencher'!C47</f>
        <v>UPAE GRANDE RECIFE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21.921.467/0001-44</v>
      </c>
      <c r="E38" s="5" t="str">
        <f>'[1]TCE - ANEXO IV - Preencher'!G47</f>
        <v>RUI CARLOS ABOUHANA FERNANDES ME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20220000000000021</v>
      </c>
      <c r="I38" s="6">
        <f>IF('[1]TCE - ANEXO IV - Preencher'!K47="","",'[1]TCE - ANEXO IV - Preencher'!K47)</f>
        <v>44876</v>
      </c>
      <c r="J38" s="5" t="str">
        <f>'[1]TCE - ANEXO IV - Preencher'!L47</f>
        <v>EC7BWPSM</v>
      </c>
      <c r="K38" s="5" t="str">
        <f>IF(F38="B",LEFT('[1]TCE - ANEXO IV - Preencher'!M47,2),IF(F38="S",LEFT('[1]TCE - ANEXO IV - Preencher'!M47,7),IF('[1]TCE - ANEXO IV - Preencher'!H47="","")))</f>
        <v>2800308</v>
      </c>
      <c r="L38" s="7">
        <f>'[1]TCE - ANEXO IV - Preencher'!N47</f>
        <v>5250</v>
      </c>
    </row>
    <row r="39" spans="1:12" s="8" customFormat="1" ht="19.5" customHeight="1" x14ac:dyDescent="0.2">
      <c r="A39" s="3">
        <f>IFERROR(VLOOKUP(B39,'[1]DADOS (OCULTAR)'!$Q$3:$S$103,3,0),"")</f>
        <v>7267476001023</v>
      </c>
      <c r="B39" s="4" t="str">
        <f>'[1]TCE - ANEXO IV - Preencher'!C48</f>
        <v>UPAE GRANDE RECIFE</v>
      </c>
      <c r="C39" s="4" t="str">
        <f>'[1]TCE - ANEXO IV - Preencher'!E48</f>
        <v>5.13 - Água e Esgoto</v>
      </c>
      <c r="D39" s="3" t="str">
        <f>'[1]TCE - ANEXO IV - Preencher'!F48</f>
        <v>10.572.048/0001-28</v>
      </c>
      <c r="E39" s="5" t="str">
        <f>'[1]TCE - ANEXO IV - Preencher'!G48</f>
        <v>COMPESA CIA PERNAMBUCANA</v>
      </c>
      <c r="F39" s="5" t="str">
        <f>'[1]TCE - ANEXO IV - Preencher'!H48</f>
        <v>B</v>
      </c>
      <c r="G39" s="5" t="str">
        <f>'[1]TCE - ANEXO IV - Preencher'!I48</f>
        <v>N</v>
      </c>
      <c r="H39" s="5">
        <f>'[1]TCE - ANEXO IV - Preencher'!J48</f>
        <v>0</v>
      </c>
      <c r="I39" s="6">
        <f>IF('[1]TCE - ANEXO IV - Preencher'!K48="","",'[1]TCE - ANEXO IV - Preencher'!K48)</f>
        <v>44869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2598.29</v>
      </c>
    </row>
    <row r="40" spans="1:12" s="8" customFormat="1" ht="19.5" customHeight="1" x14ac:dyDescent="0.2">
      <c r="A40" s="3">
        <f>IFERROR(VLOOKUP(B40,'[1]DADOS (OCULTAR)'!$Q$3:$S$103,3,0),"")</f>
        <v>7267476001023</v>
      </c>
      <c r="B40" s="4" t="str">
        <f>'[1]TCE - ANEXO IV - Preencher'!C49</f>
        <v>UPAE GRANDE RECIFE</v>
      </c>
      <c r="C40" s="4" t="str">
        <f>'[1]TCE - ANEXO IV - Preencher'!E49</f>
        <v>5.99 - Outros Serviços de Terceiros Pessoa Jurídica</v>
      </c>
      <c r="D40" s="3" t="str">
        <f>'[1]TCE - ANEXO IV - Preencher'!F49</f>
        <v>15.621.100/0001-02</v>
      </c>
      <c r="E40" s="5" t="str">
        <f>'[1]TCE - ANEXO IV - Preencher'!G49</f>
        <v>SANCHES &amp; SANCHES SERVIÇOS MÉDICOS E ASSISTENCIA A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5027</v>
      </c>
      <c r="I40" s="6">
        <f>IF('[1]TCE - ANEXO IV - Preencher'!K49="","",'[1]TCE - ANEXO IV - Preencher'!K49)</f>
        <v>44872</v>
      </c>
      <c r="J40" s="5" t="str">
        <f>'[1]TCE - ANEXO IV - Preencher'!L49</f>
        <v>37130</v>
      </c>
      <c r="K40" s="5" t="str">
        <f>IF(F40="B",LEFT('[1]TCE - ANEXO IV - Preencher'!M49,2),IF(F40="S",LEFT('[1]TCE - ANEXO IV - Preencher'!M49,7),IF('[1]TCE - ANEXO IV - Preencher'!H49="","")))</f>
        <v>3506003</v>
      </c>
      <c r="L40" s="7">
        <f>'[1]TCE - ANEXO IV - Preencher'!N49</f>
        <v>1189</v>
      </c>
    </row>
    <row r="41" spans="1:12" s="8" customFormat="1" ht="19.5" customHeight="1" x14ac:dyDescent="0.2">
      <c r="A41" s="3">
        <f>IFERROR(VLOOKUP(B41,'[1]DADOS (OCULTAR)'!$Q$3:$S$103,3,0),"")</f>
        <v>7267476001023</v>
      </c>
      <c r="B41" s="4" t="str">
        <f>'[1]TCE - ANEXO IV - Preencher'!C50</f>
        <v>UPAE GRANDE RECIFE</v>
      </c>
      <c r="C41" s="4" t="str">
        <f>'[1]TCE - ANEXO IV - Preencher'!E50</f>
        <v>5.99 - Outros Serviços de Terceiros Pessoa Jurídica</v>
      </c>
      <c r="D41" s="3" t="str">
        <f>'[1]TCE - ANEXO IV - Preencher'!F50</f>
        <v>27.708.043/0001-82</v>
      </c>
      <c r="E41" s="5" t="str">
        <f>'[1]TCE - ANEXO IV - Preencher'!G50</f>
        <v xml:space="preserve">PADRAO EM ASSESSORIA,TREINAMENTOS, SEGURANÇA E MEDICINA 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000003519</v>
      </c>
      <c r="I41" s="6">
        <f>IF('[1]TCE - ANEXO IV - Preencher'!K50="","",'[1]TCE - ANEXO IV - Preencher'!K50)</f>
        <v>44874</v>
      </c>
      <c r="J41" s="5" t="str">
        <f>'[1]TCE - ANEXO IV - Preencher'!L50</f>
        <v>SMLZ72500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409.8</v>
      </c>
    </row>
    <row r="42" spans="1:12" s="8" customFormat="1" ht="19.5" customHeight="1" x14ac:dyDescent="0.2">
      <c r="A42" s="3">
        <f>IFERROR(VLOOKUP(B42,'[1]DADOS (OCULTAR)'!$Q$3:$S$103,3,0),"")</f>
        <v>7267476001023</v>
      </c>
      <c r="B42" s="4" t="str">
        <f>'[1]TCE - ANEXO IV - Preencher'!C51</f>
        <v>UPAE GRANDE RECIFE</v>
      </c>
      <c r="C42" s="4" t="str">
        <f>'[1]TCE - ANEXO IV - Preencher'!E51</f>
        <v>5.26 - Locação de Imóveis</v>
      </c>
      <c r="D42" s="3">
        <f>'[1]TCE - ANEXO IV - Preencher'!F51</f>
        <v>27057076000100</v>
      </c>
      <c r="E42" s="5" t="str">
        <f>'[1]TCE - ANEXO IV - Preencher'!G51</f>
        <v>DIVAIR BATISTA AZEVEDO ME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>
        <f>IF('[1]TCE - ANEXO IV - Preencher'!K51="","",'[1]TCE - ANEXO IV - Preencher'!K51)</f>
        <v>44865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2600054</v>
      </c>
      <c r="L42" s="7">
        <f>'[1]TCE - ANEXO IV - Preencher'!N51</f>
        <v>1097.5</v>
      </c>
    </row>
    <row r="43" spans="1:12" s="8" customFormat="1" ht="19.5" customHeight="1" x14ac:dyDescent="0.2">
      <c r="A43" s="3">
        <f>IFERROR(VLOOKUP(B43,'[1]DADOS (OCULTAR)'!$Q$3:$S$103,3,0),"")</f>
        <v>7267476001023</v>
      </c>
      <c r="B43" s="4" t="str">
        <f>'[1]TCE - ANEXO IV - Preencher'!C52</f>
        <v>UPAE GRANDE RECIFE</v>
      </c>
      <c r="C43" s="4" t="str">
        <f>'[1]TCE - ANEXO IV - Preencher'!E52</f>
        <v>5.12 - Energia Elétrica</v>
      </c>
      <c r="D43" s="3" t="str">
        <f>'[1]TCE - ANEXO IV - Preencher'!F52</f>
        <v>10.835.932/0001-08</v>
      </c>
      <c r="E43" s="5" t="str">
        <f>'[1]TCE - ANEXO IV - Preencher'!G52</f>
        <v xml:space="preserve">COMPANHIA ENERGETICA DE PERNAMBUCO </v>
      </c>
      <c r="F43" s="5" t="str">
        <f>'[1]TCE - ANEXO IV - Preencher'!H52</f>
        <v>B</v>
      </c>
      <c r="G43" s="5" t="str">
        <f>'[1]TCE - ANEXO IV - Preencher'!I52</f>
        <v>N</v>
      </c>
      <c r="H43" s="5" t="str">
        <f>'[1]TCE - ANEXO IV - Preencher'!J52</f>
        <v>230264116</v>
      </c>
      <c r="I43" s="6">
        <f>IF('[1]TCE - ANEXO IV - Preencher'!K52="","",'[1]TCE - ANEXO IV - Preencher'!K52)</f>
        <v>44866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18481.87</v>
      </c>
    </row>
    <row r="44" spans="1:12" s="8" customFormat="1" ht="19.5" customHeight="1" x14ac:dyDescent="0.2">
      <c r="A44" s="3">
        <f>IFERROR(VLOOKUP(B44,'[1]DADOS (OCULTAR)'!$Q$3:$S$103,3,0),"")</f>
        <v>7267476001023</v>
      </c>
      <c r="B44" s="4" t="str">
        <f>'[1]TCE - ANEXO IV - Preencher'!C53</f>
        <v>UPAE GRANDE RECIFE</v>
      </c>
      <c r="C44" s="4" t="str">
        <f>'[1]TCE - ANEXO IV - Preencher'!E53</f>
        <v>5.99 - Outros Serviços de Terceiros Pessoa Jurídica</v>
      </c>
      <c r="D44" s="3" t="str">
        <f>'[1]TCE - ANEXO IV - Preencher'!F53</f>
        <v>04.234.788/0001-51</v>
      </c>
      <c r="E44" s="5" t="str">
        <f>'[1]TCE - ANEXO IV - Preencher'!G53</f>
        <v xml:space="preserve">LIMA E LIMA ADVOGADOS ASSOCIADOS 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000001061</v>
      </c>
      <c r="I44" s="6">
        <f>IF('[1]TCE - ANEXO IV - Preencher'!K53="","",'[1]TCE - ANEXO IV - Preencher'!K53)</f>
        <v>44865</v>
      </c>
      <c r="J44" s="5" t="str">
        <f>'[1]TCE - ANEXO IV - Preencher'!L53</f>
        <v>UR5TNAE3</v>
      </c>
      <c r="K44" s="5" t="str">
        <f>IF(F44="B",LEFT('[1]TCE - ANEXO IV - Preencher'!M53,2),IF(F44="S",LEFT('[1]TCE - ANEXO IV - Preencher'!M53,7),IF('[1]TCE - ANEXO IV - Preencher'!H53="","")))</f>
        <v>2927408</v>
      </c>
      <c r="L44" s="7">
        <f>'[1]TCE - ANEXO IV - Preencher'!N53</f>
        <v>6349.59</v>
      </c>
    </row>
    <row r="45" spans="1:12" s="8" customFormat="1" ht="19.5" customHeight="1" x14ac:dyDescent="0.2">
      <c r="A45" s="3">
        <f>IFERROR(VLOOKUP(B45,'[1]DADOS (OCULTAR)'!$Q$3:$S$103,3,0),"")</f>
        <v>7267476001023</v>
      </c>
      <c r="B45" s="4" t="str">
        <f>'[1]TCE - ANEXO IV - Preencher'!C54</f>
        <v>UPAE GRANDE RECIFE</v>
      </c>
      <c r="C45" s="4" t="str">
        <f>'[1]TCE - ANEXO IV - Preencher'!E54</f>
        <v>5.17 - Manutenção de Software, Certificação Digital e Microfilmagem</v>
      </c>
      <c r="D45" s="3" t="str">
        <f>'[1]TCE - ANEXO IV - Preencher'!F54</f>
        <v>23.098.480/0001-70</v>
      </c>
      <c r="E45" s="5" t="str">
        <f>'[1]TCE - ANEXO IV - Preencher'!G54</f>
        <v xml:space="preserve">DANILO SANTOS ROQUE 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00000637</v>
      </c>
      <c r="I45" s="6">
        <f>IF('[1]TCE - ANEXO IV - Preencher'!K54="","",'[1]TCE - ANEXO IV - Preencher'!K54)</f>
        <v>44868</v>
      </c>
      <c r="J45" s="5" t="str">
        <f>'[1]TCE - ANEXO IV - Preencher'!L54</f>
        <v>KLXMG8U6</v>
      </c>
      <c r="K45" s="5" t="str">
        <f>IF(F45="B",LEFT('[1]TCE - ANEXO IV - Preencher'!M54,2),IF(F45="S",LEFT('[1]TCE - ANEXO IV - Preencher'!M54,7),IF('[1]TCE - ANEXO IV - Preencher'!H54="","")))</f>
        <v>2927408</v>
      </c>
      <c r="L45" s="7">
        <f>'[1]TCE - ANEXO IV - Preencher'!N54</f>
        <v>3753.9</v>
      </c>
    </row>
    <row r="46" spans="1:12" s="8" customFormat="1" ht="19.5" customHeight="1" x14ac:dyDescent="0.2">
      <c r="A46" s="3">
        <f>IFERROR(VLOOKUP(B46,'[1]DADOS (OCULTAR)'!$Q$3:$S$103,3,0),"")</f>
        <v>7267476001023</v>
      </c>
      <c r="B46" s="4" t="str">
        <f>'[1]TCE - ANEXO IV - Preencher'!C55</f>
        <v>UPAE GRANDE RECIFE</v>
      </c>
      <c r="C46" s="4" t="str">
        <f>'[1]TCE - ANEXO IV - Preencher'!E55</f>
        <v>5.16 - Serviços Médico-Hospitalares, Odotonlogia e Laboratoriais</v>
      </c>
      <c r="D46" s="3">
        <f>'[1]TCE - ANEXO IV - Preencher'!F55</f>
        <v>29758485000169</v>
      </c>
      <c r="E46" s="5" t="str">
        <f>'[1]TCE - ANEXO IV - Preencher'!G55</f>
        <v xml:space="preserve">PALM SERVIÇOS DE DIAGNÓSTICO LTDA 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00000495</v>
      </c>
      <c r="I46" s="6">
        <f>IF('[1]TCE - ANEXO IV - Preencher'!K55="","",'[1]TCE - ANEXO IV - Preencher'!K55)</f>
        <v>44876</v>
      </c>
      <c r="J46" s="5" t="str">
        <f>'[1]TCE - ANEXO IV - Preencher'!L55</f>
        <v>BMJUN86F</v>
      </c>
      <c r="K46" s="5" t="str">
        <f>IF(F46="B",LEFT('[1]TCE - ANEXO IV - Preencher'!M55,2),IF(F46="S",LEFT('[1]TCE - ANEXO IV - Preencher'!M55,7),IF('[1]TCE - ANEXO IV - Preencher'!H55="","")))</f>
        <v>2611606</v>
      </c>
      <c r="L46" s="7">
        <f>'[1]TCE - ANEXO IV - Preencher'!N55</f>
        <v>3000</v>
      </c>
    </row>
    <row r="47" spans="1:12" s="8" customFormat="1" ht="19.5" customHeight="1" x14ac:dyDescent="0.2">
      <c r="A47" s="3">
        <f>IFERROR(VLOOKUP(B47,'[1]DADOS (OCULTAR)'!$Q$3:$S$103,3,0),"")</f>
        <v>7267476001023</v>
      </c>
      <c r="B47" s="4" t="str">
        <f>'[1]TCE - ANEXO IV - Preencher'!C56</f>
        <v>UPAE GRANDE RECIFE</v>
      </c>
      <c r="C47" s="4" t="str">
        <f>'[1]TCE - ANEXO IV - Preencher'!E56</f>
        <v>5.99 - Outros Serviços de Terceiros Pessoa Jurídica</v>
      </c>
      <c r="D47" s="3" t="str">
        <f>'[1]TCE - ANEXO IV - Preencher'!F56</f>
        <v>10.998.292/0001-57</v>
      </c>
      <c r="E47" s="5" t="str">
        <f>'[1]TCE - ANEXO IV - Preencher'!G56</f>
        <v xml:space="preserve">CENTRO I E E PERNAMBUCO </v>
      </c>
      <c r="F47" s="5" t="str">
        <f>'[1]TCE - ANEXO IV - Preencher'!H56</f>
        <v>S</v>
      </c>
      <c r="G47" s="5" t="str">
        <f>'[1]TCE - ANEXO IV - Preencher'!I56</f>
        <v>N</v>
      </c>
      <c r="H47" s="5" t="str">
        <f>'[1]TCE - ANEXO IV - Preencher'!J56</f>
        <v>00033668</v>
      </c>
      <c r="I47" s="6">
        <f>IF('[1]TCE - ANEXO IV - Preencher'!K56="","",'[1]TCE - ANEXO IV - Preencher'!K56)</f>
        <v>44854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357</v>
      </c>
    </row>
    <row r="48" spans="1:12" s="8" customFormat="1" ht="19.5" customHeight="1" x14ac:dyDescent="0.2">
      <c r="A48" s="3">
        <f>IFERROR(VLOOKUP(B48,'[1]DADOS (OCULTAR)'!$Q$3:$S$103,3,0),"")</f>
        <v>7267476001023</v>
      </c>
      <c r="B48" s="4" t="str">
        <f>'[1]TCE - ANEXO IV - Preencher'!C57</f>
        <v>UPAE GRANDE RECIFE</v>
      </c>
      <c r="C48" s="4" t="str">
        <f>'[1]TCE - ANEXO IV - Preencher'!E57</f>
        <v>5.8 - Locação de Veículos Automotores</v>
      </c>
      <c r="D48" s="3">
        <f>'[1]TCE - ANEXO IV - Preencher'!F57</f>
        <v>12184472000120</v>
      </c>
      <c r="E48" s="5" t="str">
        <f>'[1]TCE - ANEXO IV - Preencher'!G57</f>
        <v xml:space="preserve">LOCAR MASTER LOCAÇÃO DE VEÍCULOS LTDA ME 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001549</v>
      </c>
      <c r="I48" s="6">
        <f>IF('[1]TCE - ANEXO IV - Preencher'!K57="","",'[1]TCE - ANEXO IV - Preencher'!K57)</f>
        <v>44866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1950</v>
      </c>
    </row>
    <row r="49" spans="1:12" s="8" customFormat="1" ht="19.5" customHeight="1" x14ac:dyDescent="0.2">
      <c r="A49" s="3">
        <f>IFERROR(VLOOKUP(B49,'[1]DADOS (OCULTAR)'!$Q$3:$S$103,3,0),"")</f>
        <v>7267476001023</v>
      </c>
      <c r="B49" s="4" t="str">
        <f>'[1]TCE - ANEXO IV - Preencher'!C58</f>
        <v>UPAE GRANDE RECIFE</v>
      </c>
      <c r="C49" s="4" t="str">
        <f>'[1]TCE - ANEXO IV - Preencher'!E58</f>
        <v xml:space="preserve">5.25 - Serviços Bancários </v>
      </c>
      <c r="D49" s="3">
        <f>'[1]TCE - ANEXO IV - Preencher'!F58</f>
        <v>0</v>
      </c>
      <c r="E49" s="5" t="str">
        <f>'[1]TCE - ANEXO IV - Preencher'!G58</f>
        <v>TARIFAS BANCARIAS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>
        <f>IF('[1]TCE - ANEXO IV - Preencher'!K58="","",'[1]TCE - ANEXO IV - Preencher'!K58)</f>
        <v>44865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350.95</v>
      </c>
    </row>
    <row r="50" spans="1:12" s="8" customFormat="1" ht="19.5" customHeight="1" x14ac:dyDescent="0.2">
      <c r="A50" s="3">
        <f>IFERROR(VLOOKUP(B50,'[1]DADOS (OCULTAR)'!$Q$3:$S$103,3,0),"")</f>
        <v>7267476001023</v>
      </c>
      <c r="B50" s="4" t="str">
        <f>'[1]TCE - ANEXO IV - Preencher'!C59</f>
        <v>UPAE GRANDE RECIFE</v>
      </c>
      <c r="C50" s="4" t="str">
        <f>'[1]TCE - ANEXO IV - Preencher'!E59</f>
        <v>5.99 - Outros Serviços de Terceiros Pessoa Jurídica</v>
      </c>
      <c r="D50" s="3">
        <f>'[1]TCE - ANEXO IV - Preencher'!F59</f>
        <v>19942160000188</v>
      </c>
      <c r="E50" s="5" t="str">
        <f>'[1]TCE - ANEXO IV - Preencher'!G59</f>
        <v xml:space="preserve">OTIMIZZA CONTABILIDADE &amp; SERVIÇOS INTELIGENTES SOCIEDADE SIMPLES 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00001245</v>
      </c>
      <c r="I50" s="6">
        <f>IF('[1]TCE - ANEXO IV - Preencher'!K59="","",'[1]TCE - ANEXO IV - Preencher'!K59)</f>
        <v>44866</v>
      </c>
      <c r="J50" s="5" t="str">
        <f>'[1]TCE - ANEXO IV - Preencher'!L59</f>
        <v>AGIKLII1</v>
      </c>
      <c r="K50" s="5" t="str">
        <f>IF(F50="B",LEFT('[1]TCE - ANEXO IV - Preencher'!M59,2),IF(F50="S",LEFT('[1]TCE - ANEXO IV - Preencher'!M59,7),IF('[1]TCE - ANEXO IV - Preencher'!H59="","")))</f>
        <v>2927408</v>
      </c>
      <c r="L50" s="7">
        <f>'[1]TCE - ANEXO IV - Preencher'!N59</f>
        <v>1500</v>
      </c>
    </row>
    <row r="51" spans="1:12" s="8" customFormat="1" ht="19.5" customHeight="1" x14ac:dyDescent="0.2">
      <c r="A51" s="3">
        <f>IFERROR(VLOOKUP(B51,'[1]DADOS (OCULTAR)'!$Q$3:$S$103,3,0),"")</f>
        <v>7267476001023</v>
      </c>
      <c r="B51" s="4" t="str">
        <f>'[1]TCE - ANEXO IV - Preencher'!C60</f>
        <v>UPAE GRANDE RECIFE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12.183.268/0001-95</v>
      </c>
      <c r="E51" s="5" t="str">
        <f>'[1]TCE - ANEXO IV - Preencher'!G60</f>
        <v>CLINICA MEDICA MED PLAN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00000906</v>
      </c>
      <c r="I51" s="6">
        <f>IF('[1]TCE - ANEXO IV - Preencher'!K60="","",'[1]TCE - ANEXO IV - Preencher'!K60)</f>
        <v>44876</v>
      </c>
      <c r="J51" s="5" t="str">
        <f>'[1]TCE - ANEXO IV - Preencher'!L60</f>
        <v>AALP12856</v>
      </c>
      <c r="K51" s="5" t="str">
        <f>IF(F51="B",LEFT('[1]TCE - ANEXO IV - Preencher'!M60,2),IF(F51="S",LEFT('[1]TCE - ANEXO IV - Preencher'!M60,7),IF('[1]TCE - ANEXO IV - Preencher'!H60="","")))</f>
        <v>2607901</v>
      </c>
      <c r="L51" s="7">
        <f>'[1]TCE - ANEXO IV - Preencher'!N60</f>
        <v>6000</v>
      </c>
    </row>
    <row r="52" spans="1:12" s="8" customFormat="1" ht="19.5" customHeight="1" x14ac:dyDescent="0.2">
      <c r="A52" s="3">
        <f>IFERROR(VLOOKUP(B52,'[1]DADOS (OCULTAR)'!$Q$3:$S$103,3,0),"")</f>
        <v>7267476001023</v>
      </c>
      <c r="B52" s="4" t="str">
        <f>'[1]TCE - ANEXO IV - Preencher'!C61</f>
        <v>UPAE GRANDE RECIFE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07.868.309/0001-47</v>
      </c>
      <c r="E52" s="5" t="str">
        <f>'[1]TCE - ANEXO IV - Preencher'!G61</f>
        <v xml:space="preserve">J M A V SEVIÇOS MÉDICOS LTDA 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00000549</v>
      </c>
      <c r="I52" s="6">
        <f>IF('[1]TCE - ANEXO IV - Preencher'!K61="","",'[1]TCE - ANEXO IV - Preencher'!K61)</f>
        <v>44868</v>
      </c>
      <c r="J52" s="5" t="str">
        <f>'[1]TCE - ANEXO IV - Preencher'!L61</f>
        <v>RRPZ37305</v>
      </c>
      <c r="K52" s="5" t="str">
        <f>IF(F52="B",LEFT('[1]TCE - ANEXO IV - Preencher'!M61,2),IF(F52="S",LEFT('[1]TCE - ANEXO IV - Preencher'!M61,7),IF('[1]TCE - ANEXO IV - Preencher'!H61="","")))</f>
        <v>2606804</v>
      </c>
      <c r="L52" s="7">
        <f>'[1]TCE - ANEXO IV - Preencher'!N61</f>
        <v>21011.3</v>
      </c>
    </row>
    <row r="53" spans="1:12" s="8" customFormat="1" ht="19.5" customHeight="1" x14ac:dyDescent="0.2">
      <c r="A53" s="3">
        <f>IFERROR(VLOOKUP(B53,'[1]DADOS (OCULTAR)'!$Q$3:$S$103,3,0),"")</f>
        <v>7267476001023</v>
      </c>
      <c r="B53" s="4" t="str">
        <f>'[1]TCE - ANEXO IV - Preencher'!C62</f>
        <v>UPAE GRANDE RECIFE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12.183.268/0001-95</v>
      </c>
      <c r="E53" s="5" t="str">
        <f>'[1]TCE - ANEXO IV - Preencher'!G62</f>
        <v>CLINICA MEDICA MED PLAN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00000907</v>
      </c>
      <c r="I53" s="6">
        <f>IF('[1]TCE - ANEXO IV - Preencher'!K62="","",'[1]TCE - ANEXO IV - Preencher'!K62)</f>
        <v>44845</v>
      </c>
      <c r="J53" s="5" t="str">
        <f>'[1]TCE - ANEXO IV - Preencher'!L62</f>
        <v>CQHJ98598</v>
      </c>
      <c r="K53" s="5" t="str">
        <f>IF(F53="B",LEFT('[1]TCE - ANEXO IV - Preencher'!M62,2),IF(F53="S",LEFT('[1]TCE - ANEXO IV - Preencher'!M62,7),IF('[1]TCE - ANEXO IV - Preencher'!H62="","")))</f>
        <v>2607901</v>
      </c>
      <c r="L53" s="7">
        <f>'[1]TCE - ANEXO IV - Preencher'!N62</f>
        <v>6000</v>
      </c>
    </row>
    <row r="54" spans="1:12" s="8" customFormat="1" ht="19.5" customHeight="1" x14ac:dyDescent="0.2">
      <c r="A54" s="3">
        <f>IFERROR(VLOOKUP(B54,'[1]DADOS (OCULTAR)'!$Q$3:$S$103,3,0),"")</f>
        <v>7267476001023</v>
      </c>
      <c r="B54" s="4" t="str">
        <f>'[1]TCE - ANEXO IV - Preencher'!C63</f>
        <v>UPAE GRANDE RECIFE</v>
      </c>
      <c r="C54" s="4" t="str">
        <f>'[1]TCE - ANEXO IV - Preencher'!E63</f>
        <v>5.99 - Outros Serviços de Terceiros Pessoa Jurídica</v>
      </c>
      <c r="D54" s="3">
        <f>'[1]TCE - ANEXO IV - Preencher'!F63</f>
        <v>29308984000154</v>
      </c>
      <c r="E54" s="5" t="str">
        <f>'[1]TCE - ANEXO IV - Preencher'!G63</f>
        <v>ANA CLECIA SILVA DE SOUZA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00000155</v>
      </c>
      <c r="I54" s="6">
        <f>IF('[1]TCE - ANEXO IV - Preencher'!K63="","",'[1]TCE - ANEXO IV - Preencher'!K63)</f>
        <v>44859</v>
      </c>
      <c r="J54" s="5" t="str">
        <f>'[1]TCE - ANEXO IV - Preencher'!L63</f>
        <v>CIENTV46</v>
      </c>
      <c r="K54" s="5" t="str">
        <f>IF(F54="B",LEFT('[1]TCE - ANEXO IV - Preencher'!M63,2),IF(F54="S",LEFT('[1]TCE - ANEXO IV - Preencher'!M63,7),IF('[1]TCE - ANEXO IV - Preencher'!H63="","")))</f>
        <v>2927408</v>
      </c>
      <c r="L54" s="7">
        <f>'[1]TCE - ANEXO IV - Preencher'!N63</f>
        <v>1000</v>
      </c>
    </row>
    <row r="55" spans="1:12" s="8" customFormat="1" ht="19.5" customHeight="1" x14ac:dyDescent="0.2">
      <c r="A55" s="3">
        <f>IFERROR(VLOOKUP(B55,'[1]DADOS (OCULTAR)'!$Q$3:$S$103,3,0),"")</f>
        <v>7267476001023</v>
      </c>
      <c r="B55" s="4" t="str">
        <f>'[1]TCE - ANEXO IV - Preencher'!C64</f>
        <v>UPAE GRANDE RECIFE</v>
      </c>
      <c r="C55" s="4" t="str">
        <f>'[1]TCE - ANEXO IV - Preencher'!E64</f>
        <v>5.10 - Detetização/Tratamento de Resíduos e Afins</v>
      </c>
      <c r="D55" s="3">
        <f>'[1]TCE - ANEXO IV - Preencher'!F64</f>
        <v>11049848000121</v>
      </c>
      <c r="E55" s="5" t="str">
        <f>'[1]TCE - ANEXO IV - Preencher'!G64</f>
        <v>BRASCON GESTÃO AMBIENTAL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00129750</v>
      </c>
      <c r="I55" s="6">
        <f>IF('[1]TCE - ANEXO IV - Preencher'!K64="","",'[1]TCE - ANEXO IV - Preencher'!K64)</f>
        <v>44866</v>
      </c>
      <c r="J55" s="5" t="str">
        <f>'[1]TCE - ANEXO IV - Preencher'!L64</f>
        <v>649XCND5K</v>
      </c>
      <c r="K55" s="5" t="str">
        <f>IF(F55="B",LEFT('[1]TCE - ANEXO IV - Preencher'!M64,2),IF(F55="S",LEFT('[1]TCE - ANEXO IV - Preencher'!M64,7),IF('[1]TCE - ANEXO IV - Preencher'!H64="","")))</f>
        <v>2611309</v>
      </c>
      <c r="L55" s="7">
        <f>'[1]TCE - ANEXO IV - Preencher'!N64</f>
        <v>370</v>
      </c>
    </row>
    <row r="56" spans="1:12" s="8" customFormat="1" ht="19.5" customHeight="1" x14ac:dyDescent="0.2">
      <c r="A56" s="3">
        <f>IFERROR(VLOOKUP(B56,'[1]DADOS (OCULTAR)'!$Q$3:$S$103,3,0),"")</f>
        <v>7267476001023</v>
      </c>
      <c r="B56" s="4" t="str">
        <f>'[1]TCE - ANEXO IV - Preencher'!C65</f>
        <v>UPAE GRANDE RECIFE</v>
      </c>
      <c r="C56" s="4" t="str">
        <f>'[1]TCE - ANEXO IV - Preencher'!E65</f>
        <v>3.12 - Material Hospitalar</v>
      </c>
      <c r="D56" s="3">
        <f>'[1]TCE - ANEXO IV - Preencher'!F65</f>
        <v>41097379000500</v>
      </c>
      <c r="E56" s="5" t="str">
        <f>'[1]TCE - ANEXO IV - Preencher'!G65</f>
        <v>ARMAZÉM GENIPAPO MATERIAS DE CONSTRUÇÃO GERAL 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5982</v>
      </c>
      <c r="I56" s="6">
        <f>IF('[1]TCE - ANEXO IV - Preencher'!K65="","",'[1]TCE - ANEXO IV - Preencher'!K65)</f>
        <v>44838</v>
      </c>
      <c r="J56" s="5" t="str">
        <f>'[1]TCE - ANEXO IV - Preencher'!L65</f>
        <v>26221041097379000500650020000059020120519838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8.6</v>
      </c>
    </row>
    <row r="57" spans="1:12" s="8" customFormat="1" ht="19.5" customHeight="1" x14ac:dyDescent="0.2">
      <c r="A57" s="3">
        <f>IFERROR(VLOOKUP(B57,'[1]DADOS (OCULTAR)'!$Q$3:$S$103,3,0),"")</f>
        <v>7267476001023</v>
      </c>
      <c r="B57" s="4" t="str">
        <f>'[1]TCE - ANEXO IV - Preencher'!C66</f>
        <v>UPAE GRANDE RECIFE</v>
      </c>
      <c r="C57" s="4" t="str">
        <f>'[1]TCE - ANEXO IV - Preencher'!E66</f>
        <v>5.99 - Outros Serviços de Terceiros Pessoa Jurídica</v>
      </c>
      <c r="D57" s="3">
        <f>'[1]TCE - ANEXO IV - Preencher'!F66</f>
        <v>34028316045719</v>
      </c>
      <c r="E57" s="5" t="str">
        <f>'[1]TCE - ANEXO IV - Preencher'!G66</f>
        <v>EMP. BRASILEIRA DE CORREIOS E TELEGRAFOS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>
        <f>IF('[1]TCE - ANEXO IV - Preencher'!K66="","",'[1]TCE - ANEXO IV - Preencher'!K66)</f>
        <v>44852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98</v>
      </c>
    </row>
    <row r="58" spans="1:12" s="8" customFormat="1" ht="19.5" customHeight="1" x14ac:dyDescent="0.2">
      <c r="A58" s="3">
        <f>IFERROR(VLOOKUP(B58,'[1]DADOS (OCULTAR)'!$Q$3:$S$103,3,0),"")</f>
        <v>7267476001023</v>
      </c>
      <c r="B58" s="4" t="str">
        <f>'[1]TCE - ANEXO IV - Preencher'!C67</f>
        <v>UPAE GRANDE RECIFE</v>
      </c>
      <c r="C58" s="4" t="str">
        <f>'[1]TCE - ANEXO IV - Preencher'!E67</f>
        <v>5.16 - Serviços Médico-Hospitalares, Odotonlogia e Laboratoriais</v>
      </c>
      <c r="D58" s="3">
        <f>'[1]TCE - ANEXO IV - Preencher'!F67</f>
        <v>10483974000127</v>
      </c>
      <c r="E58" s="5" t="str">
        <f>'[1]TCE - ANEXO IV - Preencher'!G67</f>
        <v>CCGK DIAGNÓSTICO LTDA 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00000249</v>
      </c>
      <c r="I58" s="6">
        <f>IF('[1]TCE - ANEXO IV - Preencher'!K67="","",'[1]TCE - ANEXO IV - Preencher'!K67)</f>
        <v>44876</v>
      </c>
      <c r="J58" s="5" t="str">
        <f>'[1]TCE - ANEXO IV - Preencher'!L67</f>
        <v>QN1EL6BX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3000</v>
      </c>
    </row>
    <row r="59" spans="1:12" s="8" customFormat="1" ht="19.5" customHeight="1" x14ac:dyDescent="0.2">
      <c r="A59" s="3">
        <f>IFERROR(VLOOKUP(B59,'[1]DADOS (OCULTAR)'!$Q$3:$S$103,3,0),"")</f>
        <v>7267476001023</v>
      </c>
      <c r="B59" s="4" t="str">
        <f>'[1]TCE - ANEXO IV - Preencher'!C68</f>
        <v>UPAE GRANDE RECIFE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12.183.268/0001-95</v>
      </c>
      <c r="E59" s="5" t="str">
        <f>'[1]TCE - ANEXO IV - Preencher'!G68</f>
        <v>CLINICA MEDICA MED PLAN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00000009</v>
      </c>
      <c r="I59" s="6">
        <f>IF('[1]TCE - ANEXO IV - Preencher'!K68="","",'[1]TCE - ANEXO IV - Preencher'!K68)</f>
        <v>44876</v>
      </c>
      <c r="J59" s="5" t="str">
        <f>'[1]TCE - ANEXO IV - Preencher'!L68</f>
        <v>AKYAWXAB</v>
      </c>
      <c r="K59" s="5" t="str">
        <f>IF(F59="B",LEFT('[1]TCE - ANEXO IV - Preencher'!M68,2),IF(F59="S",LEFT('[1]TCE - ANEXO IV - Preencher'!M68,7),IF('[1]TCE - ANEXO IV - Preencher'!H68="","")))</f>
        <v>2607901</v>
      </c>
      <c r="L59" s="7">
        <f>'[1]TCE - ANEXO IV - Preencher'!N68</f>
        <v>6000</v>
      </c>
    </row>
    <row r="60" spans="1:12" s="8" customFormat="1" ht="19.5" customHeight="1" x14ac:dyDescent="0.2">
      <c r="A60" s="3">
        <f>IFERROR(VLOOKUP(B60,'[1]DADOS (OCULTAR)'!$Q$3:$S$103,3,0),"")</f>
        <v>7267476001023</v>
      </c>
      <c r="B60" s="4" t="str">
        <f>'[1]TCE - ANEXO IV - Preencher'!C69</f>
        <v>UPAE GRANDE RECIFE</v>
      </c>
      <c r="C60" s="4" t="str">
        <f>'[1]TCE - ANEXO IV - Preencher'!E69</f>
        <v>5.16 - Serviços Médico-Hospitalares, Odotonlogia e Laboratoriais</v>
      </c>
      <c r="D60" s="3">
        <f>'[1]TCE - ANEXO IV - Preencher'!F69</f>
        <v>29870479000107</v>
      </c>
      <c r="E60" s="5" t="str">
        <f>'[1]TCE - ANEXO IV - Preencher'!G69</f>
        <v>CARDIOMETABOLICOS E SERVIÇOS MÉDICOS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000001284</v>
      </c>
      <c r="I60" s="6">
        <f>IF('[1]TCE - ANEXO IV - Preencher'!K69="","",'[1]TCE - ANEXO IV - Preencher'!K69)</f>
        <v>44879</v>
      </c>
      <c r="J60" s="5" t="str">
        <f>'[1]TCE - ANEXO IV - Preencher'!L69</f>
        <v>U7SQHZFX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3000</v>
      </c>
    </row>
    <row r="61" spans="1:12" s="8" customFormat="1" ht="19.5" customHeight="1" x14ac:dyDescent="0.2">
      <c r="A61" s="3">
        <f>IFERROR(VLOOKUP(B61,'[1]DADOS (OCULTAR)'!$Q$3:$S$103,3,0),"")</f>
        <v>7267476001023</v>
      </c>
      <c r="B61" s="4" t="str">
        <f>'[1]TCE - ANEXO IV - Preencher'!C70</f>
        <v>UPAE GRANDE RECIFE</v>
      </c>
      <c r="C61" s="4" t="str">
        <f>'[1]TCE - ANEXO IV - Preencher'!E70</f>
        <v>5.99 - Outros Serviços de Terceiros Pessoa Jurídica</v>
      </c>
      <c r="D61" s="3">
        <f>'[1]TCE - ANEXO IV - Preencher'!F70</f>
        <v>22558211000187</v>
      </c>
      <c r="E61" s="5" t="str">
        <f>'[1]TCE - ANEXO IV - Preencher'!G70</f>
        <v>SOUZA ADVOGADOS ASSOCIADOS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2022609</v>
      </c>
      <c r="I61" s="6">
        <f>IF('[1]TCE - ANEXO IV - Preencher'!K70="","",'[1]TCE - ANEXO IV - Preencher'!K70)</f>
        <v>44868</v>
      </c>
      <c r="J61" s="5" t="str">
        <f>'[1]TCE - ANEXO IV - Preencher'!L70</f>
        <v>91DFAE0FD</v>
      </c>
      <c r="K61" s="5" t="str">
        <f>IF(F61="B",LEFT('[1]TCE - ANEXO IV - Preencher'!M70,2),IF(F61="S",LEFT('[1]TCE - ANEXO IV - Preencher'!M70,7),IF('[1]TCE - ANEXO IV - Preencher'!H70="","")))</f>
        <v>2927408</v>
      </c>
      <c r="L61" s="7">
        <f>'[1]TCE - ANEXO IV - Preencher'!N70</f>
        <v>4894.04</v>
      </c>
    </row>
    <row r="62" spans="1:12" s="8" customFormat="1" ht="19.5" customHeight="1" x14ac:dyDescent="0.2">
      <c r="A62" s="3">
        <f>IFERROR(VLOOKUP(B62,'[1]DADOS (OCULTAR)'!$Q$3:$S$103,3,0),"")</f>
        <v>7267476001023</v>
      </c>
      <c r="B62" s="4" t="str">
        <f>'[1]TCE - ANEXO IV - Preencher'!C71</f>
        <v>UPAE GRANDE RECIFE</v>
      </c>
      <c r="C62" s="4" t="str">
        <f>'[1]TCE - ANEXO IV - Preencher'!E71</f>
        <v>5.99 - Outros Serviços de Terceiros Pessoa Jurídica</v>
      </c>
      <c r="D62" s="3">
        <f>'[1]TCE - ANEXO IV - Preencher'!F71</f>
        <v>0</v>
      </c>
      <c r="E62" s="5" t="str">
        <f>'[1]TCE - ANEXO IV - Preencher'!G71</f>
        <v>TRIBUTO SOBRE APLICAÇÃO FINANCEIRA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>
        <f>IF('[1]TCE - ANEXO IV - Preencher'!K71="","",'[1]TCE - ANEXO IV - Preencher'!K71)</f>
        <v>44865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46.2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(OCULTAR)'!$Q$3:$S$103,3,0),"")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(OCULTAR)'!$Q$3:$S$103,3,0),"")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(OCULTAR)'!$Q$3:$S$103,3,0),"")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(OCULTAR)'!$Q$3:$S$103,3,0),"")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(OCULTAR)'!$Q$3:$S$103,3,0),"")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(OCULTAR)'!$Q$3:$S$103,3,0),"")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(OCULTAR)'!$Q$3:$S$103,3,0),"")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(OCULTAR)'!$Q$3:$S$103,3,0),"")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(OCULTAR)'!$Q$3:$S$103,3,0),"")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(OCULTAR)'!$Q$3:$S$103,3,0),"")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(OCULTAR)'!$Q$3:$S$103,3,0),"")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(OCULTAR)'!$Q$3:$S$103,3,0),"")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(OCULTAR)'!$Q$3:$S$103,3,0),"")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(OCULTAR)'!$Q$3:$S$103,3,0),"")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(OCULTAR)'!$Q$3:$S$103,3,0),"")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(OCULTAR)'!$Q$3:$S$103,3,0),"")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(OCULTAR)'!$Q$3:$S$103,3,0),"")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(OCULTAR)'!$Q$3:$S$103,3,0),"")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(OCULTAR)'!$Q$3:$S$103,3,0),"")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(OCULTAR)'!$Q$3:$S$103,3,0),"")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(OCULTAR)'!$Q$3:$S$103,3,0),"")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(OCULTAR)'!$Q$3:$S$103,3,0),"")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(OCULTAR)'!$Q$3:$S$103,3,0),"")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(OCULTAR)'!$Q$3:$S$103,3,0),"")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(OCULTAR)'!$Q$3:$S$103,3,0),"")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(OCULTAR)'!$Q$3:$S$103,3,0),"")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(OCULTAR)'!$Q$3:$S$103,3,0),"")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(OCULTAR)'!$Q$3:$S$103,3,0),"")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(OCULTAR)'!$Q$3:$S$103,3,0),"")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(OCULTAR)'!$Q$3:$S$103,3,0),"")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(OCULTAR)'!$Q$3:$S$103,3,0),"")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(OCULTAR)'!$Q$3:$S$103,3,0),"")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(OCULTAR)'!$Q$3:$S$103,3,0),"")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(OCULTAR)'!$Q$3:$S$103,3,0),"")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(OCULTAR)'!$Q$3:$S$103,3,0),"")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(OCULTAR)'!$Q$3:$S$103,3,0),"")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(OCULTAR)'!$Q$3:$S$103,3,0),"")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(OCULTAR)'!$Q$3:$S$103,3,0),"")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(OCULTAR)'!$Q$3:$S$103,3,0),"")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(OCULTAR)'!$Q$3:$S$103,3,0),"")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(OCULTAR)'!$Q$3:$S$103,3,0),"")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(OCULTAR)'!$Q$3:$S$103,3,0),"")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(OCULTAR)'!$Q$3:$S$103,3,0),"")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(OCULTAR)'!$Q$3:$S$103,3,0),"")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(OCULTAR)'!$Q$3:$S$103,3,0),"")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(OCULTAR)'!$Q$3:$S$103,3,0),"")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(OCULTAR)'!$Q$3:$S$103,3,0),"")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(OCULTAR)'!$Q$3:$S$103,3,0),"")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(OCULTAR)'!$Q$3:$S$103,3,0),"")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(OCULTAR)'!$Q$3:$S$103,3,0),"")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(OCULTAR)'!$Q$3:$S$103,3,0),"")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(OCULTAR)'!$Q$3:$S$103,3,0),"")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(OCULTAR)'!$Q$3:$S$103,3,0),"")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(OCULTAR)'!$Q$3:$S$103,3,0),"")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(OCULTAR)'!$Q$3:$S$103,3,0),"")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(OCULTAR)'!$Q$3:$S$103,3,0),"")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(OCULTAR)'!$Q$3:$S$103,3,0),"")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(OCULTAR)'!$Q$3:$S$103,3,0),"")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(OCULTAR)'!$Q$3:$S$103,3,0),"")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(OCULTAR)'!$Q$3:$S$103,3,0),"")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(OCULTAR)'!$Q$3:$S$103,3,0),"")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(OCULTAR)'!$Q$3:$S$103,3,0),"")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(OCULTAR)'!$Q$3:$S$103,3,0),"")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(OCULTAR)'!$Q$3:$S$103,3,0),"")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(OCULTAR)'!$Q$3:$S$103,3,0),"")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(OCULTAR)'!$Q$3:$S$103,3,0),"")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(OCULTAR)'!$Q$3:$S$103,3,0),"")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(OCULTAR)'!$Q$3:$S$103,3,0),"")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(OCULTAR)'!$Q$3:$S$103,3,0),"")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(OCULTAR)'!$Q$3:$S$103,3,0),"")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Seixas</dc:creator>
  <cp:lastModifiedBy>Mario Seixas</cp:lastModifiedBy>
  <dcterms:created xsi:type="dcterms:W3CDTF">2022-11-24T12:22:45Z</dcterms:created>
  <dcterms:modified xsi:type="dcterms:W3CDTF">2022-11-24T12:23:01Z</dcterms:modified>
</cp:coreProperties>
</file>