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paee\Desktop\ARQ TCE\"/>
    </mc:Choice>
  </mc:AlternateContent>
  <bookViews>
    <workbookView xWindow="0" yWindow="0" windowWidth="28800" windowHeight="12315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 s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 s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 s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 s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 s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 s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 s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 s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 s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 s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 s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 s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 s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 s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 s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 s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 s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 s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 s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 s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 s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 s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 s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 s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 s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 s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 s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 s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 s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 s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 s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 s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 s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 s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 s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 s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 s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 s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 s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 s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 s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 s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 s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 s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 s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 s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 s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 s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 s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 s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 s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 s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 s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 s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 s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 s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 s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 s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 s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 s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 s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 s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 s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 s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 s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 s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 s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 s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 s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 s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 s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 s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 s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 s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 s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 s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 s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 s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 s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 s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 s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 s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 s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 s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 s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 s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 s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 s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 s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 s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 s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 s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 s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 s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 s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 s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 s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 s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 s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 s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 s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 s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 s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 s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 s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 s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 s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 s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 s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 s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 s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 s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 s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 s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 s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 s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 s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 s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 s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 s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 s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 s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 s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 s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 s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 s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 s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 s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 s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 s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 s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 s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 s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 s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 s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 s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 s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 s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 s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 s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 s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 s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 s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 s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 s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 s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 s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 s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 s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 s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 s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 s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 s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 s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 s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 s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 s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 s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 s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 s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 s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 s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 s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 s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 s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 s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 s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 s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 s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 s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 s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 s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 s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 s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 s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 s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 s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 s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 s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 s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 s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 s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 s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 s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 s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 s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 s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 s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 s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 s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 s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 s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 s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 s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 s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 s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 s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 s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 s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 s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 s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 s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 s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 s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 s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 s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 s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 s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 s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 s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 s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 s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 s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 s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 s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 s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 s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 s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 s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 s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 s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 s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 s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 s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 s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 s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 s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 s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 s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 s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 s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 s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 s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 s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 s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 s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 s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 s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 s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 s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 s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 s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 s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 s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 s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 s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 s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 s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 s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 s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 s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 s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 s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 s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 s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 s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 s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 s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 s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 s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 s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 s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 s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 s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 s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 s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 s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 s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 s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 s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 s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 s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 s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 s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 s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 s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 s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 s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 s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 s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 s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 s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 s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 s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 s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 s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 s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 s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 s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 s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 s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 s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 s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 s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 s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 s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 s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 s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 s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 s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 s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 s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 s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 s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 s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 s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 s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 s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 s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 s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 s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 s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 s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 s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 s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 s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 s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 s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 s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 s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 s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 s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 s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 s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 s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 s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 s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 s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 s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 s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 s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 s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 s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 s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 s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 s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 s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 s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 s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 s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 s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 s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 s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 s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 s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 s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 s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 s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 s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 s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 s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 s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 s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 s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 s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 s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 s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 s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 s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 s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 s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 s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 s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 s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 s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 s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 s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 s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 s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 s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 s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 s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 s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 s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 s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 s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 s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 s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 s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 s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 s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 s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 s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 s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 s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 s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 s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 s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 s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 s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 s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 s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 s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 s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 s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 s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 s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 s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 s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 s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 s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 s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 s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 s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 s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 s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 s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 s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 s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 s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 s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 s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 s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 s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 s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 s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 s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 s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 s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 s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 s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 s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 s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 s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 s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 s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 s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 s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 s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 s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 s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 s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 s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 s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 s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 s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 s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 s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 s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 s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 s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 s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 s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 s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 s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 s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 s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 s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 s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 s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 s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 s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 s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 s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 s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 s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 s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 s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 s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 s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 s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 s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 s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 s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 s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 s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 s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 s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 s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 s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 s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 s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 s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 s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 s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 s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 s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 s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 s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 s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 s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 s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 s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 s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 s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 s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 s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 s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 s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 s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 s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 s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 s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 s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 s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 s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 s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 s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 s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 s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 s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 s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 s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 s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 s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 s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 s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 s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 s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 s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 s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 s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 s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<sst xmlns="http://schemas.openxmlformats.org/spreadsheetml/2006/main" count="12" uniqueCount="12">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</sst>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GH%20-%20UPAE%20ESCADA\PCF\10.2022\PCF_2022_REV_09_V3%20-%20REV%2001%20-%20Em%2025_04_2022%20UPAE%20ESCADA%20102022%20(Reparado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MALAN</v>
          </cell>
          <cell r="R8" t="str">
            <v>FUNDAÇÃO GESTÃO HOSPITALAR MARTINIANO FERNANDES - FGH</v>
          </cell>
          <cell r="S8">
            <v>9039744000780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 (COVID-19)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E MATERNIDADE NOSSA SENHORA DO Ó - CESAC - CG Nº 013/2022</v>
          </cell>
          <cell r="R10" t="str">
            <v>FUNDAÇÃO GESTÃO HOSPITALAR MARTINIANO FERNANDES - FGH</v>
          </cell>
          <cell r="S10">
            <v>9039744000194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NOSSA SENHORA DAS GRAÇAS - ANTIGO ALFA</v>
          </cell>
          <cell r="R20" t="str">
            <v>IMIP - INSTITUTO DE MEDICINA INTEGRAL PROF. FERNANDO FIGUEIRA</v>
          </cell>
          <cell r="S20">
            <v>10988301000803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NOSSA SENHORA DAS GRAÇAS - ANTIGO ALFA - CG Nº 016/2022</v>
          </cell>
          <cell r="R21" t="str">
            <v>FUNDAÇÃO GESTÃO HOSPITALAR MARTINIANO FERNANDES - FGH</v>
          </cell>
          <cell r="S21">
            <v>9039744000194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PELÓPIDAS SILVEIRA - CG Nº 017/2022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 (COVID-19)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EMÍLIA CÂMARA</v>
          </cell>
          <cell r="R25" t="str">
            <v>HOSPITAL DO TRICENTENÁRIO</v>
          </cell>
          <cell r="S25">
            <v>10583920001024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EMÍLIA CÂMARA (COVID-19)</v>
          </cell>
          <cell r="R26" t="str">
            <v>HOSPITAL DO TRICENTENÁRIO</v>
          </cell>
          <cell r="S26">
            <v>10583920001024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- C.G - 02/2021</v>
          </cell>
          <cell r="R28" t="str">
            <v>ISMEP - INSTITUTO SOCIAL DAS MEDIANEIRAS DA PAZ</v>
          </cell>
          <cell r="S28">
            <v>10739225001866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 - C.G - 02/2021 (COVID-19)</v>
          </cell>
          <cell r="R29" t="str">
            <v>ISMEP - INSTITUTO SOCIAL DAS MEDIANEIRAS DA PAZ</v>
          </cell>
          <cell r="S29">
            <v>10739225001866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FERNANDO BEZERRA (COVID-19)</v>
          </cell>
          <cell r="R30" t="str">
            <v>SANTA CASA DE MISERICÓRDIA DO RECIFE</v>
          </cell>
          <cell r="S30">
            <v>10869782000900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RUY DE BARROS</v>
          </cell>
          <cell r="R31" t="str">
            <v>HOSPITAL DO TRICENTENÁRIO</v>
          </cell>
          <cell r="S31">
            <v>10583920000990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RUY DE BARROS (COVID-19)</v>
          </cell>
          <cell r="R32" t="str">
            <v>HOSPITAL DO TRICENTENÁRIO</v>
          </cell>
          <cell r="S32">
            <v>10583920000990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SÃO SEBASTIÃO</v>
          </cell>
          <cell r="R33" t="str">
            <v>SPCC - SOCIEDADE PERNAMBUCANA DE COMBATE AO CÂNCER (HCP)</v>
          </cell>
          <cell r="S33">
            <v>10894988000648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SILVIO MAGALHÃES</v>
          </cell>
          <cell r="R34" t="str">
            <v>HOSP. MARIA LUCINDA - FUNDAÇÃO MANOEL DA SILVA ALMEIDA</v>
          </cell>
          <cell r="S34">
            <v>9767633000447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SILVIO MAGALHÃES (COVID-19)</v>
          </cell>
          <cell r="R35" t="str">
            <v>HOSP. MARIA LUCINDA - FUNDAÇÃO MANOEL DA SILVA ALMEIDA</v>
          </cell>
          <cell r="S35">
            <v>9767633000447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BARRA DE JANGADA - C.G 005/2022</v>
          </cell>
          <cell r="R37" t="str">
            <v>ISMEP - INSTITUTO SOCIAL DAS MEDIANEIRAS DA PAZ</v>
          </cell>
          <cell r="S37">
            <v>10739225002242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 (COVID-19)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CABO DE SANTO AGOSTINHO - C.G 012/2022</v>
          </cell>
          <cell r="R40" t="str">
            <v>HOSP. MARIA LUCINDA - FUNDAÇÃO MANOEL DA SILVA ALMEIDA</v>
          </cell>
          <cell r="S40">
            <v>9767633000790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 (COVID-19)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CARUARU - C.G 011/2022</v>
          </cell>
          <cell r="R43" t="str">
            <v>HOSP. MARIA LUCINDA - FUNDAÇÃO MANOEL DA SILVA ALMEIDA</v>
          </cell>
          <cell r="S43">
            <v>9767633000102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CARUARU (COVID-19)</v>
          </cell>
          <cell r="R44" t="str">
            <v>FUNDAÇÃO GESTÃO HOSPITALAR MARTINIANO FERNANDES - FGH</v>
          </cell>
          <cell r="S44">
            <v>9039744001166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CAXANGÁ - C.G 007/2022</v>
          </cell>
          <cell r="R46" t="str">
            <v>HOSP. MARIA LUCINDA - FUNDAÇÃO MANOEL DA SILVA ALMEIDA</v>
          </cell>
          <cell r="S46">
            <v>9767633000609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CAXANGÁ (COVID-19) - C.G 003/2010</v>
          </cell>
          <cell r="R47" t="str">
            <v>HOSP. MARIA LUCINDA - FUNDAÇÃO MANOEL DA SILVA ALMEIDA</v>
          </cell>
          <cell r="S47">
            <v>9767633000609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- C.G 004/2022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CURADO - C.G 005/2010</v>
          </cell>
          <cell r="R49" t="str">
            <v>HOSPITAL DO TRICENTENÁRIO</v>
          </cell>
          <cell r="S49">
            <v>10583920000303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CURADO (COVID-19) - C.G 005/2010</v>
          </cell>
          <cell r="R50" t="str">
            <v>HOSPITAL DO TRICENTENÁRIO</v>
          </cell>
          <cell r="S50">
            <v>10583920000303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ENGENHO VELHO - C.G 010/2022</v>
          </cell>
          <cell r="R52" t="str">
            <v>HOSP. MARIA LUCINDA - FUNDAÇÃO MANOEL DA SILVA ALMEIDA</v>
          </cell>
          <cell r="S52">
            <v>9767633000951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ENGENHO VELHO (COVID-19)</v>
          </cell>
          <cell r="R53" t="str">
            <v>FUNDAÇÃO GESTÃO HOSPITALAR MARTINIANO FERNANDES - FGH</v>
          </cell>
          <cell r="S53">
            <v>9039744001085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IBURA</v>
          </cell>
          <cell r="R54" t="str">
            <v>HOSPITAL DO TRICENTENÁRIO</v>
          </cell>
          <cell r="S54">
            <v>10583920000214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IBURA (COVID-19)</v>
          </cell>
          <cell r="R55" t="str">
            <v>HOSPITAL DO TRICENTENÁRIO</v>
          </cell>
          <cell r="S55">
            <v>10583920000214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IGARASSU - C.G 002/2022</v>
          </cell>
          <cell r="R57" t="str">
            <v>SPCC - SOCIEDADE PERNAMBUCANA DE COMBATE AO CÂNCER (HCP)</v>
          </cell>
          <cell r="S57">
            <v>10894988000990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IGARASSU (COVID-19)</v>
          </cell>
          <cell r="R58" t="str">
            <v>FUNDAÇÃO GESTÃO HOSPITALAR MARTINIANO FERNANDES - FGH</v>
          </cell>
          <cell r="S58">
            <v>9039744000437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IMBIRIBEIRA</v>
          </cell>
          <cell r="R59" t="str">
            <v>IPAS - INSTITUTO PERNAMBUCANO DE ASSISTÊNCIA E SAÚDE</v>
          </cell>
          <cell r="S59">
            <v>10075232000243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IMBIRIBEIRA - C.G 003/2021</v>
          </cell>
          <cell r="R60" t="str">
            <v>S3 SAÚDE - ASSOCIAÇÃO DE PROTEÇÃO A MATERNIDADE E INFÂNCIA UBAÍRA</v>
          </cell>
          <cell r="S60">
            <v>14284483000108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NOVA DESCOBERTA - C.G 008/2022</v>
          </cell>
          <cell r="R62" t="str">
            <v>HOSP. MARIA LUCINDA - FUNDAÇÃO MANOEL DA SILVA ALMEIDA</v>
          </cell>
          <cell r="S62">
            <v>9767633000528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NOVA DESCOBERTA (COVID-19) - C.G 002/2011</v>
          </cell>
          <cell r="R63" t="str">
            <v>HOSP. MARIA LUCINDA - FUNDAÇÃO MANOEL DA SILVA ALMEIDA</v>
          </cell>
          <cell r="S63">
            <v>9767633000528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OLINDA - C.G 001/2022</v>
          </cell>
          <cell r="R65" t="str">
            <v>ISMEP - INSTITUTO SOCIAL DAS MEDIANEIRAS DA PAZ</v>
          </cell>
          <cell r="S65">
            <v>10739225002161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OLINDA (COVID-19)</v>
          </cell>
          <cell r="R66" t="str">
            <v>FUNDAÇÃO GESTÃO HOSPITALAR MARTINIANO FERNANDES - FGH</v>
          </cell>
          <cell r="S66">
            <v>9039744000356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PAULISTA - C.G 003/2022</v>
          </cell>
          <cell r="R68" t="str">
            <v>HOSP. MARIA LUCINDA - FUNDAÇÃO MANOEL DA SILVA ALMEIDA</v>
          </cell>
          <cell r="S68">
            <v>9767633000102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PAULISTA (COVID-19)</v>
          </cell>
          <cell r="R69" t="str">
            <v>FUNDAÇÃO GESTÃO HOSPITALAR MARTINIANO FERNANDES - FGH</v>
          </cell>
          <cell r="S69">
            <v>9039744000518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SÃO LOURENÇO DA MATA - C.G 006/2022</v>
          </cell>
          <cell r="R71" t="str">
            <v>FUNDAÇÃO GESTÃO HOSPITALAR MARTINIANO FERNANDES - FGH</v>
          </cell>
          <cell r="S71">
            <v>9039744000607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SÃO LOURENÇO DA MATA (COVID-19) - C.G 001/2010</v>
          </cell>
          <cell r="R72" t="str">
            <v>FUNDAÇÃO GESTÃO HOSPITALAR MARTINIANO FERNANDES - FGH</v>
          </cell>
          <cell r="S72">
            <v>9039744000607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TORRÕES - C.G 009/2022</v>
          </cell>
          <cell r="R74" t="str">
            <v>HOSP. MARIA LUCINDA - FUNDAÇÃO MANOEL DA SILVA ALMEIDA</v>
          </cell>
          <cell r="S74">
            <v>9767633000870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TORRÕES (COVID-19) - C.G 002/2010</v>
          </cell>
          <cell r="R75" t="str">
            <v>SANTA CASA DE MISERICÓRDIA DO RECIFE</v>
          </cell>
          <cell r="S75">
            <v>10869782001206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AFOGADOS DA INGAZEIRA</v>
          </cell>
          <cell r="R76" t="str">
            <v>HOSPITAL DO TRICENTENÁRIO</v>
          </cell>
          <cell r="S76">
            <v>10583920000648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ARCOVERDE</v>
          </cell>
          <cell r="R77" t="str">
            <v>SPCC - SOCIEDADE PERNAMBUCANA DE COMBATE AO CÂNCER (HCP)</v>
          </cell>
          <cell r="S77">
            <v>10894988000214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BELO JARDIM</v>
          </cell>
          <cell r="R78" t="str">
            <v>SPCC - SOCIEDADE PERNAMBUCANA DE COMBATE AO CÂNCER (HCP)</v>
          </cell>
          <cell r="S78">
            <v>10894988000303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CARPINA - CG Nº 022/2022</v>
          </cell>
          <cell r="R79" t="str">
            <v>FUNDAÇÃO GESTÃO HOSPITALAR MARTINIANO FERNANDES - FGH</v>
          </cell>
          <cell r="S79">
            <v>9039744000194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CARUARU</v>
          </cell>
          <cell r="R80" t="str">
            <v>SPCC - SOCIEDADE PERNAMBUCANA DE COMBATE AO CÂNCER (HCP)</v>
          </cell>
          <cell r="S80">
            <v>10894988000729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ESCADA - CG Nº 021/2022</v>
          </cell>
          <cell r="R81" t="str">
            <v>FUNDAÇÃO GESTÃO HOSPITALAR MARTINIANO FERNANDES - FGH</v>
          </cell>
          <cell r="S81">
            <v>9039744000194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GARANHUNS</v>
          </cell>
          <cell r="R82" t="str">
            <v>FUNDAÇÃO GESTÃO HOSPITALAR MARTINIANO FERNANDES - FGH</v>
          </cell>
          <cell r="S82">
            <v>9039744001409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GARANHUNS (COVID-19)</v>
          </cell>
          <cell r="R83" t="str">
            <v>FUNDAÇÃO GESTÃO HOSPITALAR MARTINIANO FERNANDES - FGH</v>
          </cell>
          <cell r="S83">
            <v>9039744001409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GOIANA (COVID-19)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GOIANA (COVID-19) - CG Nº 003/2021</v>
          </cell>
          <cell r="R85" t="str">
            <v>ISMEP - INSTITUTO SOCIAL DAS MEDIANEIRAS DA PAZ</v>
          </cell>
          <cell r="S85">
            <v>10739225002080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GRANDE RECIFE</v>
          </cell>
          <cell r="R86" t="str">
            <v>IBDAH - INST. BRASILEIRO DE DESENVOLVIMENTO DA ADM HOSPITALAR</v>
          </cell>
          <cell r="S86">
            <v>7267476001023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LIMOEIRO</v>
          </cell>
          <cell r="R87" t="str">
            <v>APAMI SURUBIM</v>
          </cell>
          <cell r="S87">
            <v>11754025000369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OURICURI - CG Nº 002/2020</v>
          </cell>
          <cell r="R88" t="str">
            <v>ISMEP - INSTITUTO SOCIAL DAS MEDIANEIRAS DA PAZ</v>
          </cell>
          <cell r="S88">
            <v>10739225001785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PALMARES - CG Nº 020/2022</v>
          </cell>
          <cell r="R89" t="str">
            <v>SPCC - SOCIEDADE PERNAMBUCANA DE COMBATE AO CÂNCER (HCP)</v>
          </cell>
          <cell r="S89">
            <v>10894988000133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PETROLINA</v>
          </cell>
          <cell r="R90" t="str">
            <v>IMIP - INSTITUTO DE MEDICINA INTEGRAL PROF. FERNANDO FIGUEIRA</v>
          </cell>
          <cell r="S90">
            <v>10988301000714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PETROLINA (COVID-19 - 24h)</v>
          </cell>
          <cell r="R91" t="str">
            <v>IMIP - INSTITUTO DE MEDICINA INTEGRAL PROF. FERNANDO FIGUEIRA</v>
          </cell>
          <cell r="S91">
            <v>10988301000714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PETROLINA (COVID-19)</v>
          </cell>
          <cell r="R92" t="str">
            <v>IMIP - INSTITUTO DE MEDICINA INTEGRAL PROF. FERNANDO FIGUEIRA</v>
          </cell>
          <cell r="S92">
            <v>10988301000714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SALGUEIRO</v>
          </cell>
          <cell r="R93" t="str">
            <v>FUNDAÇÃO GESTÃO HOSPITALAR MARTINIANO FERNANDES - FGH</v>
          </cell>
          <cell r="S93">
            <v>9039744001590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SERRA TALHADA</v>
          </cell>
          <cell r="R94" t="str">
            <v>HOSPITAL DO TRICENTENÁRIO</v>
          </cell>
          <cell r="S94">
            <v>10583920000729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ESCADA - CG Nº 021/2022</v>
          </cell>
          <cell r="E11" t="str">
            <v>1.99 - Outras Despesas com Pessoal</v>
          </cell>
          <cell r="F11">
            <v>38446162000120</v>
          </cell>
          <cell r="G11" t="str">
            <v>R.S. SOLUÇÕES EM REFEIÇÕES</v>
          </cell>
          <cell r="H11" t="str">
            <v>B</v>
          </cell>
          <cell r="I11" t="str">
            <v>S</v>
          </cell>
          <cell r="J11" t="str">
            <v>000275</v>
          </cell>
          <cell r="K11">
            <v>44865</v>
          </cell>
          <cell r="L11" t="str">
            <v>26221038446162000120550010000002751000003104</v>
          </cell>
          <cell r="M11" t="str">
            <v>26 -  Pernambuco</v>
          </cell>
          <cell r="N11">
            <v>7540</v>
          </cell>
        </row>
        <row r="12">
          <cell r="C12" t="str">
            <v>UPAE ESCADA - CG Nº 021/2022</v>
          </cell>
          <cell r="E12" t="str">
            <v>3.12 - Material Hospitalar</v>
          </cell>
          <cell r="F12" t="str">
            <v>18.192.961/0001-00</v>
          </cell>
          <cell r="G12" t="str">
            <v>ULTRA MEDICAL</v>
          </cell>
          <cell r="H12" t="str">
            <v>B</v>
          </cell>
          <cell r="I12" t="str">
            <v>S</v>
          </cell>
          <cell r="J12" t="str">
            <v>000.048.454</v>
          </cell>
          <cell r="K12">
            <v>44831</v>
          </cell>
          <cell r="L12" t="str">
            <v>29220918192961000100550010000484541000365107</v>
          </cell>
          <cell r="M12" t="str">
            <v>29 -  Bahia</v>
          </cell>
          <cell r="N12">
            <v>131.11000000000001</v>
          </cell>
        </row>
        <row r="13">
          <cell r="C13" t="str">
            <v>UPAE ESCADA - CG Nº 021/2022</v>
          </cell>
          <cell r="E13" t="str">
            <v>3.4 - Material Farmacológico</v>
          </cell>
          <cell r="F13" t="str">
            <v>12.420.164/0010-48</v>
          </cell>
          <cell r="G13" t="str">
            <v>CM HOSPITALAR S.A. RECIFE</v>
          </cell>
          <cell r="H13" t="str">
            <v>B</v>
          </cell>
          <cell r="I13" t="str">
            <v>S</v>
          </cell>
          <cell r="J13" t="str">
            <v>000143172</v>
          </cell>
          <cell r="K13">
            <v>44837</v>
          </cell>
          <cell r="L13" t="str">
            <v>26221012420164001048550010001431721220379842</v>
          </cell>
          <cell r="M13" t="str">
            <v>26 -  Pernambuco</v>
          </cell>
          <cell r="N13">
            <v>1746.6</v>
          </cell>
        </row>
        <row r="14">
          <cell r="C14" t="str">
            <v>UPAE ESCADA - CG Nº 021/2022</v>
          </cell>
          <cell r="E14" t="str">
            <v>3.4 - Material Farmacológico</v>
          </cell>
          <cell r="F14">
            <v>3817043000152</v>
          </cell>
          <cell r="G14" t="str">
            <v>PHARMAPLUS LTDA</v>
          </cell>
          <cell r="H14" t="str">
            <v>B</v>
          </cell>
          <cell r="I14" t="str">
            <v>S</v>
          </cell>
          <cell r="J14" t="str">
            <v>000.050.138</v>
          </cell>
          <cell r="K14">
            <v>44841</v>
          </cell>
          <cell r="L14" t="str">
            <v>26221003817043000152550010000501381060210356</v>
          </cell>
          <cell r="M14" t="str">
            <v>26 -  Pernambuco</v>
          </cell>
          <cell r="N14">
            <v>374.4</v>
          </cell>
        </row>
        <row r="15">
          <cell r="C15" t="str">
            <v>UPAE ESCADA - CG Nº 021/2022</v>
          </cell>
          <cell r="E15" t="str">
            <v>3.7 - Material de Limpeza e Produtos de Hgienização</v>
          </cell>
          <cell r="F15" t="str">
            <v>22.006.201/0001-39</v>
          </cell>
          <cell r="G15" t="str">
            <v>FORTPEL COMERCIO DE DESCARTAVEIS LTDA</v>
          </cell>
          <cell r="H15" t="str">
            <v>B</v>
          </cell>
          <cell r="I15" t="str">
            <v>S</v>
          </cell>
          <cell r="J15" t="str">
            <v>151510</v>
          </cell>
          <cell r="K15">
            <v>44837</v>
          </cell>
          <cell r="L15" t="str">
            <v>26221022006201000139550000001515101101515106</v>
          </cell>
          <cell r="M15" t="str">
            <v>26 -  Pernambuco</v>
          </cell>
          <cell r="N15">
            <v>1190</v>
          </cell>
        </row>
        <row r="16">
          <cell r="C16" t="str">
            <v>UPAE ESCADA - CG Nº 021/2022</v>
          </cell>
          <cell r="E16" t="str">
            <v>3.7 - Material de Limpeza e Produtos de Hgienização</v>
          </cell>
          <cell r="F16" t="str">
            <v>22.006.201/0001-39</v>
          </cell>
          <cell r="G16" t="str">
            <v>FORTPEL COMERCIO DE DESCARTAVEIS LTDA</v>
          </cell>
          <cell r="H16" t="str">
            <v>B</v>
          </cell>
          <cell r="I16" t="str">
            <v>S</v>
          </cell>
          <cell r="J16" t="str">
            <v>153707</v>
          </cell>
          <cell r="K16">
            <v>44852</v>
          </cell>
          <cell r="L16" t="str">
            <v>26221022006201000139550000001537071101537074</v>
          </cell>
          <cell r="M16" t="str">
            <v>26 -  Pernambuco</v>
          </cell>
          <cell r="N16">
            <v>595</v>
          </cell>
        </row>
        <row r="17">
          <cell r="C17" t="str">
            <v>UPAE ESCADA - CG Nº 021/2022</v>
          </cell>
          <cell r="E17" t="str">
            <v>3.7 - Material de Limpeza e Produtos de Hgienização</v>
          </cell>
          <cell r="F17" t="str">
            <v>08.189.587/0001-30</v>
          </cell>
          <cell r="G17" t="str">
            <v>SIST. DE SERV. RB QUALITY COM. DE BEM. LTDA</v>
          </cell>
          <cell r="H17" t="str">
            <v>B</v>
          </cell>
          <cell r="I17" t="str">
            <v>S</v>
          </cell>
          <cell r="J17" t="str">
            <v>001.547.554</v>
          </cell>
          <cell r="K17">
            <v>44825</v>
          </cell>
          <cell r="L17" t="str">
            <v>35220908189587000130550010015475541000898494</v>
          </cell>
          <cell r="M17" t="str">
            <v>35 -  São Paulo</v>
          </cell>
          <cell r="N17">
            <v>388.5</v>
          </cell>
        </row>
        <row r="18">
          <cell r="C18" t="str">
            <v>UPAE ESCADA - CG Nº 021/2022</v>
          </cell>
          <cell r="E18" t="str">
            <v>3.7 - Material de Limpeza e Produtos de Hgienização</v>
          </cell>
          <cell r="F18" t="str">
            <v>18.192.961/0001-00</v>
          </cell>
          <cell r="G18" t="str">
            <v>ULTRA MEDICAL</v>
          </cell>
          <cell r="H18" t="str">
            <v>B</v>
          </cell>
          <cell r="I18" t="str">
            <v>S</v>
          </cell>
          <cell r="J18" t="str">
            <v>000.048.454</v>
          </cell>
          <cell r="K18">
            <v>44831</v>
          </cell>
          <cell r="L18" t="str">
            <v>29220918192961000100550010000484541000365107</v>
          </cell>
          <cell r="M18" t="str">
            <v>29 -  Bahia</v>
          </cell>
          <cell r="N18">
            <v>210</v>
          </cell>
        </row>
        <row r="19">
          <cell r="C19" t="str">
            <v>UPAE ESCADA - CG Nº 021/2022</v>
          </cell>
          <cell r="E19" t="str">
            <v>3.7 - Material de Limpeza e Produtos de Hgienização</v>
          </cell>
          <cell r="F19" t="str">
            <v>18.192.961/0001-00</v>
          </cell>
          <cell r="G19" t="str">
            <v>ULTRA MEDICAL</v>
          </cell>
          <cell r="H19" t="str">
            <v>B</v>
          </cell>
          <cell r="I19" t="str">
            <v>S</v>
          </cell>
          <cell r="J19" t="str">
            <v>000.048.454</v>
          </cell>
          <cell r="K19">
            <v>44831</v>
          </cell>
          <cell r="L19" t="str">
            <v>29220918192961000100550010000484541000365107</v>
          </cell>
          <cell r="M19" t="str">
            <v>29 -  Bahia</v>
          </cell>
          <cell r="N19">
            <v>2230</v>
          </cell>
        </row>
        <row r="20">
          <cell r="C20" t="str">
            <v>UPAE ESCADA - CG Nº 021/2022</v>
          </cell>
          <cell r="E20" t="str">
            <v>3.14 - Alimentação Preparada</v>
          </cell>
          <cell r="F20" t="str">
            <v>23.054.484/0001-57</v>
          </cell>
          <cell r="G20" t="str">
            <v>FLAVIA M FERREIRA</v>
          </cell>
          <cell r="H20" t="str">
            <v>B</v>
          </cell>
          <cell r="I20" t="str">
            <v>S</v>
          </cell>
          <cell r="J20" t="str">
            <v>000.000.005</v>
          </cell>
          <cell r="K20">
            <v>44839</v>
          </cell>
          <cell r="L20" t="str">
            <v>26221023054484000157550010000000051190136180</v>
          </cell>
          <cell r="M20" t="str">
            <v>26 -  Pernambuco</v>
          </cell>
          <cell r="N20">
            <v>324.8</v>
          </cell>
        </row>
        <row r="21">
          <cell r="C21" t="str">
            <v>UPAE ESCADA - CG Nº 021/2022</v>
          </cell>
          <cell r="E21" t="str">
            <v>3.6 - Material de Expediente</v>
          </cell>
          <cell r="F21" t="str">
            <v>22.006.201/0001-39</v>
          </cell>
          <cell r="G21" t="str">
            <v>FORTPEL COMERCIO DE DESCARTAVEIS LTDA</v>
          </cell>
          <cell r="H21" t="str">
            <v>B</v>
          </cell>
          <cell r="I21" t="str">
            <v>S</v>
          </cell>
          <cell r="J21" t="str">
            <v>151510</v>
          </cell>
          <cell r="K21">
            <v>44837</v>
          </cell>
          <cell r="L21" t="str">
            <v>26221022006201000139550000001515101101515106</v>
          </cell>
          <cell r="M21" t="str">
            <v>26 -  Pernambuco</v>
          </cell>
          <cell r="N21">
            <v>452</v>
          </cell>
        </row>
        <row r="22">
          <cell r="C22" t="str">
            <v>UPAE ESCADA - CG Nº 021/2022</v>
          </cell>
          <cell r="E22" t="str">
            <v>3.6 - Material de Expediente</v>
          </cell>
          <cell r="F22" t="str">
            <v>22.006.201/0001-39</v>
          </cell>
          <cell r="G22" t="str">
            <v>FORTPEL COMERCIO DE DESCARTAVEIS LTDA</v>
          </cell>
          <cell r="H22" t="str">
            <v>B</v>
          </cell>
          <cell r="I22" t="str">
            <v>S</v>
          </cell>
          <cell r="J22" t="str">
            <v>151529</v>
          </cell>
          <cell r="K22">
            <v>44837</v>
          </cell>
          <cell r="L22" t="str">
            <v>26221022006201000139550000001515291101515299</v>
          </cell>
          <cell r="M22" t="str">
            <v>26 -  Pernambuco</v>
          </cell>
          <cell r="N22">
            <v>3465.99</v>
          </cell>
        </row>
        <row r="23">
          <cell r="C23" t="str">
            <v>UPAE ESCADA - CG Nº 021/2022</v>
          </cell>
          <cell r="E23" t="str">
            <v>3.6 - Material de Expediente</v>
          </cell>
          <cell r="F23" t="str">
            <v>08.189.587/0001-30</v>
          </cell>
          <cell r="G23" t="str">
            <v>SIST. DE SERV. RB QUALITY COM. DE BEM. LTDA</v>
          </cell>
          <cell r="H23" t="str">
            <v>B</v>
          </cell>
          <cell r="I23" t="str">
            <v>S</v>
          </cell>
          <cell r="J23" t="str">
            <v>001.547.554</v>
          </cell>
          <cell r="K23">
            <v>44825</v>
          </cell>
          <cell r="L23" t="str">
            <v>35220908189587000130550010015475541000898494</v>
          </cell>
          <cell r="M23" t="str">
            <v>35 -  São Paulo</v>
          </cell>
          <cell r="N23">
            <v>43.8</v>
          </cell>
        </row>
        <row r="24">
          <cell r="C24" t="str">
            <v>UPAE ESCADA - CG Nº 021/2022</v>
          </cell>
          <cell r="E24" t="str">
            <v>3.6 - Material de Expediente</v>
          </cell>
          <cell r="F24" t="str">
            <v>43.069.234/0001-06</v>
          </cell>
          <cell r="G24" t="str">
            <v>TOP EMBALAGEM ATACADO E VAREJO LTDA</v>
          </cell>
          <cell r="H24" t="str">
            <v>B</v>
          </cell>
          <cell r="I24" t="str">
            <v>S</v>
          </cell>
          <cell r="J24" t="str">
            <v>000000230</v>
          </cell>
          <cell r="K24">
            <v>44837</v>
          </cell>
          <cell r="L24" t="str">
            <v>26221043069234000106550010000002301518005129</v>
          </cell>
          <cell r="M24" t="str">
            <v>26 -  Pernambuco</v>
          </cell>
          <cell r="N24">
            <v>500.88</v>
          </cell>
        </row>
        <row r="25">
          <cell r="C25" t="str">
            <v>UPAE ESCADA - CG Nº 021/2022</v>
          </cell>
          <cell r="E25" t="str">
            <v xml:space="preserve">3.9 - Material para Manutenção de Bens Imóveis </v>
          </cell>
          <cell r="F25" t="str">
            <v>07.245.932/0001-43</v>
          </cell>
          <cell r="G25" t="str">
            <v>ELETROPALMA COMERCIO MATERIAL ELETRICO LTDA</v>
          </cell>
          <cell r="H25" t="str">
            <v>B</v>
          </cell>
          <cell r="I25" t="str">
            <v>S</v>
          </cell>
          <cell r="J25" t="str">
            <v>000018240</v>
          </cell>
          <cell r="K25">
            <v>44838</v>
          </cell>
          <cell r="L25" t="str">
            <v>26221007245932000143550010000182401003316173</v>
          </cell>
          <cell r="M25" t="str">
            <v>26 -  Pernambuco</v>
          </cell>
          <cell r="N25">
            <v>585</v>
          </cell>
        </row>
        <row r="26">
          <cell r="C26" t="str">
            <v>UPAE ESCADA - CG Nº 021/2022</v>
          </cell>
          <cell r="E26" t="str">
            <v xml:space="preserve">3.10 - Material para Manutenção de Bens Móveis </v>
          </cell>
          <cell r="F26" t="str">
            <v>22.006.201/0001-39</v>
          </cell>
          <cell r="G26" t="str">
            <v>FORTPEL COMERCIO DE DESCARTAVEIS LTDA</v>
          </cell>
          <cell r="H26" t="str">
            <v>B</v>
          </cell>
          <cell r="I26" t="str">
            <v>S</v>
          </cell>
          <cell r="J26" t="str">
            <v>151529</v>
          </cell>
          <cell r="K26">
            <v>44837</v>
          </cell>
          <cell r="L26" t="str">
            <v>26221022006201000139550000001515291101515299</v>
          </cell>
          <cell r="M26" t="str">
            <v>26 -  Pernambuco</v>
          </cell>
          <cell r="N26">
            <v>200</v>
          </cell>
        </row>
        <row r="27">
          <cell r="C27" t="str">
            <v>UPAE ESCADA - CG Nº 021/2022</v>
          </cell>
          <cell r="E27" t="str">
            <v xml:space="preserve">3.10 - Material para Manutenção de Bens Móveis </v>
          </cell>
          <cell r="F27" t="str">
            <v>06.814.684/0001-41</v>
          </cell>
          <cell r="G27" t="str">
            <v>LOGNET COMERCIO E TECNOLOGIA LTDA</v>
          </cell>
          <cell r="H27" t="str">
            <v>B</v>
          </cell>
          <cell r="I27" t="str">
            <v>S</v>
          </cell>
          <cell r="J27" t="str">
            <v>000131356</v>
          </cell>
          <cell r="K27">
            <v>44837</v>
          </cell>
          <cell r="L27" t="str">
            <v>26221006814684000141550030001313561004619871</v>
          </cell>
          <cell r="M27" t="str">
            <v>26 -  Pernambuco</v>
          </cell>
          <cell r="N27">
            <v>1039.98</v>
          </cell>
        </row>
        <row r="28">
          <cell r="C28" t="str">
            <v>UPAE ESCADA - CG Nº 021/2022</v>
          </cell>
          <cell r="E28" t="str">
            <v xml:space="preserve">3.8 - Uniformes, Tecidos e Aviamentos </v>
          </cell>
          <cell r="F28" t="str">
            <v>20.121.511/0001-79</v>
          </cell>
          <cell r="G28" t="str">
            <v>NUCLECIA F CANDIDO CONFECCOES</v>
          </cell>
          <cell r="H28" t="str">
            <v>B</v>
          </cell>
          <cell r="I28" t="str">
            <v>S</v>
          </cell>
          <cell r="J28" t="str">
            <v>2137</v>
          </cell>
          <cell r="K28">
            <v>44837</v>
          </cell>
          <cell r="L28" t="str">
            <v>26221020121511000179550010000021371703313562</v>
          </cell>
          <cell r="M28" t="str">
            <v>26 -  Pernambuco</v>
          </cell>
          <cell r="N28">
            <v>4861.3999999999996</v>
          </cell>
        </row>
        <row r="29">
          <cell r="C29" t="str">
            <v>UPAE ESCADA - CG Nº 021/2022</v>
          </cell>
          <cell r="E29" t="str">
            <v xml:space="preserve">3.8 - Uniformes, Tecidos e Aviamentos </v>
          </cell>
          <cell r="F29" t="str">
            <v>10.621.272/0001-62</v>
          </cell>
          <cell r="G29" t="str">
            <v>SWB DE ARRUDA</v>
          </cell>
          <cell r="H29" t="str">
            <v>B</v>
          </cell>
          <cell r="I29" t="str">
            <v>S</v>
          </cell>
          <cell r="J29" t="str">
            <v>000010037</v>
          </cell>
          <cell r="K29">
            <v>44837</v>
          </cell>
          <cell r="L29" t="str">
            <v>26221010621272000162550010000100371441764848</v>
          </cell>
          <cell r="M29" t="str">
            <v>26 -  Pernambuco</v>
          </cell>
          <cell r="N29">
            <v>62.7</v>
          </cell>
        </row>
        <row r="30">
          <cell r="C30" t="str">
            <v>UPAE ESCADA - CG Nº 021/2022</v>
          </cell>
          <cell r="E30" t="str">
            <v xml:space="preserve">3.8 - Uniformes, Tecidos e Aviamentos </v>
          </cell>
          <cell r="F30" t="str">
            <v>08.189.587/0001-30</v>
          </cell>
          <cell r="G30" t="str">
            <v>SIST. DE SERV. RB QUALITY COM. DE BEM. LTDA</v>
          </cell>
          <cell r="H30" t="str">
            <v>B</v>
          </cell>
          <cell r="I30" t="str">
            <v>S</v>
          </cell>
          <cell r="J30" t="str">
            <v>001.547.554</v>
          </cell>
          <cell r="K30">
            <v>44825</v>
          </cell>
          <cell r="L30" t="str">
            <v>35220908189587000130550010015475541000898494</v>
          </cell>
          <cell r="M30" t="str">
            <v>35 -  São Paulo</v>
          </cell>
          <cell r="N30">
            <v>71</v>
          </cell>
        </row>
        <row r="31">
          <cell r="C31" t="str">
            <v>UPAE ESCADA - CG Nº 021/2022</v>
          </cell>
          <cell r="E31" t="str">
            <v xml:space="preserve">5.21 - Seguros em geral </v>
          </cell>
          <cell r="F31" t="str">
            <v>03.502.099/0001-18</v>
          </cell>
          <cell r="G31" t="str">
            <v>CHUBB SEGUROS BRASIL S.A</v>
          </cell>
          <cell r="H31" t="str">
            <v>S</v>
          </cell>
          <cell r="I31" t="str">
            <v>N</v>
          </cell>
          <cell r="K31">
            <v>44797</v>
          </cell>
          <cell r="M31" t="str">
            <v>3550308 - São Paulo - SP</v>
          </cell>
          <cell r="N31">
            <v>530.23</v>
          </cell>
        </row>
        <row r="32">
          <cell r="C32" t="str">
            <v>UPAE ESCADA - CG Nº 021/2022</v>
          </cell>
          <cell r="E32" t="str">
            <v xml:space="preserve">5.25 - Serviços Bancários </v>
          </cell>
          <cell r="F32" t="str">
            <v>09.039.744/0001-94</v>
          </cell>
          <cell r="G32" t="str">
            <v>BANCO BRADESCO</v>
          </cell>
          <cell r="H32" t="str">
            <v>S</v>
          </cell>
          <cell r="I32" t="str">
            <v>N</v>
          </cell>
          <cell r="K32">
            <v>44855</v>
          </cell>
          <cell r="M32" t="str">
            <v>2605202 - Escada - PE</v>
          </cell>
          <cell r="N32">
            <v>260.89999999999998</v>
          </cell>
        </row>
        <row r="33">
          <cell r="C33" t="str">
            <v>UPAE ESCADA - CG Nº 021/2022</v>
          </cell>
          <cell r="E33" t="str">
            <v xml:space="preserve">5.25 - Serviços Bancários </v>
          </cell>
          <cell r="F33" t="str">
            <v>09.039.744/0001-94</v>
          </cell>
          <cell r="G33" t="str">
            <v>BANCO BRADESCO</v>
          </cell>
          <cell r="H33" t="str">
            <v>S</v>
          </cell>
          <cell r="I33" t="str">
            <v>N</v>
          </cell>
          <cell r="K33">
            <v>44865</v>
          </cell>
          <cell r="M33" t="str">
            <v>2605202 - Escada - PE</v>
          </cell>
          <cell r="N33">
            <v>46</v>
          </cell>
        </row>
        <row r="34">
          <cell r="C34" t="str">
            <v>UPAE ESCADA - CG Nº 021/2022</v>
          </cell>
          <cell r="E34" t="str">
            <v>5.18 - Teledonia Fixa</v>
          </cell>
          <cell r="F34" t="str">
            <v>71.208516/0001-74</v>
          </cell>
          <cell r="G34" t="str">
            <v>ALGAR TELECOM</v>
          </cell>
          <cell r="H34" t="str">
            <v>S</v>
          </cell>
          <cell r="I34" t="str">
            <v>N</v>
          </cell>
          <cell r="K34">
            <v>44837</v>
          </cell>
          <cell r="M34" t="str">
            <v>2611606 - Recife - PE</v>
          </cell>
          <cell r="N34">
            <v>1699</v>
          </cell>
        </row>
        <row r="35">
          <cell r="C35" t="str">
            <v>UPAE ESCADA - CG Nº 021/2022</v>
          </cell>
          <cell r="E35" t="str">
            <v>5.13 - Água e Esgoto</v>
          </cell>
          <cell r="F35" t="str">
            <v>09.769.035/0001-64</v>
          </cell>
          <cell r="G35" t="str">
            <v>COMPESA</v>
          </cell>
          <cell r="H35" t="str">
            <v>S</v>
          </cell>
          <cell r="I35" t="str">
            <v>N</v>
          </cell>
          <cell r="K35">
            <v>44872</v>
          </cell>
          <cell r="M35" t="str">
            <v>2611606 - Recife - PE</v>
          </cell>
          <cell r="N35">
            <v>572.75</v>
          </cell>
        </row>
        <row r="36">
          <cell r="C36" t="str">
            <v>UPAE ESCADA - CG Nº 021/2022</v>
          </cell>
          <cell r="E36" t="str">
            <v>5.12 - Energia Elétrica</v>
          </cell>
          <cell r="F36" t="str">
            <v>10.835.932/0001-08</v>
          </cell>
          <cell r="G36" t="str">
            <v>NEOENERGIA</v>
          </cell>
          <cell r="H36" t="str">
            <v>S</v>
          </cell>
          <cell r="I36" t="str">
            <v>N</v>
          </cell>
          <cell r="K36">
            <v>44862</v>
          </cell>
          <cell r="L36" t="str">
            <v>26221010835932000108660002295022561095920815</v>
          </cell>
          <cell r="M36" t="str">
            <v>2611606 - Recife - PE</v>
          </cell>
          <cell r="N36">
            <v>5716.98</v>
          </cell>
        </row>
        <row r="37">
          <cell r="C37" t="str">
            <v>UPAE ESCADA - CG Nº 021/2022</v>
          </cell>
          <cell r="E37" t="str">
            <v>5.3 - Locação de Máquinas e Equipamentos</v>
          </cell>
          <cell r="F37" t="str">
            <v>09.039.744/0001-94</v>
          </cell>
          <cell r="G37" t="str">
            <v>AMD TECNOLOGIA DA INFORMACAO E SISTEMAS</v>
          </cell>
          <cell r="H37" t="str">
            <v>S</v>
          </cell>
          <cell r="I37" t="str">
            <v>N</v>
          </cell>
          <cell r="K37">
            <v>44866</v>
          </cell>
          <cell r="M37" t="str">
            <v>2611606 - Recife - PE</v>
          </cell>
          <cell r="N37">
            <v>8274.2000000000007</v>
          </cell>
        </row>
        <row r="38">
          <cell r="C38" t="str">
            <v>UPAE ESCADA - CG Nº 021/2022</v>
          </cell>
          <cell r="E38" t="str">
            <v>5.3 - Locação de Máquinas e Equipamentos</v>
          </cell>
          <cell r="F38" t="str">
            <v>26.081.685/0001-31</v>
          </cell>
          <cell r="G38" t="str">
            <v>CG REFRIGERAÇÕES</v>
          </cell>
          <cell r="H38" t="str">
            <v>S</v>
          </cell>
          <cell r="I38" t="str">
            <v>N</v>
          </cell>
          <cell r="K38">
            <v>44866</v>
          </cell>
          <cell r="M38" t="str">
            <v>2611606 - Recife - PE</v>
          </cell>
          <cell r="N38">
            <v>150</v>
          </cell>
        </row>
        <row r="39">
          <cell r="C39" t="str">
            <v>UPAE ESCADA - CG Nº 021/2022</v>
          </cell>
          <cell r="E39" t="str">
            <v>5.1 - Locação de Equipamentos Médicos-Hospitalares</v>
          </cell>
          <cell r="F39" t="str">
            <v>24.050.462/0001-81</v>
          </cell>
          <cell r="G39" t="str">
            <v>SUPREMA L LIMA SOLUCOES E LOCAÇOES EIRELI ME</v>
          </cell>
          <cell r="H39" t="str">
            <v>S</v>
          </cell>
          <cell r="I39" t="str">
            <v>S</v>
          </cell>
          <cell r="J39" t="str">
            <v>00000327</v>
          </cell>
          <cell r="K39">
            <v>44889</v>
          </cell>
          <cell r="M39" t="str">
            <v>2600054 - Abreu e Lima - PE</v>
          </cell>
          <cell r="N39">
            <v>2350</v>
          </cell>
        </row>
        <row r="40">
          <cell r="C40" t="str">
            <v>UPAE ESCADA - CG Nº 021/2022</v>
          </cell>
          <cell r="E40" t="str">
            <v>5.3 - Locação de Máquinas e Equipamentos</v>
          </cell>
          <cell r="F40" t="str">
            <v>10.279.299/0001-19</v>
          </cell>
          <cell r="G40" t="str">
            <v>RGRAPH COMERCIO E SERVIÇOS LTDA</v>
          </cell>
          <cell r="H40" t="str">
            <v>S</v>
          </cell>
          <cell r="I40" t="str">
            <v>N</v>
          </cell>
          <cell r="J40" t="str">
            <v>05817</v>
          </cell>
          <cell r="K40">
            <v>44875</v>
          </cell>
          <cell r="M40" t="str">
            <v>2611606 - Recife - PE</v>
          </cell>
          <cell r="N40">
            <v>1740</v>
          </cell>
        </row>
        <row r="41">
          <cell r="C41" t="str">
            <v>UPAE ESCADA - CG Nº 021/2022</v>
          </cell>
          <cell r="E41" t="str">
            <v>5.1 - Locação de Equipamentos Médicos-Hospitalares</v>
          </cell>
          <cell r="F41" t="str">
            <v>32.701.973/0001-44</v>
          </cell>
          <cell r="G41" t="str">
            <v>FLAVIO ROBERTO NUNES DE SOUSA</v>
          </cell>
          <cell r="H41" t="str">
            <v>S</v>
          </cell>
          <cell r="I41" t="str">
            <v>S</v>
          </cell>
          <cell r="J41" t="str">
            <v>00000115</v>
          </cell>
          <cell r="K41">
            <v>44859</v>
          </cell>
          <cell r="M41" t="str">
            <v>2611606 - Recife - PE</v>
          </cell>
          <cell r="N41">
            <v>15500</v>
          </cell>
        </row>
        <row r="42">
          <cell r="C42" t="str">
            <v>UPAE ESCADA - CG Nº 021/2022</v>
          </cell>
          <cell r="E42" t="str">
            <v>5.19 - Serviços Gráficos, de Encadernação e de Emolduração</v>
          </cell>
          <cell r="F42" t="str">
            <v>30.968.983/0001-15</v>
          </cell>
          <cell r="G42" t="str">
            <v>J B CAMPELO PEREIRA</v>
          </cell>
          <cell r="H42" t="str">
            <v>S</v>
          </cell>
          <cell r="I42" t="str">
            <v>S</v>
          </cell>
          <cell r="J42" t="str">
            <v>00000177</v>
          </cell>
          <cell r="K42">
            <v>44837</v>
          </cell>
          <cell r="M42" t="str">
            <v>2605202 - Escada - PE</v>
          </cell>
          <cell r="N42">
            <v>317</v>
          </cell>
        </row>
        <row r="43">
          <cell r="C43" t="str">
            <v>UPAE ESCADA - CG Nº 021/2022</v>
          </cell>
          <cell r="E43" t="str">
            <v>5.19 - Serviços Gráficos, de Encadernação e de Emolduração</v>
          </cell>
          <cell r="F43" t="str">
            <v>30.968.983/0001-15</v>
          </cell>
          <cell r="G43" t="str">
            <v>J B CAMPELO PEREIRA</v>
          </cell>
          <cell r="H43" t="str">
            <v>S</v>
          </cell>
          <cell r="I43" t="str">
            <v>S</v>
          </cell>
          <cell r="J43" t="str">
            <v>00000180</v>
          </cell>
          <cell r="K43">
            <v>44866</v>
          </cell>
          <cell r="M43" t="str">
            <v>2605202 - Escada - PE</v>
          </cell>
          <cell r="N43">
            <v>1190</v>
          </cell>
        </row>
        <row r="44">
          <cell r="C44" t="str">
            <v>UPAE ESCADA - CG Nº 021/2022</v>
          </cell>
          <cell r="E44" t="str">
            <v>5.19 - Serviços Gráficos, de Encadernação e de Emolduração</v>
          </cell>
          <cell r="F44" t="str">
            <v>10.473.437/0001-04</v>
          </cell>
          <cell r="G44" t="str">
            <v>FOTO BELEZA ARTES COMERCIO LTDA</v>
          </cell>
          <cell r="H44" t="str">
            <v>S</v>
          </cell>
          <cell r="I44" t="str">
            <v>S</v>
          </cell>
          <cell r="J44" t="str">
            <v>00023519</v>
          </cell>
          <cell r="K44">
            <v>44847</v>
          </cell>
          <cell r="M44" t="str">
            <v>2611606 - Recife - PE</v>
          </cell>
          <cell r="N44">
            <v>320</v>
          </cell>
        </row>
        <row r="45">
          <cell r="C45" t="str">
            <v>UPAE ESCADA - CG Nº 021/2022</v>
          </cell>
          <cell r="E45" t="str">
            <v>4.99 - Outros Serviços de Terceiros Pessoa Física</v>
          </cell>
          <cell r="F45" t="str">
            <v>92.306.257/0007-80</v>
          </cell>
          <cell r="G45" t="str">
            <v>MV INFORMATICA NORDESTE LTDA</v>
          </cell>
          <cell r="H45" t="str">
            <v>S</v>
          </cell>
          <cell r="I45" t="str">
            <v>N</v>
          </cell>
          <cell r="K45">
            <v>44854</v>
          </cell>
          <cell r="M45" t="str">
            <v>2611606 - Recife - PE</v>
          </cell>
          <cell r="N45">
            <v>569.76</v>
          </cell>
        </row>
        <row r="46">
          <cell r="C46" t="str">
            <v>UPAE ESCADA - CG Nº 021/2022</v>
          </cell>
          <cell r="E46" t="str">
            <v>5.16 - Serviços Médico-Hospitalares, Odotonlogia e Laboratoriais</v>
          </cell>
          <cell r="F46" t="str">
            <v>46.999.480/0001-47</v>
          </cell>
          <cell r="G46" t="str">
            <v>SIMONE AUGUSTA ATIVIDADES MÉDICAS LTDA</v>
          </cell>
          <cell r="H46" t="str">
            <v>S</v>
          </cell>
          <cell r="I46" t="str">
            <v>S</v>
          </cell>
          <cell r="J46" t="str">
            <v>00000014</v>
          </cell>
          <cell r="K46">
            <v>44872</v>
          </cell>
          <cell r="M46" t="str">
            <v>2611606 - Recife - PE</v>
          </cell>
          <cell r="N46">
            <v>2640</v>
          </cell>
        </row>
        <row r="47">
          <cell r="C47" t="str">
            <v>UPAE ESCADA - CG Nº 021/2022</v>
          </cell>
          <cell r="E47" t="str">
            <v>5.16 - Serviços Médico-Hospitalares, Odotonlogia e Laboratoriais</v>
          </cell>
          <cell r="F47" t="str">
            <v>33.705.705/0001-63</v>
          </cell>
          <cell r="G47" t="str">
            <v>CSS CLINICA MEDICA AMBULATORIAL DA SAUDE SUPLEMENTAR</v>
          </cell>
          <cell r="H47" t="str">
            <v>S</v>
          </cell>
          <cell r="I47" t="str">
            <v>S</v>
          </cell>
          <cell r="J47" t="str">
            <v>00000995</v>
          </cell>
          <cell r="K47">
            <v>44872</v>
          </cell>
          <cell r="M47" t="str">
            <v>2611606 - Recife - PE</v>
          </cell>
          <cell r="N47">
            <v>1320</v>
          </cell>
        </row>
        <row r="48">
          <cell r="C48" t="str">
            <v>UPAE ESCADA - CG Nº 021/2022</v>
          </cell>
          <cell r="E48" t="str">
            <v>5.16 - Serviços Médico-Hospitalares, Odotonlogia e Laboratoriais</v>
          </cell>
          <cell r="F48" t="str">
            <v>37.055.071/0001-00</v>
          </cell>
          <cell r="G48" t="str">
            <v>INDIK SERVIÇOS MEDICOS DE SAUDE LTDA</v>
          </cell>
          <cell r="H48" t="str">
            <v>S</v>
          </cell>
          <cell r="I48" t="str">
            <v>S</v>
          </cell>
          <cell r="J48" t="str">
            <v>000000365</v>
          </cell>
          <cell r="K48">
            <v>44873</v>
          </cell>
          <cell r="M48" t="str">
            <v>2609600 - Olinda - PE</v>
          </cell>
          <cell r="N48">
            <v>3960</v>
          </cell>
        </row>
        <row r="49">
          <cell r="C49" t="str">
            <v>UPAE ESCADA - CG Nº 021/2022</v>
          </cell>
          <cell r="E49" t="str">
            <v>5.16 - Serviços Médico-Hospitalares, Odotonlogia e Laboratoriais</v>
          </cell>
          <cell r="F49" t="str">
            <v>27.011.871/0001-67</v>
          </cell>
          <cell r="G49" t="str">
            <v>UROLOGIA ESTADO DE PERNAMBUCO LTDA</v>
          </cell>
          <cell r="H49" t="str">
            <v>S</v>
          </cell>
          <cell r="I49" t="str">
            <v>S</v>
          </cell>
          <cell r="J49" t="str">
            <v>00000811</v>
          </cell>
          <cell r="K49">
            <v>44872</v>
          </cell>
          <cell r="M49" t="str">
            <v>2611606 - Recife - PE</v>
          </cell>
          <cell r="N49">
            <v>5280</v>
          </cell>
        </row>
        <row r="50">
          <cell r="C50" t="str">
            <v>UPAE ESCADA - CG Nº 021/2022</v>
          </cell>
          <cell r="E50" t="str">
            <v>5.16 - Serviços Médico-Hospitalares, Odotonlogia e Laboratoriais</v>
          </cell>
          <cell r="F50" t="str">
            <v>33.115.827/0001-08</v>
          </cell>
          <cell r="G50" t="str">
            <v>FORMED SERVIÇOS MEDICOS LTDA</v>
          </cell>
          <cell r="H50" t="str">
            <v>S</v>
          </cell>
          <cell r="I50" t="str">
            <v>S</v>
          </cell>
          <cell r="J50" t="str">
            <v>000000417</v>
          </cell>
          <cell r="K50">
            <v>44873</v>
          </cell>
          <cell r="M50" t="str">
            <v>2609600 - Olinda - PE</v>
          </cell>
          <cell r="N50">
            <v>5280</v>
          </cell>
        </row>
        <row r="51">
          <cell r="C51" t="str">
            <v>UPAE ESCADA - CG Nº 021/2022</v>
          </cell>
          <cell r="E51" t="str">
            <v>5.16 - Serviços Médico-Hospitalares, Odotonlogia e Laboratoriais</v>
          </cell>
          <cell r="F51" t="str">
            <v>28.943.994/0001-07</v>
          </cell>
          <cell r="G51" t="str">
            <v>DWL SERVIÇOS MEDICOS LTDA</v>
          </cell>
          <cell r="H51" t="str">
            <v>S</v>
          </cell>
          <cell r="I51" t="str">
            <v>S</v>
          </cell>
          <cell r="J51" t="str">
            <v>00000563</v>
          </cell>
          <cell r="K51">
            <v>44874</v>
          </cell>
          <cell r="M51" t="str">
            <v>2611606 - Recife - PE</v>
          </cell>
          <cell r="N51">
            <v>5280</v>
          </cell>
        </row>
        <row r="52">
          <cell r="C52" t="str">
            <v>UPAE ESCADA - CG Nº 021/2022</v>
          </cell>
          <cell r="E52" t="str">
            <v>5.16 - Serviços Médico-Hospitalares, Odotonlogia e Laboratoriais</v>
          </cell>
          <cell r="F52" t="str">
            <v>24.881.506/0001-15</v>
          </cell>
          <cell r="G52" t="str">
            <v>MEDICANDO: ATENDIMENTO MEDICO ESPECIALIZADO LTDA</v>
          </cell>
          <cell r="H52" t="str">
            <v>S</v>
          </cell>
          <cell r="I52" t="str">
            <v>S</v>
          </cell>
          <cell r="J52" t="str">
            <v>000000399</v>
          </cell>
          <cell r="K52">
            <v>44881</v>
          </cell>
          <cell r="M52" t="str">
            <v>2602902 - Cabo de Santo Agostinho - PE</v>
          </cell>
          <cell r="N52">
            <v>5280</v>
          </cell>
        </row>
        <row r="53">
          <cell r="C53" t="str">
            <v>UPAE ESCADA - CG Nº 021/2022</v>
          </cell>
          <cell r="E53" t="str">
            <v>5.16 - Serviços Médico-Hospitalares, Odotonlogia e Laboratoriais</v>
          </cell>
          <cell r="F53" t="str">
            <v>32.352.786/0001-00</v>
          </cell>
          <cell r="G53" t="str">
            <v>CAMILLA LINS &amp; LUCIANO MOREIRA</v>
          </cell>
          <cell r="H53" t="str">
            <v>S</v>
          </cell>
          <cell r="I53" t="str">
            <v>S</v>
          </cell>
          <cell r="J53" t="str">
            <v>00000078</v>
          </cell>
          <cell r="K53">
            <v>44872</v>
          </cell>
          <cell r="M53" t="str">
            <v>2611606 - Recife - PE</v>
          </cell>
          <cell r="N53">
            <v>5280</v>
          </cell>
        </row>
        <row r="54">
          <cell r="C54" t="str">
            <v>UPAE ESCADA - CG Nº 021/2022</v>
          </cell>
          <cell r="E54" t="str">
            <v>5.16 - Serviços Médico-Hospitalares, Odotonlogia e Laboratoriais</v>
          </cell>
          <cell r="F54" t="str">
            <v>15.442.310/0001-33</v>
          </cell>
          <cell r="G54" t="str">
            <v>CARDIOSAUDE SERVIÇOS MEDICOS LTDA</v>
          </cell>
          <cell r="H54" t="str">
            <v>S</v>
          </cell>
          <cell r="I54" t="str">
            <v>S</v>
          </cell>
          <cell r="J54" t="str">
            <v>00000593</v>
          </cell>
          <cell r="K54">
            <v>44881</v>
          </cell>
          <cell r="M54" t="str">
            <v>2611606 - Recife - PE</v>
          </cell>
          <cell r="N54">
            <v>5280</v>
          </cell>
        </row>
        <row r="55">
          <cell r="C55" t="str">
            <v>UPAE ESCADA - CG Nº 021/2022</v>
          </cell>
          <cell r="E55" t="str">
            <v>5.16 - Serviços Médico-Hospitalares, Odotonlogia e Laboratoriais</v>
          </cell>
          <cell r="F55" t="str">
            <v>15.442.310/0001-33</v>
          </cell>
          <cell r="G55" t="str">
            <v>CARDIOSAUDE SERVIÇOS MEDICOS LTDA</v>
          </cell>
          <cell r="H55" t="str">
            <v>S</v>
          </cell>
          <cell r="I55" t="str">
            <v>S</v>
          </cell>
          <cell r="J55" t="str">
            <v>00000594</v>
          </cell>
          <cell r="K55">
            <v>44881</v>
          </cell>
          <cell r="M55" t="str">
            <v>2611606 - Recife - PE</v>
          </cell>
          <cell r="N55">
            <v>1320</v>
          </cell>
        </row>
        <row r="56">
          <cell r="C56" t="str">
            <v>UPAE ESCADA - CG Nº 021/2022</v>
          </cell>
          <cell r="E56" t="str">
            <v>5.16 - Serviços Médico-Hospitalares, Odotonlogia e Laboratoriais</v>
          </cell>
          <cell r="F56" t="str">
            <v>24.881.506/0001-15</v>
          </cell>
          <cell r="G56" t="str">
            <v>MEDICANDO: ATENDIMENTO MEDICO ESPECIALIZADO LTDA</v>
          </cell>
          <cell r="H56" t="str">
            <v>S</v>
          </cell>
          <cell r="I56" t="str">
            <v>S</v>
          </cell>
          <cell r="J56" t="str">
            <v>000000400</v>
          </cell>
          <cell r="K56">
            <v>44881</v>
          </cell>
          <cell r="M56" t="str">
            <v>2602902 - Cabo de Santo Agostinho - PE</v>
          </cell>
          <cell r="N56">
            <v>10560</v>
          </cell>
        </row>
        <row r="57">
          <cell r="C57" t="str">
            <v>UPAE ESCADA - CG Nº 021/2022</v>
          </cell>
          <cell r="E57" t="str">
            <v>5.16 - Serviços Médico-Hospitalares, Odotonlogia e Laboratoriais</v>
          </cell>
          <cell r="F57" t="str">
            <v>29.870.479/0001-07</v>
          </cell>
          <cell r="G57" t="str">
            <v>CARDIOMETABOLICO SERVIÇOS MEDICOS LTDA</v>
          </cell>
          <cell r="H57" t="str">
            <v>S</v>
          </cell>
          <cell r="I57" t="str">
            <v>S</v>
          </cell>
          <cell r="J57" t="str">
            <v>00001285</v>
          </cell>
          <cell r="K57">
            <v>44881</v>
          </cell>
          <cell r="M57" t="str">
            <v>2611606 - Recife - PE</v>
          </cell>
          <cell r="N57">
            <v>5280</v>
          </cell>
        </row>
        <row r="58">
          <cell r="C58" t="str">
            <v>UPAE ESCADA - CG Nº 021/2022</v>
          </cell>
          <cell r="E58" t="str">
            <v>5.16 - Serviços Médico-Hospitalares, Odotonlogia e Laboratoriais</v>
          </cell>
          <cell r="F58" t="str">
            <v>15.442.310/0001-33</v>
          </cell>
          <cell r="G58" t="str">
            <v>CARDIOSAUDE SERVIÇOS MEDICOS LTDA</v>
          </cell>
          <cell r="H58" t="str">
            <v>S</v>
          </cell>
          <cell r="I58" t="str">
            <v>S</v>
          </cell>
          <cell r="J58" t="str">
            <v>00000597</v>
          </cell>
          <cell r="K58">
            <v>44882</v>
          </cell>
          <cell r="M58" t="str">
            <v>2611606 - Recife - PE</v>
          </cell>
          <cell r="N58">
            <v>3960</v>
          </cell>
        </row>
        <row r="59">
          <cell r="C59" t="str">
            <v>UPAE ESCADA - CG Nº 021/2022</v>
          </cell>
          <cell r="E59" t="str">
            <v>5.16 - Serviços Médico-Hospitalares, Odotonlogia e Laboratoriais</v>
          </cell>
          <cell r="F59" t="str">
            <v>40.138.078/0002-72</v>
          </cell>
          <cell r="G59" t="str">
            <v>FIDELIS MEDICINA E SAUDE LTDA</v>
          </cell>
          <cell r="H59" t="str">
            <v>S</v>
          </cell>
          <cell r="I59" t="str">
            <v>S</v>
          </cell>
          <cell r="J59" t="str">
            <v>00000142</v>
          </cell>
          <cell r="K59">
            <v>44876</v>
          </cell>
          <cell r="M59" t="str">
            <v>2611606 - Recife - PE</v>
          </cell>
          <cell r="N59">
            <v>5280</v>
          </cell>
        </row>
        <row r="60">
          <cell r="C60" t="str">
            <v>UPAE ESCADA - CG Nº 021/2022</v>
          </cell>
          <cell r="E60" t="str">
            <v>5.16 - Serviços Médico-Hospitalares, Odotonlogia e Laboratoriais</v>
          </cell>
          <cell r="F60" t="str">
            <v>21.204.660/0001-64</v>
          </cell>
          <cell r="G60" t="str">
            <v>OFTALMO PRIME LTDA</v>
          </cell>
          <cell r="H60" t="str">
            <v>S</v>
          </cell>
          <cell r="I60" t="str">
            <v>S</v>
          </cell>
          <cell r="J60" t="str">
            <v>00000604</v>
          </cell>
          <cell r="K60">
            <v>44873</v>
          </cell>
          <cell r="M60" t="str">
            <v>2611606 - Recife - PE</v>
          </cell>
          <cell r="N60">
            <v>5280</v>
          </cell>
        </row>
        <row r="61">
          <cell r="C61" t="str">
            <v>UPAE ESCADA - CG Nº 021/2022</v>
          </cell>
          <cell r="E61" t="str">
            <v>5.16 - Serviços Médico-Hospitalares, Odotonlogia e Laboratoriais</v>
          </cell>
          <cell r="F61" t="str">
            <v>24.881.506/0001-15</v>
          </cell>
          <cell r="G61" t="str">
            <v>MEDICANDO: ATENDIMENTO MEDICO ESPECIALIZADO LTDA</v>
          </cell>
          <cell r="H61" t="str">
            <v>S</v>
          </cell>
          <cell r="I61" t="str">
            <v>S</v>
          </cell>
          <cell r="J61" t="str">
            <v>000000402</v>
          </cell>
          <cell r="K61">
            <v>44881</v>
          </cell>
          <cell r="M61" t="str">
            <v>2602902 - Cabo de Santo Agostinho - PE</v>
          </cell>
          <cell r="N61">
            <v>5280</v>
          </cell>
        </row>
        <row r="62">
          <cell r="C62" t="str">
            <v>UPAE ESCADA - CG Nº 021/2022</v>
          </cell>
          <cell r="E62" t="str">
            <v>5.16 - Serviços Médico-Hospitalares, Odotonlogia e Laboratoriais</v>
          </cell>
          <cell r="F62" t="str">
            <v>24.881.506/0001-15</v>
          </cell>
          <cell r="G62" t="str">
            <v>MEDICANDO: ATENDIMENTO MEDICO ESPECIALIZADO LTDA</v>
          </cell>
          <cell r="H62" t="str">
            <v>S</v>
          </cell>
          <cell r="I62" t="str">
            <v>S</v>
          </cell>
          <cell r="J62" t="str">
            <v>000000401</v>
          </cell>
          <cell r="K62">
            <v>44881</v>
          </cell>
          <cell r="M62" t="str">
            <v>2602902 - Cabo de Santo Agostinho - PE</v>
          </cell>
          <cell r="N62">
            <v>5280</v>
          </cell>
        </row>
        <row r="63">
          <cell r="C63" t="str">
            <v>UPAE ESCADA - CG Nº 021/2022</v>
          </cell>
          <cell r="E63" t="str">
            <v>5.16 - Serviços Médico-Hospitalares, Odotonlogia e Laboratoriais</v>
          </cell>
          <cell r="F63" t="str">
            <v>04.539.279/0162-11</v>
          </cell>
          <cell r="G63" t="str">
            <v>CIENTIFICA LAB PRODUTOS LABORATORIAIS E SISTEMAS</v>
          </cell>
          <cell r="H63" t="str">
            <v>S</v>
          </cell>
          <cell r="I63" t="str">
            <v>S</v>
          </cell>
          <cell r="J63" t="str">
            <v>00000123</v>
          </cell>
          <cell r="K63">
            <v>44874</v>
          </cell>
          <cell r="M63" t="str">
            <v>2611606 - Recife - PE</v>
          </cell>
          <cell r="N63">
            <v>7069.81</v>
          </cell>
        </row>
        <row r="64">
          <cell r="C64" t="str">
            <v>UPAE ESCADA - CG Nº 021/2022</v>
          </cell>
          <cell r="E64" t="str">
            <v>5.17 - Manutenção de Software, Certificação Digital e Microfilmagem</v>
          </cell>
          <cell r="F64" t="str">
            <v>16.783.034/0001-30</v>
          </cell>
          <cell r="G64" t="str">
            <v>SINTESE LICENCIAMENTO DE PROGRAMAS PARA COMPUTADORES</v>
          </cell>
          <cell r="H64" t="str">
            <v>S</v>
          </cell>
          <cell r="I64" t="str">
            <v>S</v>
          </cell>
          <cell r="J64" t="str">
            <v>00022185</v>
          </cell>
          <cell r="K64">
            <v>44837</v>
          </cell>
          <cell r="M64" t="str">
            <v>2611606 - Recife - PE</v>
          </cell>
          <cell r="N64">
            <v>1000</v>
          </cell>
        </row>
        <row r="65">
          <cell r="C65" t="str">
            <v>UPAE ESCADA - CG Nº 021/2022</v>
          </cell>
          <cell r="E65" t="str">
            <v>5.17 - Manutenção de Software, Certificação Digital e Microfilmagem</v>
          </cell>
          <cell r="F65" t="str">
            <v>05.401.067/0001-51</v>
          </cell>
          <cell r="G65" t="str">
            <v>TEIKO SOLUÇOES EM TECNOLOGIA DA INFORMAÇÃO LTDA</v>
          </cell>
          <cell r="H65" t="str">
            <v>S</v>
          </cell>
          <cell r="I65" t="str">
            <v>S</v>
          </cell>
          <cell r="J65" t="str">
            <v>26633</v>
          </cell>
          <cell r="K65">
            <v>44849</v>
          </cell>
          <cell r="M65" t="str">
            <v>3550308 - São Paulo - SP</v>
          </cell>
          <cell r="N65">
            <v>3250</v>
          </cell>
        </row>
        <row r="66">
          <cell r="C66" t="str">
            <v>UPAE ESCADA - CG Nº 021/2022</v>
          </cell>
          <cell r="E66" t="str">
            <v>5.22 - Vigilância Ostensiva / Monitorada</v>
          </cell>
          <cell r="F66" t="str">
            <v>35.188.179/0001-37</v>
          </cell>
          <cell r="G66" t="str">
            <v>USINA SEGURANÇA DE VALORES LTDA</v>
          </cell>
          <cell r="H66" t="str">
            <v>S</v>
          </cell>
          <cell r="I66" t="str">
            <v>S</v>
          </cell>
          <cell r="J66" t="str">
            <v>00000136</v>
          </cell>
          <cell r="K66">
            <v>44866</v>
          </cell>
          <cell r="M66" t="str">
            <v>2611606 - Recife - PE</v>
          </cell>
          <cell r="N66">
            <v>9650</v>
          </cell>
        </row>
        <row r="67">
          <cell r="C67" t="str">
            <v>UPAE ESCADA - CG Nº 021/2022</v>
          </cell>
          <cell r="E67" t="str">
            <v>5.99 - Outros Serviços de Terceiros Pessoa Jurídica</v>
          </cell>
          <cell r="F67" t="str">
            <v>35.521.046/0001-30</v>
          </cell>
          <cell r="G67" t="str">
            <v>TGI-CONSULTORIA EM GESTAO EMPRESARIAL LTDA</v>
          </cell>
          <cell r="H67" t="str">
            <v>S</v>
          </cell>
          <cell r="I67" t="str">
            <v>S</v>
          </cell>
          <cell r="J67" t="str">
            <v>00022174</v>
          </cell>
          <cell r="K67">
            <v>44853</v>
          </cell>
          <cell r="M67" t="str">
            <v>2611606 - Recife - PE</v>
          </cell>
          <cell r="N67">
            <v>3600</v>
          </cell>
        </row>
        <row r="68">
          <cell r="C68" t="str">
            <v>UPAE ESCADA - CG Nº 021/2022</v>
          </cell>
          <cell r="E68" t="str">
            <v>5.2 - Serviços Técnicos Profissionais</v>
          </cell>
          <cell r="F68" t="str">
            <v>09.425.434/0001-08</v>
          </cell>
          <cell r="G68" t="str">
            <v>BLACK ADVOGADOS ASSOCIADOS</v>
          </cell>
          <cell r="H68" t="str">
            <v>S</v>
          </cell>
          <cell r="I68" t="str">
            <v>S</v>
          </cell>
          <cell r="J68" t="str">
            <v>00002225</v>
          </cell>
          <cell r="K68">
            <v>44873</v>
          </cell>
          <cell r="M68" t="str">
            <v>2611606 - Recife - PE</v>
          </cell>
          <cell r="N68">
            <v>7680</v>
          </cell>
        </row>
        <row r="69">
          <cell r="C69" t="str">
            <v>UPAE ESCADA - CG Nº 021/2022</v>
          </cell>
          <cell r="E69" t="str">
            <v>5.10 - Detetização/Tratamento de Resíduos e Afins</v>
          </cell>
          <cell r="F69" t="str">
            <v>10.333.266/0001-00</v>
          </cell>
          <cell r="G69" t="str">
            <v>CARLOS ANTONIO DE OLIVEIRA MILLET JUNIOR</v>
          </cell>
          <cell r="H69" t="str">
            <v>S</v>
          </cell>
          <cell r="I69" t="str">
            <v>S</v>
          </cell>
          <cell r="J69" t="str">
            <v>00009754</v>
          </cell>
          <cell r="K69">
            <v>44861</v>
          </cell>
          <cell r="M69" t="str">
            <v>2611606 - Recife - PE</v>
          </cell>
          <cell r="N69">
            <v>360</v>
          </cell>
        </row>
        <row r="70">
          <cell r="C70" t="str">
            <v>UPAE ESCADA - CG Nº 021/2022</v>
          </cell>
          <cell r="E70" t="str">
            <v>5.23 - Limpeza e Conservação</v>
          </cell>
          <cell r="F70" t="str">
            <v>10.229.013/0001-90</v>
          </cell>
          <cell r="G70" t="str">
            <v>INTERCLEAN ADMINISTRAÇÃO LTDA</v>
          </cell>
          <cell r="H70" t="str">
            <v>S</v>
          </cell>
          <cell r="I70" t="str">
            <v>S</v>
          </cell>
          <cell r="J70" t="str">
            <v>00000767</v>
          </cell>
          <cell r="K70">
            <v>44866</v>
          </cell>
          <cell r="M70" t="str">
            <v>2611606 - Recife - PE</v>
          </cell>
          <cell r="N70">
            <v>32994.01</v>
          </cell>
        </row>
        <row r="71">
          <cell r="C71" t="str">
            <v>UPAE ESCADA - CG Nº 021/2022</v>
          </cell>
          <cell r="E71" t="str">
            <v>5.99 - Outros Serviços de Terceiros Pessoa Jurídica</v>
          </cell>
          <cell r="F71" t="str">
            <v>27.534.506/0001-37</v>
          </cell>
          <cell r="G71" t="str">
            <v>FELLIPE R P DE OLIVEIRA TRATAMENTO DE AGUA</v>
          </cell>
          <cell r="H71" t="str">
            <v>S</v>
          </cell>
          <cell r="I71" t="str">
            <v>S</v>
          </cell>
          <cell r="J71" t="str">
            <v>00001501</v>
          </cell>
          <cell r="K71">
            <v>44838</v>
          </cell>
          <cell r="M71" t="str">
            <v>2611606 - Recife - PE</v>
          </cell>
          <cell r="N71">
            <v>495</v>
          </cell>
        </row>
        <row r="72">
          <cell r="C72" t="str">
            <v>UPAE ESCADA - CG Nº 021/2022</v>
          </cell>
          <cell r="E72" t="str">
            <v>5.99 - Outros Serviços de Terceiros Pessoa Jurídica</v>
          </cell>
          <cell r="F72">
            <v>40893042000113</v>
          </cell>
          <cell r="G72" t="str">
            <v>GERASTEP GERADORES ASSISTENCIA TECNICA E PECAS LTDA</v>
          </cell>
          <cell r="H72" t="str">
            <v>S</v>
          </cell>
          <cell r="I72" t="str">
            <v>S</v>
          </cell>
          <cell r="J72" t="str">
            <v>00037341</v>
          </cell>
          <cell r="K72">
            <v>44873</v>
          </cell>
          <cell r="M72" t="str">
            <v>2611606 - Recife - PE</v>
          </cell>
          <cell r="N72">
            <v>760</v>
          </cell>
        </row>
        <row r="73">
          <cell r="C73" t="str">
            <v>UPAE ESCADA - CG Nº 021/2022</v>
          </cell>
          <cell r="E73" t="str">
            <v>5.5 - Reparo e Manutenção de Máquinas e Equipamentos</v>
          </cell>
          <cell r="F73" t="str">
            <v>03.480.539/0001-83</v>
          </cell>
          <cell r="G73" t="str">
            <v>SL ENGENHARIA HOSPITALAR LTDA</v>
          </cell>
          <cell r="H73" t="str">
            <v>S</v>
          </cell>
          <cell r="I73" t="str">
            <v>S</v>
          </cell>
          <cell r="J73" t="str">
            <v>000011598</v>
          </cell>
          <cell r="K73">
            <v>44882</v>
          </cell>
          <cell r="M73" t="str">
            <v>2607901 - Jaboatão dos Guararapes - PE</v>
          </cell>
          <cell r="N73">
            <v>3800</v>
          </cell>
        </row>
        <row r="74">
          <cell r="C74" t="str">
            <v>UPAE ESCADA - CG Nº 021/2022</v>
          </cell>
          <cell r="E74" t="str">
            <v>5.16 - Serviços Médico-Hospitalares, Odotonlogia e Laboratoriais</v>
          </cell>
          <cell r="F74">
            <v>8961858424</v>
          </cell>
          <cell r="G74" t="str">
            <v>JESSICA RIBEIRO DA SILVA</v>
          </cell>
          <cell r="H74" t="str">
            <v>S</v>
          </cell>
          <cell r="I74" t="str">
            <v>N</v>
          </cell>
          <cell r="N74">
            <v>3101.8</v>
          </cell>
        </row>
        <row r="75">
          <cell r="E75" t="str">
            <v/>
          </cell>
        </row>
        <row r="76">
          <cell r="E76" t="str">
            <v/>
          </cell>
        </row>
        <row r="77">
          <cell r="E77" t="str">
            <v/>
          </cell>
        </row>
        <row r="78">
          <cell r="E78" t="str">
            <v/>
          </cell>
        </row>
        <row r="79">
          <cell r="E79" t="str">
            <v/>
          </cell>
        </row>
        <row r="80">
          <cell r="E80" t="str">
            <v/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B22" zoomScale="66" zoomScaleNormal="66" workbookViewId="0">
      <selection activeCell="D63" sqref="D63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9039744000194</v>
      </c>
      <c r="B2" s="4" t="str">
        <f>'[1]TCE - ANEXO IV - Preencher'!C11</f>
        <v>UPAE ESCADA - CG Nº 021/2022</v>
      </c>
      <c r="C2" s="4" t="str">
        <f>'[1]TCE - ANEXO IV - Preencher'!E11</f>
        <v>1.99 - Outras Despesas com Pessoal</v>
      </c>
      <c r="D2" s="3">
        <f>'[1]TCE - ANEXO IV - Preencher'!F11</f>
        <v>38446162000120</v>
      </c>
      <c r="E2" s="5" t="str">
        <f>'[1]TCE - ANEXO IV - Preencher'!G11</f>
        <v>R.S. SOLUÇÕES EM REFEIÇÕES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000275</v>
      </c>
      <c r="I2" s="6">
        <f>IF('[1]TCE - ANEXO IV - Preencher'!K11="","",'[1]TCE - ANEXO IV - Preencher'!K11)</f>
        <v>44865</v>
      </c>
      <c r="J2" s="5" t="str">
        <f>'[1]TCE - ANEXO IV - Preencher'!L11</f>
        <v>26221038446162000120550010000002751000003104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7540</v>
      </c>
    </row>
    <row r="3" spans="1:12" s="8" customFormat="1" ht="19.5" customHeight="1" x14ac:dyDescent="0.2">
      <c r="A3" s="3">
        <f>IFERROR(VLOOKUP(B3,'[1]DADOS (OCULTAR)'!$Q$3:$S$135,3,0),"")</f>
        <v>9039744000194</v>
      </c>
      <c r="B3" s="4" t="str">
        <f>'[1]TCE - ANEXO IV - Preencher'!C12</f>
        <v>UPAE ESCADA - CG Nº 021/2022</v>
      </c>
      <c r="C3" s="4" t="str">
        <f>'[1]TCE - ANEXO IV - Preencher'!E12</f>
        <v>3.12 - Material Hospitalar</v>
      </c>
      <c r="D3" s="3" t="str">
        <f>'[1]TCE - ANEXO IV - Preencher'!F12</f>
        <v>18.192.961/0001-00</v>
      </c>
      <c r="E3" s="5" t="str">
        <f>'[1]TCE - ANEXO IV - Preencher'!G12</f>
        <v>ULTRA MEDICAL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000.048.454</v>
      </c>
      <c r="I3" s="6">
        <f>IF('[1]TCE - ANEXO IV - Preencher'!K12="","",'[1]TCE - ANEXO IV - Preencher'!K12)</f>
        <v>44831</v>
      </c>
      <c r="J3" s="5" t="str">
        <f>'[1]TCE - ANEXO IV - Preencher'!L12</f>
        <v>29220918192961000100550010000484541000365107</v>
      </c>
      <c r="K3" s="5" t="str">
        <f>IF(F3="B",LEFT('[1]TCE - ANEXO IV - Preencher'!M12,2),IF(F3="S",LEFT('[1]TCE - ANEXO IV - Preencher'!M12,7),IF('[1]TCE - ANEXO IV - Preencher'!H12="","")))</f>
        <v>29</v>
      </c>
      <c r="L3" s="7">
        <f>'[1]TCE - ANEXO IV - Preencher'!N12</f>
        <v>131.11000000000001</v>
      </c>
    </row>
    <row r="4" spans="1:12" s="8" customFormat="1" ht="19.5" customHeight="1" x14ac:dyDescent="0.2">
      <c r="A4" s="3">
        <f>IFERROR(VLOOKUP(B4,'[1]DADOS (OCULTAR)'!$Q$3:$S$135,3,0),"")</f>
        <v>9039744000194</v>
      </c>
      <c r="B4" s="4" t="str">
        <f>'[1]TCE - ANEXO IV - Preencher'!C13</f>
        <v>UPAE ESCADA - CG Nº 021/2022</v>
      </c>
      <c r="C4" s="4" t="str">
        <f>'[1]TCE - ANEXO IV - Preencher'!E13</f>
        <v>3.4 - Material Farmacológico</v>
      </c>
      <c r="D4" s="3" t="str">
        <f>'[1]TCE - ANEXO IV - Preencher'!F13</f>
        <v>12.420.164/0010-48</v>
      </c>
      <c r="E4" s="5" t="str">
        <f>'[1]TCE - ANEXO IV - Preencher'!G13</f>
        <v>CM HOSPITALAR S.A. RECIFE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000143172</v>
      </c>
      <c r="I4" s="6">
        <f>IF('[1]TCE - ANEXO IV - Preencher'!K13="","",'[1]TCE - ANEXO IV - Preencher'!K13)</f>
        <v>44837</v>
      </c>
      <c r="J4" s="5" t="str">
        <f>'[1]TCE - ANEXO IV - Preencher'!L13</f>
        <v>26221012420164001048550010001431721220379842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1746.6</v>
      </c>
    </row>
    <row r="5" spans="1:12" s="8" customFormat="1" ht="19.5" customHeight="1" x14ac:dyDescent="0.2">
      <c r="A5" s="3">
        <f>IFERROR(VLOOKUP(B5,'[1]DADOS (OCULTAR)'!$Q$3:$S$135,3,0),"")</f>
        <v>9039744000194</v>
      </c>
      <c r="B5" s="4" t="str">
        <f>'[1]TCE - ANEXO IV - Preencher'!C14</f>
        <v>UPAE ESCADA - CG Nº 021/2022</v>
      </c>
      <c r="C5" s="4" t="str">
        <f>'[1]TCE - ANEXO IV - Preencher'!E14</f>
        <v>3.4 - Material Farmacológico</v>
      </c>
      <c r="D5" s="3">
        <f>'[1]TCE - ANEXO IV - Preencher'!F14</f>
        <v>3817043000152</v>
      </c>
      <c r="E5" s="5" t="str">
        <f>'[1]TCE - ANEXO IV - Preencher'!G14</f>
        <v>PHARMAPLUS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000.050.138</v>
      </c>
      <c r="I5" s="6">
        <f>IF('[1]TCE - ANEXO IV - Preencher'!K14="","",'[1]TCE - ANEXO IV - Preencher'!K14)</f>
        <v>44841</v>
      </c>
      <c r="J5" s="5" t="str">
        <f>'[1]TCE - ANEXO IV - Preencher'!L14</f>
        <v>26221003817043000152550010000501381060210356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374.4</v>
      </c>
    </row>
    <row r="6" spans="1:12" s="8" customFormat="1" ht="19.5" customHeight="1" x14ac:dyDescent="0.2">
      <c r="A6" s="3">
        <f>IFERROR(VLOOKUP(B6,'[1]DADOS (OCULTAR)'!$Q$3:$S$135,3,0),"")</f>
        <v>9039744000194</v>
      </c>
      <c r="B6" s="4" t="str">
        <f>'[1]TCE - ANEXO IV - Preencher'!C15</f>
        <v>UPAE ESCADA - CG Nº 021/2022</v>
      </c>
      <c r="C6" s="4" t="str">
        <f>'[1]TCE - ANEXO IV - Preencher'!E15</f>
        <v>3.7 - Material de Limpeza e Produtos de Hgienização</v>
      </c>
      <c r="D6" s="3" t="str">
        <f>'[1]TCE - ANEXO IV - Preencher'!F15</f>
        <v>22.006.201/0001-39</v>
      </c>
      <c r="E6" s="5" t="str">
        <f>'[1]TCE - ANEXO IV - Preencher'!G15</f>
        <v>FORTPEL COMERCIO DE DESCARTAVEIS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151510</v>
      </c>
      <c r="I6" s="6">
        <f>IF('[1]TCE - ANEXO IV - Preencher'!K15="","",'[1]TCE - ANEXO IV - Preencher'!K15)</f>
        <v>44837</v>
      </c>
      <c r="J6" s="5" t="str">
        <f>'[1]TCE - ANEXO IV - Preencher'!L15</f>
        <v>26221022006201000139550000001515101101515106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1190</v>
      </c>
    </row>
    <row r="7" spans="1:12" s="8" customFormat="1" ht="19.5" customHeight="1" x14ac:dyDescent="0.2">
      <c r="A7" s="3">
        <f>IFERROR(VLOOKUP(B7,'[1]DADOS (OCULTAR)'!$Q$3:$S$135,3,0),"")</f>
        <v>9039744000194</v>
      </c>
      <c r="B7" s="4" t="str">
        <f>'[1]TCE - ANEXO IV - Preencher'!C16</f>
        <v>UPAE ESCADA - CG Nº 021/2022</v>
      </c>
      <c r="C7" s="4" t="str">
        <f>'[1]TCE - ANEXO IV - Preencher'!E16</f>
        <v>3.7 - Material de Limpeza e Produtos de Hgienização</v>
      </c>
      <c r="D7" s="3" t="str">
        <f>'[1]TCE - ANEXO IV - Preencher'!F16</f>
        <v>22.006.201/0001-39</v>
      </c>
      <c r="E7" s="5" t="str">
        <f>'[1]TCE - ANEXO IV - Preencher'!G16</f>
        <v>FORTPEL COMERCIO DE DESCARTAVEIS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153707</v>
      </c>
      <c r="I7" s="6">
        <f>IF('[1]TCE - ANEXO IV - Preencher'!K16="","",'[1]TCE - ANEXO IV - Preencher'!K16)</f>
        <v>44852</v>
      </c>
      <c r="J7" s="5" t="str">
        <f>'[1]TCE - ANEXO IV - Preencher'!L16</f>
        <v>26221022006201000139550000001537071101537074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595</v>
      </c>
    </row>
    <row r="8" spans="1:12" s="8" customFormat="1" ht="19.5" customHeight="1" x14ac:dyDescent="0.2">
      <c r="A8" s="3">
        <f>IFERROR(VLOOKUP(B8,'[1]DADOS (OCULTAR)'!$Q$3:$S$135,3,0),"")</f>
        <v>9039744000194</v>
      </c>
      <c r="B8" s="4" t="str">
        <f>'[1]TCE - ANEXO IV - Preencher'!C17</f>
        <v>UPAE ESCADA - CG Nº 021/2022</v>
      </c>
      <c r="C8" s="4" t="str">
        <f>'[1]TCE - ANEXO IV - Preencher'!E17</f>
        <v>3.7 - Material de Limpeza e Produtos de Hgienização</v>
      </c>
      <c r="D8" s="3" t="str">
        <f>'[1]TCE - ANEXO IV - Preencher'!F17</f>
        <v>08.189.587/0001-30</v>
      </c>
      <c r="E8" s="5" t="str">
        <f>'[1]TCE - ANEXO IV - Preencher'!G17</f>
        <v>SIST. DE SERV. RB QUALITY COM. DE BEM.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001.547.554</v>
      </c>
      <c r="I8" s="6">
        <f>IF('[1]TCE - ANEXO IV - Preencher'!K17="","",'[1]TCE - ANEXO IV - Preencher'!K17)</f>
        <v>44825</v>
      </c>
      <c r="J8" s="5" t="str">
        <f>'[1]TCE - ANEXO IV - Preencher'!L17</f>
        <v>35220908189587000130550010015475541000898494</v>
      </c>
      <c r="K8" s="5" t="str">
        <f>IF(F8="B",LEFT('[1]TCE - ANEXO IV - Preencher'!M17,2),IF(F8="S",LEFT('[1]TCE - ANEXO IV - Preencher'!M17,7),IF('[1]TCE - ANEXO IV - Preencher'!H17="","")))</f>
        <v>35</v>
      </c>
      <c r="L8" s="7">
        <f>'[1]TCE - ANEXO IV - Preencher'!N17</f>
        <v>388.5</v>
      </c>
    </row>
    <row r="9" spans="1:12" s="8" customFormat="1" ht="19.5" customHeight="1" x14ac:dyDescent="0.2">
      <c r="A9" s="3">
        <f>IFERROR(VLOOKUP(B9,'[1]DADOS (OCULTAR)'!$Q$3:$S$135,3,0),"")</f>
        <v>9039744000194</v>
      </c>
      <c r="B9" s="4" t="str">
        <f>'[1]TCE - ANEXO IV - Preencher'!C18</f>
        <v>UPAE ESCADA - CG Nº 021/2022</v>
      </c>
      <c r="C9" s="4" t="str">
        <f>'[1]TCE - ANEXO IV - Preencher'!E18</f>
        <v>3.7 - Material de Limpeza e Produtos de Hgienização</v>
      </c>
      <c r="D9" s="3" t="str">
        <f>'[1]TCE - ANEXO IV - Preencher'!F18</f>
        <v>18.192.961/0001-00</v>
      </c>
      <c r="E9" s="5" t="str">
        <f>'[1]TCE - ANEXO IV - Preencher'!G18</f>
        <v>ULTRA MEDICAL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000.048.454</v>
      </c>
      <c r="I9" s="6">
        <f>IF('[1]TCE - ANEXO IV - Preencher'!K18="","",'[1]TCE - ANEXO IV - Preencher'!K18)</f>
        <v>44831</v>
      </c>
      <c r="J9" s="5" t="str">
        <f>'[1]TCE - ANEXO IV - Preencher'!L18</f>
        <v>29220918192961000100550010000484541000365107</v>
      </c>
      <c r="K9" s="5" t="str">
        <f>IF(F9="B",LEFT('[1]TCE - ANEXO IV - Preencher'!M18,2),IF(F9="S",LEFT('[1]TCE - ANEXO IV - Preencher'!M18,7),IF('[1]TCE - ANEXO IV - Preencher'!H18="","")))</f>
        <v>29</v>
      </c>
      <c r="L9" s="7">
        <f>'[1]TCE - ANEXO IV - Preencher'!N18</f>
        <v>210</v>
      </c>
    </row>
    <row r="10" spans="1:12" s="8" customFormat="1" ht="19.5" customHeight="1" x14ac:dyDescent="0.2">
      <c r="A10" s="3">
        <f>IFERROR(VLOOKUP(B10,'[1]DADOS (OCULTAR)'!$Q$3:$S$135,3,0),"")</f>
        <v>9039744000194</v>
      </c>
      <c r="B10" s="4" t="str">
        <f>'[1]TCE - ANEXO IV - Preencher'!C19</f>
        <v>UPAE ESCADA - CG Nº 021/2022</v>
      </c>
      <c r="C10" s="4" t="str">
        <f>'[1]TCE - ANEXO IV - Preencher'!E19</f>
        <v>3.7 - Material de Limpeza e Produtos de Hgienização</v>
      </c>
      <c r="D10" s="3" t="str">
        <f>'[1]TCE - ANEXO IV - Preencher'!F19</f>
        <v>18.192.961/0001-00</v>
      </c>
      <c r="E10" s="5" t="str">
        <f>'[1]TCE - ANEXO IV - Preencher'!G19</f>
        <v>ULTRA MEDICAL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000.048.454</v>
      </c>
      <c r="I10" s="6">
        <f>IF('[1]TCE - ANEXO IV - Preencher'!K19="","",'[1]TCE - ANEXO IV - Preencher'!K19)</f>
        <v>44831</v>
      </c>
      <c r="J10" s="5" t="str">
        <f>'[1]TCE - ANEXO IV - Preencher'!L19</f>
        <v>29220918192961000100550010000484541000365107</v>
      </c>
      <c r="K10" s="5" t="str">
        <f>IF(F10="B",LEFT('[1]TCE - ANEXO IV - Preencher'!M19,2),IF(F10="S",LEFT('[1]TCE - ANEXO IV - Preencher'!M19,7),IF('[1]TCE - ANEXO IV - Preencher'!H19="","")))</f>
        <v>29</v>
      </c>
      <c r="L10" s="7">
        <f>'[1]TCE - ANEXO IV - Preencher'!N19</f>
        <v>2230</v>
      </c>
    </row>
    <row r="11" spans="1:12" s="8" customFormat="1" ht="19.5" customHeight="1" x14ac:dyDescent="0.2">
      <c r="A11" s="3">
        <f>IFERROR(VLOOKUP(B11,'[1]DADOS (OCULTAR)'!$Q$3:$S$135,3,0),"")</f>
        <v>9039744000194</v>
      </c>
      <c r="B11" s="4" t="str">
        <f>'[1]TCE - ANEXO IV - Preencher'!C20</f>
        <v>UPAE ESCADA - CG Nº 021/2022</v>
      </c>
      <c r="C11" s="4" t="str">
        <f>'[1]TCE - ANEXO IV - Preencher'!E20</f>
        <v>3.14 - Alimentação Preparada</v>
      </c>
      <c r="D11" s="3" t="str">
        <f>'[1]TCE - ANEXO IV - Preencher'!F20</f>
        <v>23.054.484/0001-57</v>
      </c>
      <c r="E11" s="5" t="str">
        <f>'[1]TCE - ANEXO IV - Preencher'!G20</f>
        <v>FLAVIA M FERREIRA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000.000.005</v>
      </c>
      <c r="I11" s="6">
        <f>IF('[1]TCE - ANEXO IV - Preencher'!K20="","",'[1]TCE - ANEXO IV - Preencher'!K20)</f>
        <v>44839</v>
      </c>
      <c r="J11" s="5" t="str">
        <f>'[1]TCE - ANEXO IV - Preencher'!L20</f>
        <v>26221023054484000157550010000000051190136180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324.8</v>
      </c>
    </row>
    <row r="12" spans="1:12" s="8" customFormat="1" ht="19.5" customHeight="1" x14ac:dyDescent="0.2">
      <c r="A12" s="3">
        <f>IFERROR(VLOOKUP(B12,'[1]DADOS (OCULTAR)'!$Q$3:$S$135,3,0),"")</f>
        <v>9039744000194</v>
      </c>
      <c r="B12" s="4" t="str">
        <f>'[1]TCE - ANEXO IV - Preencher'!C21</f>
        <v>UPAE ESCADA - CG Nº 021/2022</v>
      </c>
      <c r="C12" s="4" t="str">
        <f>'[1]TCE - ANEXO IV - Preencher'!E21</f>
        <v>3.6 - Material de Expediente</v>
      </c>
      <c r="D12" s="3" t="str">
        <f>'[1]TCE - ANEXO IV - Preencher'!F21</f>
        <v>22.006.201/0001-39</v>
      </c>
      <c r="E12" s="5" t="str">
        <f>'[1]TCE - ANEXO IV - Preencher'!G21</f>
        <v>FORTPEL COMERCIO DE DESCARTAVEIS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151510</v>
      </c>
      <c r="I12" s="6">
        <f>IF('[1]TCE - ANEXO IV - Preencher'!K21="","",'[1]TCE - ANEXO IV - Preencher'!K21)</f>
        <v>44837</v>
      </c>
      <c r="J12" s="5" t="str">
        <f>'[1]TCE - ANEXO IV - Preencher'!L21</f>
        <v>26221022006201000139550000001515101101515106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452</v>
      </c>
    </row>
    <row r="13" spans="1:12" s="8" customFormat="1" ht="19.5" customHeight="1" x14ac:dyDescent="0.2">
      <c r="A13" s="3">
        <f>IFERROR(VLOOKUP(B13,'[1]DADOS (OCULTAR)'!$Q$3:$S$135,3,0),"")</f>
        <v>9039744000194</v>
      </c>
      <c r="B13" s="4" t="str">
        <f>'[1]TCE - ANEXO IV - Preencher'!C22</f>
        <v>UPAE ESCADA - CG Nº 021/2022</v>
      </c>
      <c r="C13" s="4" t="str">
        <f>'[1]TCE - ANEXO IV - Preencher'!E22</f>
        <v>3.6 - Material de Expediente</v>
      </c>
      <c r="D13" s="3" t="str">
        <f>'[1]TCE - ANEXO IV - Preencher'!F22</f>
        <v>22.006.201/0001-39</v>
      </c>
      <c r="E13" s="5" t="str">
        <f>'[1]TCE - ANEXO IV - Preencher'!G22</f>
        <v>FORTPEL COMERCIO DE DESCARTAVEIS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151529</v>
      </c>
      <c r="I13" s="6">
        <f>IF('[1]TCE - ANEXO IV - Preencher'!K22="","",'[1]TCE - ANEXO IV - Preencher'!K22)</f>
        <v>44837</v>
      </c>
      <c r="J13" s="5" t="str">
        <f>'[1]TCE - ANEXO IV - Preencher'!L22</f>
        <v>26221022006201000139550000001515291101515299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3465.99</v>
      </c>
    </row>
    <row r="14" spans="1:12" s="8" customFormat="1" ht="19.5" customHeight="1" x14ac:dyDescent="0.2">
      <c r="A14" s="3">
        <f>IFERROR(VLOOKUP(B14,'[1]DADOS (OCULTAR)'!$Q$3:$S$135,3,0),"")</f>
        <v>9039744000194</v>
      </c>
      <c r="B14" s="4" t="str">
        <f>'[1]TCE - ANEXO IV - Preencher'!C23</f>
        <v>UPAE ESCADA - CG Nº 021/2022</v>
      </c>
      <c r="C14" s="4" t="str">
        <f>'[1]TCE - ANEXO IV - Preencher'!E23</f>
        <v>3.6 - Material de Expediente</v>
      </c>
      <c r="D14" s="3" t="str">
        <f>'[1]TCE - ANEXO IV - Preencher'!F23</f>
        <v>08.189.587/0001-30</v>
      </c>
      <c r="E14" s="5" t="str">
        <f>'[1]TCE - ANEXO IV - Preencher'!G23</f>
        <v>SIST. DE SERV. RB QUALITY COM. DE BEM.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001.547.554</v>
      </c>
      <c r="I14" s="6">
        <f>IF('[1]TCE - ANEXO IV - Preencher'!K23="","",'[1]TCE - ANEXO IV - Preencher'!K23)</f>
        <v>44825</v>
      </c>
      <c r="J14" s="5" t="str">
        <f>'[1]TCE - ANEXO IV - Preencher'!L23</f>
        <v>35220908189587000130550010015475541000898494</v>
      </c>
      <c r="K14" s="5" t="str">
        <f>IF(F14="B",LEFT('[1]TCE - ANEXO IV - Preencher'!M23,2),IF(F14="S",LEFT('[1]TCE - ANEXO IV - Preencher'!M23,7),IF('[1]TCE - ANEXO IV - Preencher'!H23="","")))</f>
        <v>35</v>
      </c>
      <c r="L14" s="7">
        <f>'[1]TCE - ANEXO IV - Preencher'!N23</f>
        <v>43.8</v>
      </c>
    </row>
    <row r="15" spans="1:12" s="8" customFormat="1" ht="19.5" customHeight="1" x14ac:dyDescent="0.2">
      <c r="A15" s="3">
        <f>IFERROR(VLOOKUP(B15,'[1]DADOS (OCULTAR)'!$Q$3:$S$135,3,0),"")</f>
        <v>9039744000194</v>
      </c>
      <c r="B15" s="4" t="str">
        <f>'[1]TCE - ANEXO IV - Preencher'!C24</f>
        <v>UPAE ESCADA - CG Nº 021/2022</v>
      </c>
      <c r="C15" s="4" t="str">
        <f>'[1]TCE - ANEXO IV - Preencher'!E24</f>
        <v>3.6 - Material de Expediente</v>
      </c>
      <c r="D15" s="3" t="str">
        <f>'[1]TCE - ANEXO IV - Preencher'!F24</f>
        <v>43.069.234/0001-06</v>
      </c>
      <c r="E15" s="5" t="str">
        <f>'[1]TCE - ANEXO IV - Preencher'!G24</f>
        <v>TOP EMBALAGEM ATACADO E VAREJO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000000230</v>
      </c>
      <c r="I15" s="6">
        <f>IF('[1]TCE - ANEXO IV - Preencher'!K24="","",'[1]TCE - ANEXO IV - Preencher'!K24)</f>
        <v>44837</v>
      </c>
      <c r="J15" s="5" t="str">
        <f>'[1]TCE - ANEXO IV - Preencher'!L24</f>
        <v>26221043069234000106550010000002301518005129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500.88</v>
      </c>
    </row>
    <row r="16" spans="1:12" s="8" customFormat="1" ht="19.5" customHeight="1" x14ac:dyDescent="0.2">
      <c r="A16" s="3">
        <f>IFERROR(VLOOKUP(B16,'[1]DADOS (OCULTAR)'!$Q$3:$S$135,3,0),"")</f>
        <v>9039744000194</v>
      </c>
      <c r="B16" s="4" t="str">
        <f>'[1]TCE - ANEXO IV - Preencher'!C25</f>
        <v>UPAE ESCADA - CG Nº 021/2022</v>
      </c>
      <c r="C16" s="4" t="str">
        <f>'[1]TCE - ANEXO IV - Preencher'!E25</f>
        <v xml:space="preserve">3.9 - Material para Manutenção de Bens Imóveis </v>
      </c>
      <c r="D16" s="3" t="str">
        <f>'[1]TCE - ANEXO IV - Preencher'!F25</f>
        <v>07.245.932/0001-43</v>
      </c>
      <c r="E16" s="5" t="str">
        <f>'[1]TCE - ANEXO IV - Preencher'!G25</f>
        <v>ELETROPALMA COMERCIO MATERIAL ELETRICO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000018240</v>
      </c>
      <c r="I16" s="6">
        <f>IF('[1]TCE - ANEXO IV - Preencher'!K25="","",'[1]TCE - ANEXO IV - Preencher'!K25)</f>
        <v>44838</v>
      </c>
      <c r="J16" s="5" t="str">
        <f>'[1]TCE - ANEXO IV - Preencher'!L25</f>
        <v>26221007245932000143550010000182401003316173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585</v>
      </c>
    </row>
    <row r="17" spans="1:12" s="8" customFormat="1" ht="19.5" customHeight="1" x14ac:dyDescent="0.2">
      <c r="A17" s="3">
        <f>IFERROR(VLOOKUP(B17,'[1]DADOS (OCULTAR)'!$Q$3:$S$135,3,0),"")</f>
        <v>9039744000194</v>
      </c>
      <c r="B17" s="4" t="str">
        <f>'[1]TCE - ANEXO IV - Preencher'!C26</f>
        <v>UPAE ESCADA - CG Nº 021/2022</v>
      </c>
      <c r="C17" s="4" t="str">
        <f>'[1]TCE - ANEXO IV - Preencher'!E26</f>
        <v xml:space="preserve">3.10 - Material para Manutenção de Bens Móveis </v>
      </c>
      <c r="D17" s="3" t="str">
        <f>'[1]TCE - ANEXO IV - Preencher'!F26</f>
        <v>22.006.201/0001-39</v>
      </c>
      <c r="E17" s="5" t="str">
        <f>'[1]TCE - ANEXO IV - Preencher'!G26</f>
        <v>FORTPEL COMERCIO DE DESCARTAVEIS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151529</v>
      </c>
      <c r="I17" s="6">
        <f>IF('[1]TCE - ANEXO IV - Preencher'!K26="","",'[1]TCE - ANEXO IV - Preencher'!K26)</f>
        <v>44837</v>
      </c>
      <c r="J17" s="5" t="str">
        <f>'[1]TCE - ANEXO IV - Preencher'!L26</f>
        <v>26221022006201000139550000001515291101515299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200</v>
      </c>
    </row>
    <row r="18" spans="1:12" s="8" customFormat="1" ht="19.5" customHeight="1" x14ac:dyDescent="0.2">
      <c r="A18" s="3">
        <f>IFERROR(VLOOKUP(B18,'[1]DADOS (OCULTAR)'!$Q$3:$S$135,3,0),"")</f>
        <v>9039744000194</v>
      </c>
      <c r="B18" s="4" t="str">
        <f>'[1]TCE - ANEXO IV - Preencher'!C27</f>
        <v>UPAE ESCADA - CG Nº 021/2022</v>
      </c>
      <c r="C18" s="4" t="str">
        <f>'[1]TCE - ANEXO IV - Preencher'!E27</f>
        <v xml:space="preserve">3.10 - Material para Manutenção de Bens Móveis </v>
      </c>
      <c r="D18" s="3" t="str">
        <f>'[1]TCE - ANEXO IV - Preencher'!F27</f>
        <v>06.814.684/0001-41</v>
      </c>
      <c r="E18" s="5" t="str">
        <f>'[1]TCE - ANEXO IV - Preencher'!G27</f>
        <v>LOGNET COMERCIO E TECNOLOGIA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000131356</v>
      </c>
      <c r="I18" s="6">
        <f>IF('[1]TCE - ANEXO IV - Preencher'!K27="","",'[1]TCE - ANEXO IV - Preencher'!K27)</f>
        <v>44837</v>
      </c>
      <c r="J18" s="5" t="str">
        <f>'[1]TCE - ANEXO IV - Preencher'!L27</f>
        <v>26221006814684000141550030001313561004619871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1039.98</v>
      </c>
    </row>
    <row r="19" spans="1:12" s="8" customFormat="1" ht="19.5" customHeight="1" x14ac:dyDescent="0.2">
      <c r="A19" s="3">
        <f>IFERROR(VLOOKUP(B19,'[1]DADOS (OCULTAR)'!$Q$3:$S$135,3,0),"")</f>
        <v>9039744000194</v>
      </c>
      <c r="B19" s="4" t="str">
        <f>'[1]TCE - ANEXO IV - Preencher'!C28</f>
        <v>UPAE ESCADA - CG Nº 021/2022</v>
      </c>
      <c r="C19" s="4" t="str">
        <f>'[1]TCE - ANEXO IV - Preencher'!E28</f>
        <v xml:space="preserve">3.8 - Uniformes, Tecidos e Aviamentos </v>
      </c>
      <c r="D19" s="3" t="str">
        <f>'[1]TCE - ANEXO IV - Preencher'!F28</f>
        <v>20.121.511/0001-79</v>
      </c>
      <c r="E19" s="5" t="str">
        <f>'[1]TCE - ANEXO IV - Preencher'!G28</f>
        <v>NUCLECIA F CANDIDO CONFECCOES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2137</v>
      </c>
      <c r="I19" s="6">
        <f>IF('[1]TCE - ANEXO IV - Preencher'!K28="","",'[1]TCE - ANEXO IV - Preencher'!K28)</f>
        <v>44837</v>
      </c>
      <c r="J19" s="5" t="str">
        <f>'[1]TCE - ANEXO IV - Preencher'!L28</f>
        <v>26221020121511000179550010000021371703313562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4861.3999999999996</v>
      </c>
    </row>
    <row r="20" spans="1:12" s="8" customFormat="1" ht="19.5" customHeight="1" x14ac:dyDescent="0.2">
      <c r="A20" s="3">
        <f>IFERROR(VLOOKUP(B20,'[1]DADOS (OCULTAR)'!$Q$3:$S$135,3,0),"")</f>
        <v>9039744000194</v>
      </c>
      <c r="B20" s="4" t="str">
        <f>'[1]TCE - ANEXO IV - Preencher'!C29</f>
        <v>UPAE ESCADA - CG Nº 021/2022</v>
      </c>
      <c r="C20" s="4" t="str">
        <f>'[1]TCE - ANEXO IV - Preencher'!E29</f>
        <v xml:space="preserve">3.8 - Uniformes, Tecidos e Aviamentos </v>
      </c>
      <c r="D20" s="3" t="str">
        <f>'[1]TCE - ANEXO IV - Preencher'!F29</f>
        <v>10.621.272/0001-62</v>
      </c>
      <c r="E20" s="5" t="str">
        <f>'[1]TCE - ANEXO IV - Preencher'!G29</f>
        <v>SWB DE ARRUDA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000010037</v>
      </c>
      <c r="I20" s="6">
        <f>IF('[1]TCE - ANEXO IV - Preencher'!K29="","",'[1]TCE - ANEXO IV - Preencher'!K29)</f>
        <v>44837</v>
      </c>
      <c r="J20" s="5" t="str">
        <f>'[1]TCE - ANEXO IV - Preencher'!L29</f>
        <v>26221010621272000162550010000100371441764848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62.7</v>
      </c>
    </row>
    <row r="21" spans="1:12" s="8" customFormat="1" ht="19.5" customHeight="1" x14ac:dyDescent="0.2">
      <c r="A21" s="3">
        <f>IFERROR(VLOOKUP(B21,'[1]DADOS (OCULTAR)'!$Q$3:$S$135,3,0),"")</f>
        <v>9039744000194</v>
      </c>
      <c r="B21" s="4" t="str">
        <f>'[1]TCE - ANEXO IV - Preencher'!C30</f>
        <v>UPAE ESCADA - CG Nº 021/2022</v>
      </c>
      <c r="C21" s="4" t="str">
        <f>'[1]TCE - ANEXO IV - Preencher'!E30</f>
        <v xml:space="preserve">3.8 - Uniformes, Tecidos e Aviamentos </v>
      </c>
      <c r="D21" s="3" t="str">
        <f>'[1]TCE - ANEXO IV - Preencher'!F30</f>
        <v>08.189.587/0001-30</v>
      </c>
      <c r="E21" s="5" t="str">
        <f>'[1]TCE - ANEXO IV - Preencher'!G30</f>
        <v>SIST. DE SERV. RB QUALITY COM. DE BEM.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001.547.554</v>
      </c>
      <c r="I21" s="6">
        <f>IF('[1]TCE - ANEXO IV - Preencher'!K30="","",'[1]TCE - ANEXO IV - Preencher'!K30)</f>
        <v>44825</v>
      </c>
      <c r="J21" s="5" t="str">
        <f>'[1]TCE - ANEXO IV - Preencher'!L30</f>
        <v>35220908189587000130550010015475541000898494</v>
      </c>
      <c r="K21" s="5" t="str">
        <f>IF(F21="B",LEFT('[1]TCE - ANEXO IV - Preencher'!M30,2),IF(F21="S",LEFT('[1]TCE - ANEXO IV - Preencher'!M30,7),IF('[1]TCE - ANEXO IV - Preencher'!H30="","")))</f>
        <v>35</v>
      </c>
      <c r="L21" s="7">
        <f>'[1]TCE - ANEXO IV - Preencher'!N30</f>
        <v>71</v>
      </c>
    </row>
    <row r="22" spans="1:12" s="8" customFormat="1" ht="19.5" customHeight="1" x14ac:dyDescent="0.2">
      <c r="A22" s="3">
        <f>IFERROR(VLOOKUP(B22,'[1]DADOS (OCULTAR)'!$Q$3:$S$135,3,0),"")</f>
        <v>9039744000194</v>
      </c>
      <c r="B22" s="4" t="str">
        <f>'[1]TCE - ANEXO IV - Preencher'!C31</f>
        <v>UPAE ESCADA - CG Nº 021/2022</v>
      </c>
      <c r="C22" s="4" t="str">
        <f>'[1]TCE - ANEXO IV - Preencher'!E31</f>
        <v xml:space="preserve">5.21 - Seguros em geral </v>
      </c>
      <c r="D22" s="3" t="str">
        <f>'[1]TCE - ANEXO IV - Preencher'!F31</f>
        <v>03.502.099/0001-18</v>
      </c>
      <c r="E22" s="5" t="str">
        <f>'[1]TCE - ANEXO IV - Preencher'!G31</f>
        <v>CHUBB SEGUROS BRASIL S.A</v>
      </c>
      <c r="F22" s="5" t="str">
        <f>'[1]TCE - ANEXO IV - Preencher'!H31</f>
        <v>S</v>
      </c>
      <c r="G22" s="5" t="str">
        <f>'[1]TCE - ANEXO IV - Preencher'!I31</f>
        <v>N</v>
      </c>
      <c r="H22" s="5">
        <f>'[1]TCE - ANEXO IV - Preencher'!J31</f>
        <v>0</v>
      </c>
      <c r="I22" s="6">
        <f>IF('[1]TCE - ANEXO IV - Preencher'!K31="","",'[1]TCE - ANEXO IV - Preencher'!K31)</f>
        <v>44797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>3550308</v>
      </c>
      <c r="L22" s="7">
        <f>'[1]TCE - ANEXO IV - Preencher'!N31</f>
        <v>530.23</v>
      </c>
    </row>
    <row r="23" spans="1:12" s="8" customFormat="1" ht="19.5" customHeight="1" x14ac:dyDescent="0.2">
      <c r="A23" s="3">
        <f>IFERROR(VLOOKUP(B23,'[1]DADOS (OCULTAR)'!$Q$3:$S$135,3,0),"")</f>
        <v>9039744000194</v>
      </c>
      <c r="B23" s="4" t="str">
        <f>'[1]TCE - ANEXO IV - Preencher'!C32</f>
        <v>UPAE ESCADA - CG Nº 021/2022</v>
      </c>
      <c r="C23" s="4" t="str">
        <f>'[1]TCE - ANEXO IV - Preencher'!E32</f>
        <v xml:space="preserve">5.25 - Serviços Bancários </v>
      </c>
      <c r="D23" s="3" t="str">
        <f>'[1]TCE - ANEXO IV - Preencher'!F32</f>
        <v>09.039.744/0001-94</v>
      </c>
      <c r="E23" s="5" t="str">
        <f>'[1]TCE - ANEXO IV - Preencher'!G32</f>
        <v>BANCO BRADESCO</v>
      </c>
      <c r="F23" s="5" t="str">
        <f>'[1]TCE - ANEXO IV - Preencher'!H32</f>
        <v>S</v>
      </c>
      <c r="G23" s="5" t="str">
        <f>'[1]TCE - ANEXO IV - Preencher'!I32</f>
        <v>N</v>
      </c>
      <c r="H23" s="5">
        <f>'[1]TCE - ANEXO IV - Preencher'!J32</f>
        <v>0</v>
      </c>
      <c r="I23" s="6">
        <f>IF('[1]TCE - ANEXO IV - Preencher'!K32="","",'[1]TCE - ANEXO IV - Preencher'!K32)</f>
        <v>44855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>2605202</v>
      </c>
      <c r="L23" s="7">
        <f>'[1]TCE - ANEXO IV - Preencher'!N32</f>
        <v>260.89999999999998</v>
      </c>
    </row>
    <row r="24" spans="1:12" s="8" customFormat="1" ht="19.5" customHeight="1" x14ac:dyDescent="0.2">
      <c r="A24" s="3">
        <f>IFERROR(VLOOKUP(B24,'[1]DADOS (OCULTAR)'!$Q$3:$S$135,3,0),"")</f>
        <v>9039744000194</v>
      </c>
      <c r="B24" s="4" t="str">
        <f>'[1]TCE - ANEXO IV - Preencher'!C33</f>
        <v>UPAE ESCADA - CG Nº 021/2022</v>
      </c>
      <c r="C24" s="4" t="str">
        <f>'[1]TCE - ANEXO IV - Preencher'!E33</f>
        <v xml:space="preserve">5.25 - Serviços Bancários </v>
      </c>
      <c r="D24" s="3" t="str">
        <f>'[1]TCE - ANEXO IV - Preencher'!F33</f>
        <v>09.039.744/0001-94</v>
      </c>
      <c r="E24" s="5" t="str">
        <f>'[1]TCE - ANEXO IV - Preencher'!G33</f>
        <v>BANCO BRADESCO</v>
      </c>
      <c r="F24" s="5" t="str">
        <f>'[1]TCE - ANEXO IV - Preencher'!H33</f>
        <v>S</v>
      </c>
      <c r="G24" s="5" t="str">
        <f>'[1]TCE - ANEXO IV - Preencher'!I33</f>
        <v>N</v>
      </c>
      <c r="H24" s="5">
        <f>'[1]TCE - ANEXO IV - Preencher'!J33</f>
        <v>0</v>
      </c>
      <c r="I24" s="6">
        <f>IF('[1]TCE - ANEXO IV - Preencher'!K33="","",'[1]TCE - ANEXO IV - Preencher'!K33)</f>
        <v>44865</v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>2605202</v>
      </c>
      <c r="L24" s="7">
        <f>'[1]TCE - ANEXO IV - Preencher'!N33</f>
        <v>46</v>
      </c>
    </row>
    <row r="25" spans="1:12" s="8" customFormat="1" ht="19.5" customHeight="1" x14ac:dyDescent="0.2">
      <c r="A25" s="3">
        <f>IFERROR(VLOOKUP(B25,'[1]DADOS (OCULTAR)'!$Q$3:$S$135,3,0),"")</f>
        <v>9039744000194</v>
      </c>
      <c r="B25" s="4" t="str">
        <f>'[1]TCE - ANEXO IV - Preencher'!C34</f>
        <v>UPAE ESCADA - CG Nº 021/2022</v>
      </c>
      <c r="C25" s="4" t="str">
        <f>'[1]TCE - ANEXO IV - Preencher'!E34</f>
        <v>5.18 - Teledonia Fixa</v>
      </c>
      <c r="D25" s="3" t="str">
        <f>'[1]TCE - ANEXO IV - Preencher'!F34</f>
        <v>71.208516/0001-74</v>
      </c>
      <c r="E25" s="5" t="str">
        <f>'[1]TCE - ANEXO IV - Preencher'!G34</f>
        <v>ALGAR TELECOM</v>
      </c>
      <c r="F25" s="5" t="str">
        <f>'[1]TCE - ANEXO IV - Preencher'!H34</f>
        <v>S</v>
      </c>
      <c r="G25" s="5" t="str">
        <f>'[1]TCE - ANEXO IV - Preencher'!I34</f>
        <v>N</v>
      </c>
      <c r="H25" s="5">
        <f>'[1]TCE - ANEXO IV - Preencher'!J34</f>
        <v>0</v>
      </c>
      <c r="I25" s="6">
        <f>IF('[1]TCE - ANEXO IV - Preencher'!K34="","",'[1]TCE - ANEXO IV - Preencher'!K34)</f>
        <v>44837</v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>2611606</v>
      </c>
      <c r="L25" s="7">
        <f>'[1]TCE - ANEXO IV - Preencher'!N34</f>
        <v>1699</v>
      </c>
    </row>
    <row r="26" spans="1:12" s="8" customFormat="1" ht="19.5" customHeight="1" x14ac:dyDescent="0.2">
      <c r="A26" s="3">
        <f>IFERROR(VLOOKUP(B26,'[1]DADOS (OCULTAR)'!$Q$3:$S$135,3,0),"")</f>
        <v>9039744000194</v>
      </c>
      <c r="B26" s="4" t="str">
        <f>'[1]TCE - ANEXO IV - Preencher'!C35</f>
        <v>UPAE ESCADA - CG Nº 021/2022</v>
      </c>
      <c r="C26" s="4" t="str">
        <f>'[1]TCE - ANEXO IV - Preencher'!E35</f>
        <v>5.13 - Água e Esgoto</v>
      </c>
      <c r="D26" s="3" t="str">
        <f>'[1]TCE - ANEXO IV - Preencher'!F35</f>
        <v>09.769.035/0001-64</v>
      </c>
      <c r="E26" s="5" t="str">
        <f>'[1]TCE - ANEXO IV - Preencher'!G35</f>
        <v>COMPESA</v>
      </c>
      <c r="F26" s="5" t="str">
        <f>'[1]TCE - ANEXO IV - Preencher'!H35</f>
        <v>S</v>
      </c>
      <c r="G26" s="5" t="str">
        <f>'[1]TCE - ANEXO IV - Preencher'!I35</f>
        <v>N</v>
      </c>
      <c r="H26" s="5">
        <f>'[1]TCE - ANEXO IV - Preencher'!J35</f>
        <v>0</v>
      </c>
      <c r="I26" s="6">
        <f>IF('[1]TCE - ANEXO IV - Preencher'!K35="","",'[1]TCE - ANEXO IV - Preencher'!K35)</f>
        <v>44872</v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>2611606</v>
      </c>
      <c r="L26" s="7">
        <f>'[1]TCE - ANEXO IV - Preencher'!N35</f>
        <v>572.75</v>
      </c>
    </row>
    <row r="27" spans="1:12" s="8" customFormat="1" ht="19.5" customHeight="1" x14ac:dyDescent="0.2">
      <c r="A27" s="3">
        <f>IFERROR(VLOOKUP(B27,'[1]DADOS (OCULTAR)'!$Q$3:$S$135,3,0),"")</f>
        <v>9039744000194</v>
      </c>
      <c r="B27" s="4" t="str">
        <f>'[1]TCE - ANEXO IV - Preencher'!C36</f>
        <v>UPAE ESCADA - CG Nº 021/2022</v>
      </c>
      <c r="C27" s="4" t="str">
        <f>'[1]TCE - ANEXO IV - Preencher'!E36</f>
        <v>5.12 - Energia Elétrica</v>
      </c>
      <c r="D27" s="3" t="str">
        <f>'[1]TCE - ANEXO IV - Preencher'!F36</f>
        <v>10.835.932/0001-08</v>
      </c>
      <c r="E27" s="5" t="str">
        <f>'[1]TCE - ANEXO IV - Preencher'!G36</f>
        <v>NEOENERGIA</v>
      </c>
      <c r="F27" s="5" t="str">
        <f>'[1]TCE - ANEXO IV - Preencher'!H36</f>
        <v>S</v>
      </c>
      <c r="G27" s="5" t="str">
        <f>'[1]TCE - ANEXO IV - Preencher'!I36</f>
        <v>N</v>
      </c>
      <c r="H27" s="5">
        <f>'[1]TCE - ANEXO IV - Preencher'!J36</f>
        <v>0</v>
      </c>
      <c r="I27" s="6">
        <f>IF('[1]TCE - ANEXO IV - Preencher'!K36="","",'[1]TCE - ANEXO IV - Preencher'!K36)</f>
        <v>44862</v>
      </c>
      <c r="J27" s="5" t="str">
        <f>'[1]TCE - ANEXO IV - Preencher'!L36</f>
        <v>26221010835932000108660002295022561095920815</v>
      </c>
      <c r="K27" s="5" t="str">
        <f>IF(F27="B",LEFT('[1]TCE - ANEXO IV - Preencher'!M36,2),IF(F27="S",LEFT('[1]TCE - ANEXO IV - Preencher'!M36,7),IF('[1]TCE - ANEXO IV - Preencher'!H36="","")))</f>
        <v>2611606</v>
      </c>
      <c r="L27" s="7">
        <f>'[1]TCE - ANEXO IV - Preencher'!N36</f>
        <v>5716.98</v>
      </c>
    </row>
    <row r="28" spans="1:12" s="8" customFormat="1" ht="19.5" customHeight="1" x14ac:dyDescent="0.2">
      <c r="A28" s="3">
        <f>IFERROR(VLOOKUP(B28,'[1]DADOS (OCULTAR)'!$Q$3:$S$135,3,0),"")</f>
        <v>9039744000194</v>
      </c>
      <c r="B28" s="4" t="str">
        <f>'[1]TCE - ANEXO IV - Preencher'!C37</f>
        <v>UPAE ESCADA - CG Nº 021/2022</v>
      </c>
      <c r="C28" s="4" t="str">
        <f>'[1]TCE - ANEXO IV - Preencher'!E37</f>
        <v>5.3 - Locação de Máquinas e Equipamentos</v>
      </c>
      <c r="D28" s="3" t="str">
        <f>'[1]TCE - ANEXO IV - Preencher'!F37</f>
        <v>09.039.744/0001-94</v>
      </c>
      <c r="E28" s="5" t="str">
        <f>'[1]TCE - ANEXO IV - Preencher'!G37</f>
        <v>AMD TECNOLOGIA DA INFORMACAO E SISTEMAS</v>
      </c>
      <c r="F28" s="5" t="str">
        <f>'[1]TCE - ANEXO IV - Preencher'!H37</f>
        <v>S</v>
      </c>
      <c r="G28" s="5" t="str">
        <f>'[1]TCE - ANEXO IV - Preencher'!I37</f>
        <v>N</v>
      </c>
      <c r="H28" s="5">
        <f>'[1]TCE - ANEXO IV - Preencher'!J37</f>
        <v>0</v>
      </c>
      <c r="I28" s="6">
        <f>IF('[1]TCE - ANEXO IV - Preencher'!K37="","",'[1]TCE - ANEXO IV - Preencher'!K37)</f>
        <v>44866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>2611606</v>
      </c>
      <c r="L28" s="7">
        <f>'[1]TCE - ANEXO IV - Preencher'!N37</f>
        <v>8274.2000000000007</v>
      </c>
    </row>
    <row r="29" spans="1:12" s="8" customFormat="1" ht="19.5" customHeight="1" x14ac:dyDescent="0.2">
      <c r="A29" s="3">
        <f>IFERROR(VLOOKUP(B29,'[1]DADOS (OCULTAR)'!$Q$3:$S$135,3,0),"")</f>
        <v>9039744000194</v>
      </c>
      <c r="B29" s="4" t="str">
        <f>'[1]TCE - ANEXO IV - Preencher'!C38</f>
        <v>UPAE ESCADA - CG Nº 021/2022</v>
      </c>
      <c r="C29" s="4" t="str">
        <f>'[1]TCE - ANEXO IV - Preencher'!E38</f>
        <v>5.3 - Locação de Máquinas e Equipamentos</v>
      </c>
      <c r="D29" s="3" t="str">
        <f>'[1]TCE - ANEXO IV - Preencher'!F38</f>
        <v>26.081.685/0001-31</v>
      </c>
      <c r="E29" s="5" t="str">
        <f>'[1]TCE - ANEXO IV - Preencher'!G38</f>
        <v>CG REFRIGERAÇÕES</v>
      </c>
      <c r="F29" s="5" t="str">
        <f>'[1]TCE - ANEXO IV - Preencher'!H38</f>
        <v>S</v>
      </c>
      <c r="G29" s="5" t="str">
        <f>'[1]TCE - ANEXO IV - Preencher'!I38</f>
        <v>N</v>
      </c>
      <c r="H29" s="5">
        <f>'[1]TCE - ANEXO IV - Preencher'!J38</f>
        <v>0</v>
      </c>
      <c r="I29" s="6">
        <f>IF('[1]TCE - ANEXO IV - Preencher'!K38="","",'[1]TCE - ANEXO IV - Preencher'!K38)</f>
        <v>44866</v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>2611606</v>
      </c>
      <c r="L29" s="7">
        <f>'[1]TCE - ANEXO IV - Preencher'!N38</f>
        <v>150</v>
      </c>
    </row>
    <row r="30" spans="1:12" s="8" customFormat="1" ht="19.5" customHeight="1" x14ac:dyDescent="0.2">
      <c r="A30" s="3">
        <f>IFERROR(VLOOKUP(B30,'[1]DADOS (OCULTAR)'!$Q$3:$S$135,3,0),"")</f>
        <v>9039744000194</v>
      </c>
      <c r="B30" s="4" t="str">
        <f>'[1]TCE - ANEXO IV - Preencher'!C39</f>
        <v>UPAE ESCADA - CG Nº 021/2022</v>
      </c>
      <c r="C30" s="4" t="str">
        <f>'[1]TCE - ANEXO IV - Preencher'!E39</f>
        <v>5.1 - Locação de Equipamentos Médicos-Hospitalares</v>
      </c>
      <c r="D30" s="3" t="str">
        <f>'[1]TCE - ANEXO IV - Preencher'!F39</f>
        <v>24.050.462/0001-81</v>
      </c>
      <c r="E30" s="5" t="str">
        <f>'[1]TCE - ANEXO IV - Preencher'!G39</f>
        <v>SUPREMA L LIMA SOLUCOES E LOCAÇOES EIRELI ME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00000327</v>
      </c>
      <c r="I30" s="6">
        <f>IF('[1]TCE - ANEXO IV - Preencher'!K39="","",'[1]TCE - ANEXO IV - Preencher'!K39)</f>
        <v>44889</v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>2600054</v>
      </c>
      <c r="L30" s="7">
        <f>'[1]TCE - ANEXO IV - Preencher'!N39</f>
        <v>2350</v>
      </c>
    </row>
    <row r="31" spans="1:12" s="8" customFormat="1" ht="19.5" customHeight="1" x14ac:dyDescent="0.2">
      <c r="A31" s="3">
        <f>IFERROR(VLOOKUP(B31,'[1]DADOS (OCULTAR)'!$Q$3:$S$135,3,0),"")</f>
        <v>9039744000194</v>
      </c>
      <c r="B31" s="4" t="str">
        <f>'[1]TCE - ANEXO IV - Preencher'!C40</f>
        <v>UPAE ESCADA - CG Nº 021/2022</v>
      </c>
      <c r="C31" s="4" t="str">
        <f>'[1]TCE - ANEXO IV - Preencher'!E40</f>
        <v>5.3 - Locação de Máquinas e Equipamentos</v>
      </c>
      <c r="D31" s="3" t="str">
        <f>'[1]TCE - ANEXO IV - Preencher'!F40</f>
        <v>10.279.299/0001-19</v>
      </c>
      <c r="E31" s="5" t="str">
        <f>'[1]TCE - ANEXO IV - Preencher'!G40</f>
        <v>RGRAPH COMERCIO E SERVIÇOS LTDA</v>
      </c>
      <c r="F31" s="5" t="str">
        <f>'[1]TCE - ANEXO IV - Preencher'!H40</f>
        <v>S</v>
      </c>
      <c r="G31" s="5" t="str">
        <f>'[1]TCE - ANEXO IV - Preencher'!I40</f>
        <v>N</v>
      </c>
      <c r="H31" s="5" t="str">
        <f>'[1]TCE - ANEXO IV - Preencher'!J40</f>
        <v>05817</v>
      </c>
      <c r="I31" s="6">
        <f>IF('[1]TCE - ANEXO IV - Preencher'!K40="","",'[1]TCE - ANEXO IV - Preencher'!K40)</f>
        <v>44875</v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>2611606</v>
      </c>
      <c r="L31" s="7">
        <f>'[1]TCE - ANEXO IV - Preencher'!N40</f>
        <v>1740</v>
      </c>
    </row>
    <row r="32" spans="1:12" s="8" customFormat="1" ht="19.5" customHeight="1" x14ac:dyDescent="0.2">
      <c r="A32" s="3">
        <f>IFERROR(VLOOKUP(B32,'[1]DADOS (OCULTAR)'!$Q$3:$S$135,3,0),"")</f>
        <v>9039744000194</v>
      </c>
      <c r="B32" s="4" t="str">
        <f>'[1]TCE - ANEXO IV - Preencher'!C41</f>
        <v>UPAE ESCADA - CG Nº 021/2022</v>
      </c>
      <c r="C32" s="4" t="str">
        <f>'[1]TCE - ANEXO IV - Preencher'!E41</f>
        <v>5.1 - Locação de Equipamentos Médicos-Hospitalares</v>
      </c>
      <c r="D32" s="3" t="str">
        <f>'[1]TCE - ANEXO IV - Preencher'!F41</f>
        <v>32.701.973/0001-44</v>
      </c>
      <c r="E32" s="5" t="str">
        <f>'[1]TCE - ANEXO IV - Preencher'!G41</f>
        <v>FLAVIO ROBERTO NUNES DE SOUSA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00000115</v>
      </c>
      <c r="I32" s="6">
        <f>IF('[1]TCE - ANEXO IV - Preencher'!K41="","",'[1]TCE - ANEXO IV - Preencher'!K41)</f>
        <v>44859</v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>2611606</v>
      </c>
      <c r="L32" s="7">
        <f>'[1]TCE - ANEXO IV - Preencher'!N41</f>
        <v>15500</v>
      </c>
    </row>
    <row r="33" spans="1:12" s="8" customFormat="1" ht="19.5" customHeight="1" x14ac:dyDescent="0.2">
      <c r="A33" s="3">
        <f>IFERROR(VLOOKUP(B33,'[1]DADOS (OCULTAR)'!$Q$3:$S$135,3,0),"")</f>
        <v>9039744000194</v>
      </c>
      <c r="B33" s="4" t="str">
        <f>'[1]TCE - ANEXO IV - Preencher'!C42</f>
        <v>UPAE ESCADA - CG Nº 021/2022</v>
      </c>
      <c r="C33" s="4" t="str">
        <f>'[1]TCE - ANEXO IV - Preencher'!E42</f>
        <v>5.19 - Serviços Gráficos, de Encadernação e de Emolduração</v>
      </c>
      <c r="D33" s="3" t="str">
        <f>'[1]TCE - ANEXO IV - Preencher'!F42</f>
        <v>30.968.983/0001-15</v>
      </c>
      <c r="E33" s="5" t="str">
        <f>'[1]TCE - ANEXO IV - Preencher'!G42</f>
        <v>J B CAMPELO PEREIRA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00000177</v>
      </c>
      <c r="I33" s="6">
        <f>IF('[1]TCE - ANEXO IV - Preencher'!K42="","",'[1]TCE - ANEXO IV - Preencher'!K42)</f>
        <v>44837</v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>2605202</v>
      </c>
      <c r="L33" s="7">
        <f>'[1]TCE - ANEXO IV - Preencher'!N42</f>
        <v>317</v>
      </c>
    </row>
    <row r="34" spans="1:12" s="8" customFormat="1" ht="19.5" customHeight="1" x14ac:dyDescent="0.2">
      <c r="A34" s="3">
        <f>IFERROR(VLOOKUP(B34,'[1]DADOS (OCULTAR)'!$Q$3:$S$135,3,0),"")</f>
        <v>9039744000194</v>
      </c>
      <c r="B34" s="4" t="str">
        <f>'[1]TCE - ANEXO IV - Preencher'!C43</f>
        <v>UPAE ESCADA - CG Nº 021/2022</v>
      </c>
      <c r="C34" s="4" t="str">
        <f>'[1]TCE - ANEXO IV - Preencher'!E43</f>
        <v>5.19 - Serviços Gráficos, de Encadernação e de Emolduração</v>
      </c>
      <c r="D34" s="3" t="str">
        <f>'[1]TCE - ANEXO IV - Preencher'!F43</f>
        <v>30.968.983/0001-15</v>
      </c>
      <c r="E34" s="5" t="str">
        <f>'[1]TCE - ANEXO IV - Preencher'!G43</f>
        <v>J B CAMPELO PEREIRA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00000180</v>
      </c>
      <c r="I34" s="6">
        <f>IF('[1]TCE - ANEXO IV - Preencher'!K43="","",'[1]TCE - ANEXO IV - Preencher'!K43)</f>
        <v>44866</v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>2605202</v>
      </c>
      <c r="L34" s="7">
        <f>'[1]TCE - ANEXO IV - Preencher'!N43</f>
        <v>1190</v>
      </c>
    </row>
    <row r="35" spans="1:12" s="8" customFormat="1" ht="19.5" customHeight="1" x14ac:dyDescent="0.2">
      <c r="A35" s="3">
        <f>IFERROR(VLOOKUP(B35,'[1]DADOS (OCULTAR)'!$Q$3:$S$135,3,0),"")</f>
        <v>9039744000194</v>
      </c>
      <c r="B35" s="4" t="str">
        <f>'[1]TCE - ANEXO IV - Preencher'!C44</f>
        <v>UPAE ESCADA - CG Nº 021/2022</v>
      </c>
      <c r="C35" s="4" t="str">
        <f>'[1]TCE - ANEXO IV - Preencher'!E44</f>
        <v>5.19 - Serviços Gráficos, de Encadernação e de Emolduração</v>
      </c>
      <c r="D35" s="3" t="str">
        <f>'[1]TCE - ANEXO IV - Preencher'!F44</f>
        <v>10.473.437/0001-04</v>
      </c>
      <c r="E35" s="5" t="str">
        <f>'[1]TCE - ANEXO IV - Preencher'!G44</f>
        <v>FOTO BELEZA ARTES COMERCIO LTDA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00023519</v>
      </c>
      <c r="I35" s="6">
        <f>IF('[1]TCE - ANEXO IV - Preencher'!K44="","",'[1]TCE - ANEXO IV - Preencher'!K44)</f>
        <v>44847</v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>2611606</v>
      </c>
      <c r="L35" s="7">
        <f>'[1]TCE - ANEXO IV - Preencher'!N44</f>
        <v>320</v>
      </c>
    </row>
    <row r="36" spans="1:12" s="8" customFormat="1" ht="19.5" customHeight="1" x14ac:dyDescent="0.2">
      <c r="A36" s="3">
        <f>IFERROR(VLOOKUP(B36,'[1]DADOS (OCULTAR)'!$Q$3:$S$135,3,0),"")</f>
        <v>9039744000194</v>
      </c>
      <c r="B36" s="4" t="str">
        <f>'[1]TCE - ANEXO IV - Preencher'!C45</f>
        <v>UPAE ESCADA - CG Nº 021/2022</v>
      </c>
      <c r="C36" s="4" t="str">
        <f>'[1]TCE - ANEXO IV - Preencher'!E45</f>
        <v>4.99 - Outros Serviços de Terceiros Pessoa Física</v>
      </c>
      <c r="D36" s="3" t="str">
        <f>'[1]TCE - ANEXO IV - Preencher'!F45</f>
        <v>92.306.257/0007-80</v>
      </c>
      <c r="E36" s="5" t="str">
        <f>'[1]TCE - ANEXO IV - Preencher'!G45</f>
        <v>MV INFORMATICA NORDESTE LTDA</v>
      </c>
      <c r="F36" s="5" t="str">
        <f>'[1]TCE - ANEXO IV - Preencher'!H45</f>
        <v>S</v>
      </c>
      <c r="G36" s="5" t="str">
        <f>'[1]TCE - ANEXO IV - Preencher'!I45</f>
        <v>N</v>
      </c>
      <c r="H36" s="5">
        <f>'[1]TCE - ANEXO IV - Preencher'!J45</f>
        <v>0</v>
      </c>
      <c r="I36" s="6">
        <f>IF('[1]TCE - ANEXO IV - Preencher'!K45="","",'[1]TCE - ANEXO IV - Preencher'!K45)</f>
        <v>44854</v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>2611606</v>
      </c>
      <c r="L36" s="7">
        <f>'[1]TCE - ANEXO IV - Preencher'!N45</f>
        <v>569.76</v>
      </c>
    </row>
    <row r="37" spans="1:12" s="8" customFormat="1" ht="19.5" customHeight="1" x14ac:dyDescent="0.2">
      <c r="A37" s="3">
        <f>IFERROR(VLOOKUP(B37,'[1]DADOS (OCULTAR)'!$Q$3:$S$135,3,0),"")</f>
        <v>9039744000194</v>
      </c>
      <c r="B37" s="4" t="str">
        <f>'[1]TCE - ANEXO IV - Preencher'!C46</f>
        <v>UPAE ESCADA - CG Nº 021/2022</v>
      </c>
      <c r="C37" s="4" t="str">
        <f>'[1]TCE - ANEXO IV - Preencher'!E46</f>
        <v>5.16 - Serviços Médico-Hospitalares, Odotonlogia e Laboratoriais</v>
      </c>
      <c r="D37" s="3" t="str">
        <f>'[1]TCE - ANEXO IV - Preencher'!F46</f>
        <v>46.999.480/0001-47</v>
      </c>
      <c r="E37" s="5" t="str">
        <f>'[1]TCE - ANEXO IV - Preencher'!G46</f>
        <v>SIMONE AUGUSTA ATIVIDADES MÉDICAS LTDA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00000014</v>
      </c>
      <c r="I37" s="6">
        <f>IF('[1]TCE - ANEXO IV - Preencher'!K46="","",'[1]TCE - ANEXO IV - Preencher'!K46)</f>
        <v>44872</v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>2611606</v>
      </c>
      <c r="L37" s="7">
        <f>'[1]TCE - ANEXO IV - Preencher'!N46</f>
        <v>2640</v>
      </c>
    </row>
    <row r="38" spans="1:12" s="8" customFormat="1" ht="19.5" customHeight="1" x14ac:dyDescent="0.2">
      <c r="A38" s="3">
        <f>IFERROR(VLOOKUP(B38,'[1]DADOS (OCULTAR)'!$Q$3:$S$135,3,0),"")</f>
        <v>9039744000194</v>
      </c>
      <c r="B38" s="4" t="str">
        <f>'[1]TCE - ANEXO IV - Preencher'!C47</f>
        <v>UPAE ESCADA - CG Nº 021/2022</v>
      </c>
      <c r="C38" s="4" t="str">
        <f>'[1]TCE - ANEXO IV - Preencher'!E47</f>
        <v>5.16 - Serviços Médico-Hospitalares, Odotonlogia e Laboratoriais</v>
      </c>
      <c r="D38" s="3" t="str">
        <f>'[1]TCE - ANEXO IV - Preencher'!F47</f>
        <v>33.705.705/0001-63</v>
      </c>
      <c r="E38" s="5" t="str">
        <f>'[1]TCE - ANEXO IV - Preencher'!G47</f>
        <v>CSS CLINICA MEDICA AMBULATORIAL DA SAUDE SUPLEMENTAR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00000995</v>
      </c>
      <c r="I38" s="6">
        <f>IF('[1]TCE - ANEXO IV - Preencher'!K47="","",'[1]TCE - ANEXO IV - Preencher'!K47)</f>
        <v>44872</v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>2611606</v>
      </c>
      <c r="L38" s="7">
        <f>'[1]TCE - ANEXO IV - Preencher'!N47</f>
        <v>1320</v>
      </c>
    </row>
    <row r="39" spans="1:12" s="8" customFormat="1" ht="19.5" customHeight="1" x14ac:dyDescent="0.2">
      <c r="A39" s="3">
        <f>IFERROR(VLOOKUP(B39,'[1]DADOS (OCULTAR)'!$Q$3:$S$135,3,0),"")</f>
        <v>9039744000194</v>
      </c>
      <c r="B39" s="4" t="str">
        <f>'[1]TCE - ANEXO IV - Preencher'!C48</f>
        <v>UPAE ESCADA - CG Nº 021/2022</v>
      </c>
      <c r="C39" s="4" t="str">
        <f>'[1]TCE - ANEXO IV - Preencher'!E48</f>
        <v>5.16 - Serviços Médico-Hospitalares, Odotonlogia e Laboratoriais</v>
      </c>
      <c r="D39" s="3" t="str">
        <f>'[1]TCE - ANEXO IV - Preencher'!F48</f>
        <v>37.055.071/0001-00</v>
      </c>
      <c r="E39" s="5" t="str">
        <f>'[1]TCE - ANEXO IV - Preencher'!G48</f>
        <v>INDIK SERVIÇOS MEDICOS DE SAUDE LTDA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000000365</v>
      </c>
      <c r="I39" s="6">
        <f>IF('[1]TCE - ANEXO IV - Preencher'!K48="","",'[1]TCE - ANEXO IV - Preencher'!K48)</f>
        <v>44873</v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>2609600</v>
      </c>
      <c r="L39" s="7">
        <f>'[1]TCE - ANEXO IV - Preencher'!N48</f>
        <v>3960</v>
      </c>
    </row>
    <row r="40" spans="1:12" s="8" customFormat="1" ht="19.5" customHeight="1" x14ac:dyDescent="0.2">
      <c r="A40" s="3">
        <f>IFERROR(VLOOKUP(B40,'[1]DADOS (OCULTAR)'!$Q$3:$S$135,3,0),"")</f>
        <v>9039744000194</v>
      </c>
      <c r="B40" s="4" t="str">
        <f>'[1]TCE - ANEXO IV - Preencher'!C49</f>
        <v>UPAE ESCADA - CG Nº 021/2022</v>
      </c>
      <c r="C40" s="4" t="str">
        <f>'[1]TCE - ANEXO IV - Preencher'!E49</f>
        <v>5.16 - Serviços Médico-Hospitalares, Odotonlogia e Laboratoriais</v>
      </c>
      <c r="D40" s="3" t="str">
        <f>'[1]TCE - ANEXO IV - Preencher'!F49</f>
        <v>27.011.871/0001-67</v>
      </c>
      <c r="E40" s="5" t="str">
        <f>'[1]TCE - ANEXO IV - Preencher'!G49</f>
        <v>UROLOGIA ESTADO DE PERNAMBUCO LTDA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00000811</v>
      </c>
      <c r="I40" s="6">
        <f>IF('[1]TCE - ANEXO IV - Preencher'!K49="","",'[1]TCE - ANEXO IV - Preencher'!K49)</f>
        <v>44872</v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>2611606</v>
      </c>
      <c r="L40" s="7">
        <f>'[1]TCE - ANEXO IV - Preencher'!N49</f>
        <v>5280</v>
      </c>
    </row>
    <row r="41" spans="1:12" s="8" customFormat="1" ht="19.5" customHeight="1" x14ac:dyDescent="0.2">
      <c r="A41" s="3">
        <f>IFERROR(VLOOKUP(B41,'[1]DADOS (OCULTAR)'!$Q$3:$S$135,3,0),"")</f>
        <v>9039744000194</v>
      </c>
      <c r="B41" s="4" t="str">
        <f>'[1]TCE - ANEXO IV - Preencher'!C50</f>
        <v>UPAE ESCADA - CG Nº 021/2022</v>
      </c>
      <c r="C41" s="4" t="str">
        <f>'[1]TCE - ANEXO IV - Preencher'!E50</f>
        <v>5.16 - Serviços Médico-Hospitalares, Odotonlogia e Laboratoriais</v>
      </c>
      <c r="D41" s="3" t="str">
        <f>'[1]TCE - ANEXO IV - Preencher'!F50</f>
        <v>33.115.827/0001-08</v>
      </c>
      <c r="E41" s="5" t="str">
        <f>'[1]TCE - ANEXO IV - Preencher'!G50</f>
        <v>FORMED SERVIÇOS MEDICOS LTDA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000000417</v>
      </c>
      <c r="I41" s="6">
        <f>IF('[1]TCE - ANEXO IV - Preencher'!K50="","",'[1]TCE - ANEXO IV - Preencher'!K50)</f>
        <v>44873</v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>2609600</v>
      </c>
      <c r="L41" s="7">
        <f>'[1]TCE - ANEXO IV - Preencher'!N50</f>
        <v>5280</v>
      </c>
    </row>
    <row r="42" spans="1:12" s="8" customFormat="1" ht="19.5" customHeight="1" x14ac:dyDescent="0.2">
      <c r="A42" s="3">
        <f>IFERROR(VLOOKUP(B42,'[1]DADOS (OCULTAR)'!$Q$3:$S$135,3,0),"")</f>
        <v>9039744000194</v>
      </c>
      <c r="B42" s="4" t="str">
        <f>'[1]TCE - ANEXO IV - Preencher'!C51</f>
        <v>UPAE ESCADA - CG Nº 021/2022</v>
      </c>
      <c r="C42" s="4" t="str">
        <f>'[1]TCE - ANEXO IV - Preencher'!E51</f>
        <v>5.16 - Serviços Médico-Hospitalares, Odotonlogia e Laboratoriais</v>
      </c>
      <c r="D42" s="3" t="str">
        <f>'[1]TCE - ANEXO IV - Preencher'!F51</f>
        <v>28.943.994/0001-07</v>
      </c>
      <c r="E42" s="5" t="str">
        <f>'[1]TCE - ANEXO IV - Preencher'!G51</f>
        <v>DWL SERVIÇOS MEDICOS LTDA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00000563</v>
      </c>
      <c r="I42" s="6">
        <f>IF('[1]TCE - ANEXO IV - Preencher'!K51="","",'[1]TCE - ANEXO IV - Preencher'!K51)</f>
        <v>44874</v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>2611606</v>
      </c>
      <c r="L42" s="7">
        <f>'[1]TCE - ANEXO IV - Preencher'!N51</f>
        <v>5280</v>
      </c>
    </row>
    <row r="43" spans="1:12" s="8" customFormat="1" ht="19.5" customHeight="1" x14ac:dyDescent="0.2">
      <c r="A43" s="3">
        <f>IFERROR(VLOOKUP(B43,'[1]DADOS (OCULTAR)'!$Q$3:$S$135,3,0),"")</f>
        <v>9039744000194</v>
      </c>
      <c r="B43" s="4" t="str">
        <f>'[1]TCE - ANEXO IV - Preencher'!C52</f>
        <v>UPAE ESCADA - CG Nº 021/2022</v>
      </c>
      <c r="C43" s="4" t="str">
        <f>'[1]TCE - ANEXO IV - Preencher'!E52</f>
        <v>5.16 - Serviços Médico-Hospitalares, Odotonlogia e Laboratoriais</v>
      </c>
      <c r="D43" s="3" t="str">
        <f>'[1]TCE - ANEXO IV - Preencher'!F52</f>
        <v>24.881.506/0001-15</v>
      </c>
      <c r="E43" s="5" t="str">
        <f>'[1]TCE - ANEXO IV - Preencher'!G52</f>
        <v>MEDICANDO: ATENDIMENTO MEDICO ESPECIALIZADO LTDA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000000399</v>
      </c>
      <c r="I43" s="6">
        <f>IF('[1]TCE - ANEXO IV - Preencher'!K52="","",'[1]TCE - ANEXO IV - Preencher'!K52)</f>
        <v>44881</v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>2602902</v>
      </c>
      <c r="L43" s="7">
        <f>'[1]TCE - ANEXO IV - Preencher'!N52</f>
        <v>5280</v>
      </c>
    </row>
    <row r="44" spans="1:12" s="8" customFormat="1" ht="19.5" customHeight="1" x14ac:dyDescent="0.2">
      <c r="A44" s="3">
        <f>IFERROR(VLOOKUP(B44,'[1]DADOS (OCULTAR)'!$Q$3:$S$135,3,0),"")</f>
        <v>9039744000194</v>
      </c>
      <c r="B44" s="4" t="str">
        <f>'[1]TCE - ANEXO IV - Preencher'!C53</f>
        <v>UPAE ESCADA - CG Nº 021/2022</v>
      </c>
      <c r="C44" s="4" t="str">
        <f>'[1]TCE - ANEXO IV - Preencher'!E53</f>
        <v>5.16 - Serviços Médico-Hospitalares, Odotonlogia e Laboratoriais</v>
      </c>
      <c r="D44" s="3" t="str">
        <f>'[1]TCE - ANEXO IV - Preencher'!F53</f>
        <v>32.352.786/0001-00</v>
      </c>
      <c r="E44" s="5" t="str">
        <f>'[1]TCE - ANEXO IV - Preencher'!G53</f>
        <v>CAMILLA LINS &amp; LUCIANO MOREIRA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00000078</v>
      </c>
      <c r="I44" s="6">
        <f>IF('[1]TCE - ANEXO IV - Preencher'!K53="","",'[1]TCE - ANEXO IV - Preencher'!K53)</f>
        <v>44872</v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>2611606</v>
      </c>
      <c r="L44" s="7">
        <f>'[1]TCE - ANEXO IV - Preencher'!N53</f>
        <v>5280</v>
      </c>
    </row>
    <row r="45" spans="1:12" s="8" customFormat="1" ht="19.5" customHeight="1" x14ac:dyDescent="0.2">
      <c r="A45" s="3">
        <f>IFERROR(VLOOKUP(B45,'[1]DADOS (OCULTAR)'!$Q$3:$S$135,3,0),"")</f>
        <v>9039744000194</v>
      </c>
      <c r="B45" s="4" t="str">
        <f>'[1]TCE - ANEXO IV - Preencher'!C54</f>
        <v>UPAE ESCADA - CG Nº 021/2022</v>
      </c>
      <c r="C45" s="4" t="str">
        <f>'[1]TCE - ANEXO IV - Preencher'!E54</f>
        <v>5.16 - Serviços Médico-Hospitalares, Odotonlogia e Laboratoriais</v>
      </c>
      <c r="D45" s="3" t="str">
        <f>'[1]TCE - ANEXO IV - Preencher'!F54</f>
        <v>15.442.310/0001-33</v>
      </c>
      <c r="E45" s="5" t="str">
        <f>'[1]TCE - ANEXO IV - Preencher'!G54</f>
        <v>CARDIOSAUDE SERVIÇOS MEDICOS LTDA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00000593</v>
      </c>
      <c r="I45" s="6">
        <f>IF('[1]TCE - ANEXO IV - Preencher'!K54="","",'[1]TCE - ANEXO IV - Preencher'!K54)</f>
        <v>44881</v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>2611606</v>
      </c>
      <c r="L45" s="7">
        <f>'[1]TCE - ANEXO IV - Preencher'!N54</f>
        <v>5280</v>
      </c>
    </row>
    <row r="46" spans="1:12" s="8" customFormat="1" ht="19.5" customHeight="1" x14ac:dyDescent="0.2">
      <c r="A46" s="3">
        <f>IFERROR(VLOOKUP(B46,'[1]DADOS (OCULTAR)'!$Q$3:$S$135,3,0),"")</f>
        <v>9039744000194</v>
      </c>
      <c r="B46" s="4" t="str">
        <f>'[1]TCE - ANEXO IV - Preencher'!C55</f>
        <v>UPAE ESCADA - CG Nº 021/2022</v>
      </c>
      <c r="C46" s="4" t="str">
        <f>'[1]TCE - ANEXO IV - Preencher'!E55</f>
        <v>5.16 - Serviços Médico-Hospitalares, Odotonlogia e Laboratoriais</v>
      </c>
      <c r="D46" s="3" t="str">
        <f>'[1]TCE - ANEXO IV - Preencher'!F55</f>
        <v>15.442.310/0001-33</v>
      </c>
      <c r="E46" s="5" t="str">
        <f>'[1]TCE - ANEXO IV - Preencher'!G55</f>
        <v>CARDIOSAUDE SERVIÇOS MEDICOS LTDA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00000594</v>
      </c>
      <c r="I46" s="6">
        <f>IF('[1]TCE - ANEXO IV - Preencher'!K55="","",'[1]TCE - ANEXO IV - Preencher'!K55)</f>
        <v>44881</v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>2611606</v>
      </c>
      <c r="L46" s="7">
        <f>'[1]TCE - ANEXO IV - Preencher'!N55</f>
        <v>1320</v>
      </c>
    </row>
    <row r="47" spans="1:12" s="8" customFormat="1" ht="19.5" customHeight="1" x14ac:dyDescent="0.2">
      <c r="A47" s="3">
        <f>IFERROR(VLOOKUP(B47,'[1]DADOS (OCULTAR)'!$Q$3:$S$135,3,0),"")</f>
        <v>9039744000194</v>
      </c>
      <c r="B47" s="4" t="str">
        <f>'[1]TCE - ANEXO IV - Preencher'!C56</f>
        <v>UPAE ESCADA - CG Nº 021/2022</v>
      </c>
      <c r="C47" s="4" t="str">
        <f>'[1]TCE - ANEXO IV - Preencher'!E56</f>
        <v>5.16 - Serviços Médico-Hospitalares, Odotonlogia e Laboratoriais</v>
      </c>
      <c r="D47" s="3" t="str">
        <f>'[1]TCE - ANEXO IV - Preencher'!F56</f>
        <v>24.881.506/0001-15</v>
      </c>
      <c r="E47" s="5" t="str">
        <f>'[1]TCE - ANEXO IV - Preencher'!G56</f>
        <v>MEDICANDO: ATENDIMENTO MEDICO ESPECIALIZADO LTDA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000000400</v>
      </c>
      <c r="I47" s="6">
        <f>IF('[1]TCE - ANEXO IV - Preencher'!K56="","",'[1]TCE - ANEXO IV - Preencher'!K56)</f>
        <v>44881</v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>2602902</v>
      </c>
      <c r="L47" s="7">
        <f>'[1]TCE - ANEXO IV - Preencher'!N56</f>
        <v>10560</v>
      </c>
    </row>
    <row r="48" spans="1:12" s="8" customFormat="1" ht="19.5" customHeight="1" x14ac:dyDescent="0.2">
      <c r="A48" s="3">
        <f>IFERROR(VLOOKUP(B48,'[1]DADOS (OCULTAR)'!$Q$3:$S$135,3,0),"")</f>
        <v>9039744000194</v>
      </c>
      <c r="B48" s="4" t="str">
        <f>'[1]TCE - ANEXO IV - Preencher'!C57</f>
        <v>UPAE ESCADA - CG Nº 021/2022</v>
      </c>
      <c r="C48" s="4" t="str">
        <f>'[1]TCE - ANEXO IV - Preencher'!E57</f>
        <v>5.16 - Serviços Médico-Hospitalares, Odotonlogia e Laboratoriais</v>
      </c>
      <c r="D48" s="3" t="str">
        <f>'[1]TCE - ANEXO IV - Preencher'!F57</f>
        <v>29.870.479/0001-07</v>
      </c>
      <c r="E48" s="5" t="str">
        <f>'[1]TCE - ANEXO IV - Preencher'!G57</f>
        <v>CARDIOMETABOLICO SERVIÇOS MEDICOS LTDA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00001285</v>
      </c>
      <c r="I48" s="6">
        <f>IF('[1]TCE - ANEXO IV - Preencher'!K57="","",'[1]TCE - ANEXO IV - Preencher'!K57)</f>
        <v>44881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2611606</v>
      </c>
      <c r="L48" s="7">
        <f>'[1]TCE - ANEXO IV - Preencher'!N57</f>
        <v>5280</v>
      </c>
    </row>
    <row r="49" spans="1:12" s="8" customFormat="1" ht="19.5" customHeight="1" x14ac:dyDescent="0.2">
      <c r="A49" s="3">
        <f>IFERROR(VLOOKUP(B49,'[1]DADOS (OCULTAR)'!$Q$3:$S$135,3,0),"")</f>
        <v>9039744000194</v>
      </c>
      <c r="B49" s="4" t="str">
        <f>'[1]TCE - ANEXO IV - Preencher'!C58</f>
        <v>UPAE ESCADA - CG Nº 021/2022</v>
      </c>
      <c r="C49" s="4" t="str">
        <f>'[1]TCE - ANEXO IV - Preencher'!E58</f>
        <v>5.16 - Serviços Médico-Hospitalares, Odotonlogia e Laboratoriais</v>
      </c>
      <c r="D49" s="3" t="str">
        <f>'[1]TCE - ANEXO IV - Preencher'!F58</f>
        <v>15.442.310/0001-33</v>
      </c>
      <c r="E49" s="5" t="str">
        <f>'[1]TCE - ANEXO IV - Preencher'!G58</f>
        <v>CARDIOSAUDE SERVIÇOS MEDICOS LTDA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00000597</v>
      </c>
      <c r="I49" s="6">
        <f>IF('[1]TCE - ANEXO IV - Preencher'!K58="","",'[1]TCE - ANEXO IV - Preencher'!K58)</f>
        <v>44882</v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>2611606</v>
      </c>
      <c r="L49" s="7">
        <f>'[1]TCE - ANEXO IV - Preencher'!N58</f>
        <v>3960</v>
      </c>
    </row>
    <row r="50" spans="1:12" s="8" customFormat="1" ht="19.5" customHeight="1" x14ac:dyDescent="0.2">
      <c r="A50" s="3">
        <f>IFERROR(VLOOKUP(B50,'[1]DADOS (OCULTAR)'!$Q$3:$S$135,3,0),"")</f>
        <v>9039744000194</v>
      </c>
      <c r="B50" s="4" t="str">
        <f>'[1]TCE - ANEXO IV - Preencher'!C59</f>
        <v>UPAE ESCADA - CG Nº 021/2022</v>
      </c>
      <c r="C50" s="4" t="str">
        <f>'[1]TCE - ANEXO IV - Preencher'!E59</f>
        <v>5.16 - Serviços Médico-Hospitalares, Odotonlogia e Laboratoriais</v>
      </c>
      <c r="D50" s="3" t="str">
        <f>'[1]TCE - ANEXO IV - Preencher'!F59</f>
        <v>40.138.078/0002-72</v>
      </c>
      <c r="E50" s="5" t="str">
        <f>'[1]TCE - ANEXO IV - Preencher'!G59</f>
        <v>FIDELIS MEDICINA E SAUDE LTDA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00000142</v>
      </c>
      <c r="I50" s="6">
        <f>IF('[1]TCE - ANEXO IV - Preencher'!K59="","",'[1]TCE - ANEXO IV - Preencher'!K59)</f>
        <v>44876</v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>2611606</v>
      </c>
      <c r="L50" s="7">
        <f>'[1]TCE - ANEXO IV - Preencher'!N59</f>
        <v>5280</v>
      </c>
    </row>
    <row r="51" spans="1:12" s="8" customFormat="1" ht="19.5" customHeight="1" x14ac:dyDescent="0.2">
      <c r="A51" s="3">
        <f>IFERROR(VLOOKUP(B51,'[1]DADOS (OCULTAR)'!$Q$3:$S$135,3,0),"")</f>
        <v>9039744000194</v>
      </c>
      <c r="B51" s="4" t="str">
        <f>'[1]TCE - ANEXO IV - Preencher'!C60</f>
        <v>UPAE ESCADA - CG Nº 021/2022</v>
      </c>
      <c r="C51" s="4" t="str">
        <f>'[1]TCE - ANEXO IV - Preencher'!E60</f>
        <v>5.16 - Serviços Médico-Hospitalares, Odotonlogia e Laboratoriais</v>
      </c>
      <c r="D51" s="3" t="str">
        <f>'[1]TCE - ANEXO IV - Preencher'!F60</f>
        <v>21.204.660/0001-64</v>
      </c>
      <c r="E51" s="5" t="str">
        <f>'[1]TCE - ANEXO IV - Preencher'!G60</f>
        <v>OFTALMO PRIME LTDA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00000604</v>
      </c>
      <c r="I51" s="6">
        <f>IF('[1]TCE - ANEXO IV - Preencher'!K60="","",'[1]TCE - ANEXO IV - Preencher'!K60)</f>
        <v>44873</v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>2611606</v>
      </c>
      <c r="L51" s="7">
        <f>'[1]TCE - ANEXO IV - Preencher'!N60</f>
        <v>5280</v>
      </c>
    </row>
    <row r="52" spans="1:12" s="8" customFormat="1" ht="19.5" customHeight="1" x14ac:dyDescent="0.2">
      <c r="A52" s="3">
        <f>IFERROR(VLOOKUP(B52,'[1]DADOS (OCULTAR)'!$Q$3:$S$135,3,0),"")</f>
        <v>9039744000194</v>
      </c>
      <c r="B52" s="4" t="str">
        <f>'[1]TCE - ANEXO IV - Preencher'!C61</f>
        <v>UPAE ESCADA - CG Nº 021/2022</v>
      </c>
      <c r="C52" s="4" t="str">
        <f>'[1]TCE - ANEXO IV - Preencher'!E61</f>
        <v>5.16 - Serviços Médico-Hospitalares, Odotonlogia e Laboratoriais</v>
      </c>
      <c r="D52" s="3" t="str">
        <f>'[1]TCE - ANEXO IV - Preencher'!F61</f>
        <v>24.881.506/0001-15</v>
      </c>
      <c r="E52" s="5" t="str">
        <f>'[1]TCE - ANEXO IV - Preencher'!G61</f>
        <v>MEDICANDO: ATENDIMENTO MEDICO ESPECIALIZADO LTDA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000000402</v>
      </c>
      <c r="I52" s="6">
        <f>IF('[1]TCE - ANEXO IV - Preencher'!K61="","",'[1]TCE - ANEXO IV - Preencher'!K61)</f>
        <v>44881</v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>2602902</v>
      </c>
      <c r="L52" s="7">
        <f>'[1]TCE - ANEXO IV - Preencher'!N61</f>
        <v>5280</v>
      </c>
    </row>
    <row r="53" spans="1:12" s="8" customFormat="1" ht="19.5" customHeight="1" x14ac:dyDescent="0.2">
      <c r="A53" s="3">
        <f>IFERROR(VLOOKUP(B53,'[1]DADOS (OCULTAR)'!$Q$3:$S$135,3,0),"")</f>
        <v>9039744000194</v>
      </c>
      <c r="B53" s="4" t="str">
        <f>'[1]TCE - ANEXO IV - Preencher'!C62</f>
        <v>UPAE ESCADA - CG Nº 021/2022</v>
      </c>
      <c r="C53" s="4" t="str">
        <f>'[1]TCE - ANEXO IV - Preencher'!E62</f>
        <v>5.16 - Serviços Médico-Hospitalares, Odotonlogia e Laboratoriais</v>
      </c>
      <c r="D53" s="3" t="str">
        <f>'[1]TCE - ANEXO IV - Preencher'!F62</f>
        <v>24.881.506/0001-15</v>
      </c>
      <c r="E53" s="5" t="str">
        <f>'[1]TCE - ANEXO IV - Preencher'!G62</f>
        <v>MEDICANDO: ATENDIMENTO MEDICO ESPECIALIZADO LTDA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000000401</v>
      </c>
      <c r="I53" s="6">
        <f>IF('[1]TCE - ANEXO IV - Preencher'!K62="","",'[1]TCE - ANEXO IV - Preencher'!K62)</f>
        <v>44881</v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>2602902</v>
      </c>
      <c r="L53" s="7">
        <f>'[1]TCE - ANEXO IV - Preencher'!N62</f>
        <v>5280</v>
      </c>
    </row>
    <row r="54" spans="1:12" s="8" customFormat="1" ht="19.5" customHeight="1" x14ac:dyDescent="0.2">
      <c r="A54" s="3">
        <f>IFERROR(VLOOKUP(B54,'[1]DADOS (OCULTAR)'!$Q$3:$S$135,3,0),"")</f>
        <v>9039744000194</v>
      </c>
      <c r="B54" s="4" t="str">
        <f>'[1]TCE - ANEXO IV - Preencher'!C63</f>
        <v>UPAE ESCADA - CG Nº 021/2022</v>
      </c>
      <c r="C54" s="4" t="str">
        <f>'[1]TCE - ANEXO IV - Preencher'!E63</f>
        <v>5.16 - Serviços Médico-Hospitalares, Odotonlogia e Laboratoriais</v>
      </c>
      <c r="D54" s="3" t="str">
        <f>'[1]TCE - ANEXO IV - Preencher'!F63</f>
        <v>04.539.279/0162-11</v>
      </c>
      <c r="E54" s="5" t="str">
        <f>'[1]TCE - ANEXO IV - Preencher'!G63</f>
        <v>CIENTIFICA LAB PRODUTOS LABORATORIAIS E SISTEMAS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00000123</v>
      </c>
      <c r="I54" s="6">
        <f>IF('[1]TCE - ANEXO IV - Preencher'!K63="","",'[1]TCE - ANEXO IV - Preencher'!K63)</f>
        <v>44874</v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>2611606</v>
      </c>
      <c r="L54" s="7">
        <f>'[1]TCE - ANEXO IV - Preencher'!N63</f>
        <v>7069.81</v>
      </c>
    </row>
    <row r="55" spans="1:12" s="8" customFormat="1" ht="19.5" customHeight="1" x14ac:dyDescent="0.2">
      <c r="A55" s="3">
        <f>IFERROR(VLOOKUP(B55,'[1]DADOS (OCULTAR)'!$Q$3:$S$135,3,0),"")</f>
        <v>9039744000194</v>
      </c>
      <c r="B55" s="4" t="str">
        <f>'[1]TCE - ANEXO IV - Preencher'!C64</f>
        <v>UPAE ESCADA - CG Nº 021/2022</v>
      </c>
      <c r="C55" s="4" t="str">
        <f>'[1]TCE - ANEXO IV - Preencher'!E64</f>
        <v>5.17 - Manutenção de Software, Certificação Digital e Microfilmagem</v>
      </c>
      <c r="D55" s="3" t="str">
        <f>'[1]TCE - ANEXO IV - Preencher'!F64</f>
        <v>16.783.034/0001-30</v>
      </c>
      <c r="E55" s="5" t="str">
        <f>'[1]TCE - ANEXO IV - Preencher'!G64</f>
        <v>SINTESE LICENCIAMENTO DE PROGRAMAS PARA COMPUTADORES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00022185</v>
      </c>
      <c r="I55" s="6">
        <f>IF('[1]TCE - ANEXO IV - Preencher'!K64="","",'[1]TCE - ANEXO IV - Preencher'!K64)</f>
        <v>44837</v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>2611606</v>
      </c>
      <c r="L55" s="7">
        <f>'[1]TCE - ANEXO IV - Preencher'!N64</f>
        <v>1000</v>
      </c>
    </row>
    <row r="56" spans="1:12" s="8" customFormat="1" ht="19.5" customHeight="1" x14ac:dyDescent="0.2">
      <c r="A56" s="3">
        <f>IFERROR(VLOOKUP(B56,'[1]DADOS (OCULTAR)'!$Q$3:$S$135,3,0),"")</f>
        <v>9039744000194</v>
      </c>
      <c r="B56" s="4" t="str">
        <f>'[1]TCE - ANEXO IV - Preencher'!C65</f>
        <v>UPAE ESCADA - CG Nº 021/2022</v>
      </c>
      <c r="C56" s="4" t="str">
        <f>'[1]TCE - ANEXO IV - Preencher'!E65</f>
        <v>5.17 - Manutenção de Software, Certificação Digital e Microfilmagem</v>
      </c>
      <c r="D56" s="3" t="str">
        <f>'[1]TCE - ANEXO IV - Preencher'!F65</f>
        <v>05.401.067/0001-51</v>
      </c>
      <c r="E56" s="5" t="str">
        <f>'[1]TCE - ANEXO IV - Preencher'!G65</f>
        <v>TEIKO SOLUÇOES EM TECNOLOGIA DA INFORMAÇÃO LTDA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26633</v>
      </c>
      <c r="I56" s="6">
        <f>IF('[1]TCE - ANEXO IV - Preencher'!K65="","",'[1]TCE - ANEXO IV - Preencher'!K65)</f>
        <v>44849</v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>3550308</v>
      </c>
      <c r="L56" s="7">
        <f>'[1]TCE - ANEXO IV - Preencher'!N65</f>
        <v>3250</v>
      </c>
    </row>
    <row r="57" spans="1:12" s="8" customFormat="1" ht="19.5" customHeight="1" x14ac:dyDescent="0.2">
      <c r="A57" s="3">
        <f>IFERROR(VLOOKUP(B57,'[1]DADOS (OCULTAR)'!$Q$3:$S$135,3,0),"")</f>
        <v>9039744000194</v>
      </c>
      <c r="B57" s="4" t="str">
        <f>'[1]TCE - ANEXO IV - Preencher'!C66</f>
        <v>UPAE ESCADA - CG Nº 021/2022</v>
      </c>
      <c r="C57" s="4" t="str">
        <f>'[1]TCE - ANEXO IV - Preencher'!E66</f>
        <v>5.22 - Vigilância Ostensiva / Monitorada</v>
      </c>
      <c r="D57" s="3" t="str">
        <f>'[1]TCE - ANEXO IV - Preencher'!F66</f>
        <v>35.188.179/0001-37</v>
      </c>
      <c r="E57" s="5" t="str">
        <f>'[1]TCE - ANEXO IV - Preencher'!G66</f>
        <v>USINA SEGURANÇA DE VALORES LTDA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00000136</v>
      </c>
      <c r="I57" s="6">
        <f>IF('[1]TCE - ANEXO IV - Preencher'!K66="","",'[1]TCE - ANEXO IV - Preencher'!K66)</f>
        <v>44866</v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>2611606</v>
      </c>
      <c r="L57" s="7">
        <f>'[1]TCE - ANEXO IV - Preencher'!N66</f>
        <v>9650</v>
      </c>
    </row>
    <row r="58" spans="1:12" s="8" customFormat="1" ht="19.5" customHeight="1" x14ac:dyDescent="0.2">
      <c r="A58" s="3">
        <f>IFERROR(VLOOKUP(B58,'[1]DADOS (OCULTAR)'!$Q$3:$S$135,3,0),"")</f>
        <v>9039744000194</v>
      </c>
      <c r="B58" s="4" t="str">
        <f>'[1]TCE - ANEXO IV - Preencher'!C67</f>
        <v>UPAE ESCADA - CG Nº 021/2022</v>
      </c>
      <c r="C58" s="4" t="str">
        <f>'[1]TCE - ANEXO IV - Preencher'!E67</f>
        <v>5.99 - Outros Serviços de Terceiros Pessoa Jurídica</v>
      </c>
      <c r="D58" s="3" t="str">
        <f>'[1]TCE - ANEXO IV - Preencher'!F67</f>
        <v>35.521.046/0001-30</v>
      </c>
      <c r="E58" s="5" t="str">
        <f>'[1]TCE - ANEXO IV - Preencher'!G67</f>
        <v>TGI-CONSULTORIA EM GESTAO EMPRESARIAL LTDA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00022174</v>
      </c>
      <c r="I58" s="6">
        <f>IF('[1]TCE - ANEXO IV - Preencher'!K67="","",'[1]TCE - ANEXO IV - Preencher'!K67)</f>
        <v>44853</v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>2611606</v>
      </c>
      <c r="L58" s="7">
        <f>'[1]TCE - ANEXO IV - Preencher'!N67</f>
        <v>3600</v>
      </c>
    </row>
    <row r="59" spans="1:12" s="8" customFormat="1" ht="19.5" customHeight="1" x14ac:dyDescent="0.2">
      <c r="A59" s="3">
        <f>IFERROR(VLOOKUP(B59,'[1]DADOS (OCULTAR)'!$Q$3:$S$135,3,0),"")</f>
        <v>9039744000194</v>
      </c>
      <c r="B59" s="4" t="str">
        <f>'[1]TCE - ANEXO IV - Preencher'!C68</f>
        <v>UPAE ESCADA - CG Nº 021/2022</v>
      </c>
      <c r="C59" s="4" t="str">
        <f>'[1]TCE - ANEXO IV - Preencher'!E68</f>
        <v>5.2 - Serviços Técnicos Profissionais</v>
      </c>
      <c r="D59" s="3" t="str">
        <f>'[1]TCE - ANEXO IV - Preencher'!F68</f>
        <v>09.425.434/0001-08</v>
      </c>
      <c r="E59" s="5" t="str">
        <f>'[1]TCE - ANEXO IV - Preencher'!G68</f>
        <v>BLACK ADVOGADOS ASSOCIADOS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00002225</v>
      </c>
      <c r="I59" s="6">
        <f>IF('[1]TCE - ANEXO IV - Preencher'!K68="","",'[1]TCE - ANEXO IV - Preencher'!K68)</f>
        <v>44873</v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>2611606</v>
      </c>
      <c r="L59" s="7">
        <f>'[1]TCE - ANEXO IV - Preencher'!N68</f>
        <v>7680</v>
      </c>
    </row>
    <row r="60" spans="1:12" s="8" customFormat="1" ht="19.5" customHeight="1" x14ac:dyDescent="0.2">
      <c r="A60" s="3">
        <f>IFERROR(VLOOKUP(B60,'[1]DADOS (OCULTAR)'!$Q$3:$S$135,3,0),"")</f>
        <v>9039744000194</v>
      </c>
      <c r="B60" s="4" t="str">
        <f>'[1]TCE - ANEXO IV - Preencher'!C69</f>
        <v>UPAE ESCADA - CG Nº 021/2022</v>
      </c>
      <c r="C60" s="4" t="str">
        <f>'[1]TCE - ANEXO IV - Preencher'!E69</f>
        <v>5.10 - Detetização/Tratamento de Resíduos e Afins</v>
      </c>
      <c r="D60" s="3" t="str">
        <f>'[1]TCE - ANEXO IV - Preencher'!F69</f>
        <v>10.333.266/0001-00</v>
      </c>
      <c r="E60" s="5" t="str">
        <f>'[1]TCE - ANEXO IV - Preencher'!G69</f>
        <v>CARLOS ANTONIO DE OLIVEIRA MILLET JUNIOR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00009754</v>
      </c>
      <c r="I60" s="6">
        <f>IF('[1]TCE - ANEXO IV - Preencher'!K69="","",'[1]TCE - ANEXO IV - Preencher'!K69)</f>
        <v>44861</v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>2611606</v>
      </c>
      <c r="L60" s="7">
        <f>'[1]TCE - ANEXO IV - Preencher'!N69</f>
        <v>360</v>
      </c>
    </row>
    <row r="61" spans="1:12" s="8" customFormat="1" ht="19.5" customHeight="1" x14ac:dyDescent="0.2">
      <c r="A61" s="3">
        <f>IFERROR(VLOOKUP(B61,'[1]DADOS (OCULTAR)'!$Q$3:$S$135,3,0),"")</f>
        <v>9039744000194</v>
      </c>
      <c r="B61" s="4" t="str">
        <f>'[1]TCE - ANEXO IV - Preencher'!C70</f>
        <v>UPAE ESCADA - CG Nº 021/2022</v>
      </c>
      <c r="C61" s="4" t="str">
        <f>'[1]TCE - ANEXO IV - Preencher'!E70</f>
        <v>5.23 - Limpeza e Conservação</v>
      </c>
      <c r="D61" s="3" t="str">
        <f>'[1]TCE - ANEXO IV - Preencher'!F70</f>
        <v>10.229.013/0001-90</v>
      </c>
      <c r="E61" s="5" t="str">
        <f>'[1]TCE - ANEXO IV - Preencher'!G70</f>
        <v>INTERCLEAN ADMINISTRAÇÃO LTDA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00000767</v>
      </c>
      <c r="I61" s="6">
        <f>IF('[1]TCE - ANEXO IV - Preencher'!K70="","",'[1]TCE - ANEXO IV - Preencher'!K70)</f>
        <v>44866</v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>2611606</v>
      </c>
      <c r="L61" s="7">
        <f>'[1]TCE - ANEXO IV - Preencher'!N70</f>
        <v>32994.01</v>
      </c>
    </row>
    <row r="62" spans="1:12" s="8" customFormat="1" ht="19.5" customHeight="1" x14ac:dyDescent="0.2">
      <c r="A62" s="3">
        <f>IFERROR(VLOOKUP(B62,'[1]DADOS (OCULTAR)'!$Q$3:$S$135,3,0),"")</f>
        <v>9039744000194</v>
      </c>
      <c r="B62" s="4" t="str">
        <f>'[1]TCE - ANEXO IV - Preencher'!C71</f>
        <v>UPAE ESCADA - CG Nº 021/2022</v>
      </c>
      <c r="C62" s="4" t="str">
        <f>'[1]TCE - ANEXO IV - Preencher'!E71</f>
        <v>5.99 - Outros Serviços de Terceiros Pessoa Jurídica</v>
      </c>
      <c r="D62" s="3" t="str">
        <f>'[1]TCE - ANEXO IV - Preencher'!F71</f>
        <v>27.534.506/0001-37</v>
      </c>
      <c r="E62" s="5" t="str">
        <f>'[1]TCE - ANEXO IV - Preencher'!G71</f>
        <v>FELLIPE R P DE OLIVEIRA TRATAMENTO DE AGUA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00001501</v>
      </c>
      <c r="I62" s="6">
        <f>IF('[1]TCE - ANEXO IV - Preencher'!K71="","",'[1]TCE - ANEXO IV - Preencher'!K71)</f>
        <v>44838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2611606</v>
      </c>
      <c r="L62" s="7">
        <f>'[1]TCE - ANEXO IV - Preencher'!N71</f>
        <v>495</v>
      </c>
    </row>
    <row r="63" spans="1:12" s="8" customFormat="1" ht="19.5" customHeight="1" x14ac:dyDescent="0.2">
      <c r="A63" s="3">
        <f>IFERROR(VLOOKUP(B63,'[1]DADOS (OCULTAR)'!$Q$3:$S$135,3,0),"")</f>
        <v>9039744000194</v>
      </c>
      <c r="B63" s="4" t="str">
        <f>'[1]TCE - ANEXO IV - Preencher'!C72</f>
        <v>UPAE ESCADA - CG Nº 021/2022</v>
      </c>
      <c r="C63" s="4" t="str">
        <f>'[1]TCE - ANEXO IV - Preencher'!E72</f>
        <v>5.99 - Outros Serviços de Terceiros Pessoa Jurídica</v>
      </c>
      <c r="D63" s="3">
        <f>'[1]TCE - ANEXO IV - Preencher'!F72</f>
        <v>40893042000113</v>
      </c>
      <c r="E63" s="5" t="str">
        <f>'[1]TCE - ANEXO IV - Preencher'!G72</f>
        <v>GERASTEP GERADORES ASSISTENCIA TECNICA E PECAS LTDA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00037341</v>
      </c>
      <c r="I63" s="6">
        <f>IF('[1]TCE - ANEXO IV - Preencher'!K72="","",'[1]TCE - ANEXO IV - Preencher'!K72)</f>
        <v>44873</v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760</v>
      </c>
    </row>
    <row r="64" spans="1:12" s="8" customFormat="1" ht="19.5" customHeight="1" x14ac:dyDescent="0.2">
      <c r="A64" s="3">
        <f>IFERROR(VLOOKUP(B64,'[1]DADOS (OCULTAR)'!$Q$3:$S$135,3,0),"")</f>
        <v>9039744000194</v>
      </c>
      <c r="B64" s="4" t="str">
        <f>'[1]TCE - ANEXO IV - Preencher'!C73</f>
        <v>UPAE ESCADA - CG Nº 021/2022</v>
      </c>
      <c r="C64" s="4" t="str">
        <f>'[1]TCE - ANEXO IV - Preencher'!E73</f>
        <v>5.5 - Reparo e Manutenção de Máquinas e Equipamentos</v>
      </c>
      <c r="D64" s="3" t="str">
        <f>'[1]TCE - ANEXO IV - Preencher'!F73</f>
        <v>03.480.539/0001-83</v>
      </c>
      <c r="E64" s="5" t="str">
        <f>'[1]TCE - ANEXO IV - Preencher'!G73</f>
        <v>SL ENGENHARIA HOSPITALAR LTDA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000011598</v>
      </c>
      <c r="I64" s="6">
        <f>IF('[1]TCE - ANEXO IV - Preencher'!K73="","",'[1]TCE - ANEXO IV - Preencher'!K73)</f>
        <v>44882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2607901</v>
      </c>
      <c r="L64" s="7">
        <f>'[1]TCE - ANEXO IV - Preencher'!N73</f>
        <v>3800</v>
      </c>
    </row>
    <row r="65" spans="1:12" s="8" customFormat="1" ht="19.5" customHeight="1" x14ac:dyDescent="0.2">
      <c r="A65" s="3">
        <f>IFERROR(VLOOKUP(B65,'[1]DADOS (OCULTAR)'!$Q$3:$S$135,3,0),"")</f>
        <v>9039744000194</v>
      </c>
      <c r="B65" s="4" t="str">
        <f>'[1]TCE - ANEXO IV - Preencher'!C74</f>
        <v>UPAE ESCADA - CG Nº 021/2022</v>
      </c>
      <c r="C65" s="4" t="str">
        <f>'[1]TCE - ANEXO IV - Preencher'!E74</f>
        <v>5.16 - Serviços Médico-Hospitalares, Odotonlogia e Laboratoriais</v>
      </c>
      <c r="D65" s="3">
        <f>'[1]TCE - ANEXO IV - Preencher'!F74</f>
        <v>8961858424</v>
      </c>
      <c r="E65" s="5" t="str">
        <f>'[1]TCE - ANEXO IV - Preencher'!G74</f>
        <v>JESSICA RIBEIRO DA SILVA</v>
      </c>
      <c r="F65" s="5" t="str">
        <f>'[1]TCE - ANEXO IV - Preencher'!H74</f>
        <v>S</v>
      </c>
      <c r="G65" s="5" t="str">
        <f>'[1]TCE - ANEXO IV - Preencher'!I74</f>
        <v>N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3101.8</v>
      </c>
    </row>
    <row r="66" spans="1:12" s="8" customFormat="1" ht="19.5" customHeight="1" x14ac:dyDescent="0.2">
      <c r="A66" s="3" t="str">
        <f>IFERROR(VLOOKUP(B66,'[1]DADOS (OCULTAR)'!$Q$3:$S$135,3,0),"")</f>
        <v/>
      </c>
      <c r="B66" s="4">
        <f>'[1]TCE - ANEXO IV - Preencher'!C75</f>
        <v>0</v>
      </c>
      <c r="C66" s="4" t="str">
        <f>'[1]TCE - ANEXO IV - Preencher'!E75</f>
        <v/>
      </c>
      <c r="D66" s="3">
        <f>'[1]TCE - ANEXO IV - Preencher'!F75</f>
        <v>0</v>
      </c>
      <c r="E66" s="5">
        <f>'[1]TCE - ANEXO IV - Preencher'!G75</f>
        <v>0</v>
      </c>
      <c r="F66" s="5">
        <f>'[1]TCE - ANEXO IV - Preencher'!H75</f>
        <v>0</v>
      </c>
      <c r="G66" s="5">
        <f>'[1]TCE - ANEXO IV - Preencher'!I75</f>
        <v>0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0</v>
      </c>
    </row>
    <row r="67" spans="1:12" s="8" customFormat="1" ht="19.5" customHeight="1" x14ac:dyDescent="0.2">
      <c r="A67" s="3" t="str">
        <f>IFERROR(VLOOKUP(B67,'[1]DADOS (OCULTAR)'!$Q$3:$S$135,3,0),"")</f>
        <v/>
      </c>
      <c r="B67" s="4">
        <f>'[1]TCE - ANEXO IV - Preencher'!C76</f>
        <v>0</v>
      </c>
      <c r="C67" s="4" t="str">
        <f>'[1]TCE - ANEXO IV - Preencher'!E76</f>
        <v/>
      </c>
      <c r="D67" s="3">
        <f>'[1]TCE - ANEXO IV - Preencher'!F76</f>
        <v>0</v>
      </c>
      <c r="E67" s="5">
        <f>'[1]TCE - ANEXO IV - Preencher'!G76</f>
        <v>0</v>
      </c>
      <c r="F67" s="5">
        <f>'[1]TCE - ANEXO IV - Preencher'!H76</f>
        <v>0</v>
      </c>
      <c r="G67" s="5">
        <f>'[1]TCE - ANEXO IV - Preencher'!I76</f>
        <v>0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0</v>
      </c>
    </row>
    <row r="68" spans="1:12" s="8" customFormat="1" ht="19.5" customHeight="1" x14ac:dyDescent="0.2">
      <c r="A68" s="3" t="str">
        <f>IFERROR(VLOOKUP(B68,'[1]DADOS (OCULTAR)'!$Q$3:$S$135,3,0),"")</f>
        <v/>
      </c>
      <c r="B68" s="4">
        <f>'[1]TCE - ANEXO IV - Preencher'!C77</f>
        <v>0</v>
      </c>
      <c r="C68" s="4" t="str">
        <f>'[1]TCE - ANEXO IV - Preencher'!E77</f>
        <v/>
      </c>
      <c r="D68" s="3">
        <f>'[1]TCE - ANEXO IV - Preencher'!F77</f>
        <v>0</v>
      </c>
      <c r="E68" s="5">
        <f>'[1]TCE - ANEXO IV - Preencher'!G77</f>
        <v>0</v>
      </c>
      <c r="F68" s="5">
        <f>'[1]TCE - ANEXO IV - Preencher'!H77</f>
        <v>0</v>
      </c>
      <c r="G68" s="5">
        <f>'[1]TCE - ANEXO IV - Preencher'!I77</f>
        <v>0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0</v>
      </c>
    </row>
    <row r="69" spans="1:12" s="8" customFormat="1" ht="19.5" customHeight="1" x14ac:dyDescent="0.2">
      <c r="A69" s="3" t="str">
        <f>IFERROR(VLOOKUP(B69,'[1]DADOS (OCULTAR)'!$Q$3:$S$135,3,0),"")</f>
        <v/>
      </c>
      <c r="B69" s="4">
        <f>'[1]TCE - ANEXO IV - Preencher'!C78</f>
        <v>0</v>
      </c>
      <c r="C69" s="4" t="str">
        <f>'[1]TCE - ANEXO IV - Preencher'!E78</f>
        <v/>
      </c>
      <c r="D69" s="3">
        <f>'[1]TCE - ANEXO IV - Preencher'!F78</f>
        <v>0</v>
      </c>
      <c r="E69" s="5">
        <f>'[1]TCE - ANEXO IV - Preencher'!G78</f>
        <v>0</v>
      </c>
      <c r="F69" s="5">
        <f>'[1]TCE - ANEXO IV - Preencher'!H78</f>
        <v>0</v>
      </c>
      <c r="G69" s="5">
        <f>'[1]TCE - ANEXO IV - Preencher'!I78</f>
        <v>0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0</v>
      </c>
    </row>
    <row r="70" spans="1:12" s="8" customFormat="1" ht="19.5" customHeight="1" x14ac:dyDescent="0.2">
      <c r="A70" s="3" t="str">
        <f>IFERROR(VLOOKUP(B70,'[1]DADOS (OCULTAR)'!$Q$3:$S$135,3,0),"")</f>
        <v/>
      </c>
      <c r="B70" s="4">
        <f>'[1]TCE - ANEXO IV - Preencher'!C79</f>
        <v>0</v>
      </c>
      <c r="C70" s="4" t="str">
        <f>'[1]TCE - ANEXO IV - Preencher'!E79</f>
        <v/>
      </c>
      <c r="D70" s="3">
        <f>'[1]TCE - ANEXO IV - Preencher'!F79</f>
        <v>0</v>
      </c>
      <c r="E70" s="5">
        <f>'[1]TCE - ANEXO IV - Preencher'!G79</f>
        <v>0</v>
      </c>
      <c r="F70" s="5">
        <f>'[1]TCE - ANEXO IV - Preencher'!H79</f>
        <v>0</v>
      </c>
      <c r="G70" s="5">
        <f>'[1]TCE - ANEXO IV - Preencher'!I79</f>
        <v>0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0</v>
      </c>
    </row>
    <row r="71" spans="1:12" s="8" customFormat="1" ht="19.5" customHeight="1" x14ac:dyDescent="0.2">
      <c r="A71" s="3" t="str">
        <f>IFERROR(VLOOKUP(B71,'[1]DADOS (OCULTAR)'!$Q$3:$S$135,3,0),"")</f>
        <v/>
      </c>
      <c r="B71" s="4">
        <f>'[1]TCE - ANEXO IV - Preencher'!C80</f>
        <v>0</v>
      </c>
      <c r="C71" s="4" t="str">
        <f>'[1]TCE - ANEXO IV - Preencher'!E80</f>
        <v/>
      </c>
      <c r="D71" s="3">
        <f>'[1]TCE - ANEXO IV - Preencher'!F80</f>
        <v>0</v>
      </c>
      <c r="E71" s="5">
        <f>'[1]TCE - ANEXO IV - Preencher'!G80</f>
        <v>0</v>
      </c>
      <c r="F71" s="5">
        <f>'[1]TCE - ANEXO IV - Preencher'!H80</f>
        <v>0</v>
      </c>
      <c r="G71" s="5">
        <f>'[1]TCE - ANEXO IV - Preencher'!I80</f>
        <v>0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0</v>
      </c>
    </row>
    <row r="72" spans="1:12" s="8" customFormat="1" ht="19.5" customHeight="1" x14ac:dyDescent="0.2">
      <c r="A72" s="3" t="str">
        <f>IFERROR(VLOOKUP(B72,'[1]DADOS (OCULTAR)'!$Q$3:$S$135,3,0),"")</f>
        <v/>
      </c>
      <c r="B72" s="4">
        <f>'[1]TCE - ANEXO IV - Preencher'!C81</f>
        <v>0</v>
      </c>
      <c r="C72" s="4" t="str">
        <f>'[1]TCE - ANEXO IV - Preencher'!E81</f>
        <v/>
      </c>
      <c r="D72" s="3">
        <f>'[1]TCE - ANEXO IV - Preencher'!F81</f>
        <v>0</v>
      </c>
      <c r="E72" s="5">
        <f>'[1]TCE - ANEXO IV - Preencher'!G81</f>
        <v>0</v>
      </c>
      <c r="F72" s="5">
        <f>'[1]TCE - ANEXO IV - Preencher'!H81</f>
        <v>0</v>
      </c>
      <c r="G72" s="5">
        <f>'[1]TCE - ANEXO IV - Preencher'!I81</f>
        <v>0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0</v>
      </c>
    </row>
    <row r="73" spans="1:12" s="8" customFormat="1" ht="19.5" customHeight="1" x14ac:dyDescent="0.2">
      <c r="A73" s="3" t="str">
        <f>IFERROR(VLOOKUP(B73,'[1]DADOS (OCULTAR)'!$Q$3:$S$135,3,0),"")</f>
        <v/>
      </c>
      <c r="B73" s="4">
        <f>'[1]TCE - ANEXO IV - Preencher'!C82</f>
        <v>0</v>
      </c>
      <c r="C73" s="4" t="str">
        <f>'[1]TCE - ANEXO IV - Preencher'!E82</f>
        <v/>
      </c>
      <c r="D73" s="3">
        <f>'[1]TCE - ANEXO IV - Preencher'!F82</f>
        <v>0</v>
      </c>
      <c r="E73" s="5">
        <f>'[1]TCE - ANEXO IV - Preencher'!G82</f>
        <v>0</v>
      </c>
      <c r="F73" s="5">
        <f>'[1]TCE - ANEXO IV - Preencher'!H82</f>
        <v>0</v>
      </c>
      <c r="G73" s="5">
        <f>'[1]TCE - ANEXO IV - Preencher'!I82</f>
        <v>0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0</v>
      </c>
    </row>
    <row r="74" spans="1:12" s="8" customFormat="1" ht="19.5" customHeight="1" x14ac:dyDescent="0.2">
      <c r="A74" s="3" t="str">
        <f>IFERROR(VLOOKUP(B74,'[1]DADOS (OCULTAR)'!$Q$3:$S$135,3,0),"")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0</v>
      </c>
    </row>
    <row r="75" spans="1:12" s="8" customFormat="1" ht="19.5" customHeight="1" x14ac:dyDescent="0.2">
      <c r="A75" s="3" t="str">
        <f>IFERROR(VLOOKUP(B75,'[1]DADOS (OCULTAR)'!$Q$3:$S$135,3,0),"")</f>
        <v/>
      </c>
      <c r="B75" s="4">
        <f>'[1]TCE - ANEXO IV - Preencher'!C84</f>
        <v>0</v>
      </c>
      <c r="C75" s="4" t="str">
        <f>'[1]TCE - ANEXO IV - Preencher'!E84</f>
        <v/>
      </c>
      <c r="D75" s="3">
        <f>'[1]TCE - ANEXO IV - Preencher'!F84</f>
        <v>0</v>
      </c>
      <c r="E75" s="5">
        <f>'[1]TCE - ANEXO IV - Preencher'!G84</f>
        <v>0</v>
      </c>
      <c r="F75" s="5">
        <f>'[1]TCE - ANEXO IV - Preencher'!H84</f>
        <v>0</v>
      </c>
      <c r="G75" s="5">
        <f>'[1]TCE - ANEXO IV - Preencher'!I84</f>
        <v>0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0</v>
      </c>
    </row>
    <row r="76" spans="1:12" s="8" customFormat="1" ht="19.5" customHeight="1" x14ac:dyDescent="0.2">
      <c r="A76" s="3" t="str">
        <f>IFERROR(VLOOKUP(B76,'[1]DADOS (OCULTAR)'!$Q$3:$S$135,3,0),"")</f>
        <v/>
      </c>
      <c r="B76" s="4">
        <f>'[1]TCE - ANEXO IV - Preencher'!C85</f>
        <v>0</v>
      </c>
      <c r="C76" s="4" t="str">
        <f>'[1]TCE - ANEXO IV - Preencher'!E85</f>
        <v/>
      </c>
      <c r="D76" s="3">
        <f>'[1]TCE - ANEXO IV - Preencher'!F85</f>
        <v>0</v>
      </c>
      <c r="E76" s="5">
        <f>'[1]TCE - ANEXO IV - Preencher'!G85</f>
        <v>0</v>
      </c>
      <c r="F76" s="5">
        <f>'[1]TCE - ANEXO IV - Preencher'!H85</f>
        <v>0</v>
      </c>
      <c r="G76" s="5">
        <f>'[1]TCE - ANEXO IV - Preencher'!I85</f>
        <v>0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0</v>
      </c>
    </row>
    <row r="77" spans="1:12" s="8" customFormat="1" ht="19.5" customHeight="1" x14ac:dyDescent="0.2">
      <c r="A77" s="3" t="str">
        <f>IFERROR(VLOOKUP(B77,'[1]DADOS (OCULTAR)'!$Q$3:$S$135,3,0),"")</f>
        <v/>
      </c>
      <c r="B77" s="4">
        <f>'[1]TCE - ANEXO IV - Preencher'!C86</f>
        <v>0</v>
      </c>
      <c r="C77" s="4" t="str">
        <f>'[1]TCE - ANEXO IV - Preencher'!E86</f>
        <v/>
      </c>
      <c r="D77" s="3">
        <f>'[1]TCE - ANEXO IV - Preencher'!F86</f>
        <v>0</v>
      </c>
      <c r="E77" s="5">
        <f>'[1]TCE - ANEXO IV - Preencher'!G86</f>
        <v>0</v>
      </c>
      <c r="F77" s="5">
        <f>'[1]TCE - ANEXO IV - Preencher'!H86</f>
        <v>0</v>
      </c>
      <c r="G77" s="5">
        <f>'[1]TCE - ANEXO IV - Preencher'!I86</f>
        <v>0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0</v>
      </c>
    </row>
    <row r="78" spans="1:12" s="8" customFormat="1" ht="19.5" customHeight="1" x14ac:dyDescent="0.2">
      <c r="A78" s="3" t="str">
        <f>IFERROR(VLOOKUP(B78,'[1]DADOS (OCULTAR)'!$Q$3:$S$135,3,0),"")</f>
        <v/>
      </c>
      <c r="B78" s="4">
        <f>'[1]TCE - ANEXO IV - Preencher'!C87</f>
        <v>0</v>
      </c>
      <c r="C78" s="4" t="str">
        <f>'[1]TCE - ANEXO IV - Preencher'!E87</f>
        <v/>
      </c>
      <c r="D78" s="3">
        <f>'[1]TCE - ANEXO IV - Preencher'!F87</f>
        <v>0</v>
      </c>
      <c r="E78" s="5">
        <f>'[1]TCE - ANEXO IV - Preencher'!G87</f>
        <v>0</v>
      </c>
      <c r="F78" s="5">
        <f>'[1]TCE - ANEXO IV - Preencher'!H87</f>
        <v>0</v>
      </c>
      <c r="G78" s="5">
        <f>'[1]TCE - ANEXO IV - Preencher'!I87</f>
        <v>0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0</v>
      </c>
    </row>
    <row r="79" spans="1:12" s="8" customFormat="1" ht="19.5" customHeight="1" x14ac:dyDescent="0.2">
      <c r="A79" s="3" t="str">
        <f>IFERROR(VLOOKUP(B79,'[1]DADOS (OCULTAR)'!$Q$3:$S$135,3,0),"")</f>
        <v/>
      </c>
      <c r="B79" s="4">
        <f>'[1]TCE - ANEXO IV - Preencher'!C88</f>
        <v>0</v>
      </c>
      <c r="C79" s="4" t="str">
        <f>'[1]TCE - ANEXO IV - Preencher'!E88</f>
        <v/>
      </c>
      <c r="D79" s="3">
        <f>'[1]TCE - ANEXO IV - Preencher'!F88</f>
        <v>0</v>
      </c>
      <c r="E79" s="5">
        <f>'[1]TCE - ANEXO IV - Preencher'!G88</f>
        <v>0</v>
      </c>
      <c r="F79" s="5">
        <f>'[1]TCE - ANEXO IV - Preencher'!H88</f>
        <v>0</v>
      </c>
      <c r="G79" s="5">
        <f>'[1]TCE - ANEXO IV - Preencher'!I88</f>
        <v>0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0</v>
      </c>
    </row>
    <row r="80" spans="1:12" s="8" customFormat="1" ht="19.5" customHeight="1" x14ac:dyDescent="0.2">
      <c r="A80" s="3" t="str">
        <f>IFERROR(VLOOKUP(B80,'[1]DADOS (OCULTAR)'!$Q$3:$S$135,3,0),"")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">
      <c r="A81" s="3" t="str">
        <f>IFERROR(VLOOKUP(B81,'[1]DADOS (OCULTAR)'!$Q$3:$S$135,3,0),"")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">
      <c r="A82" s="3" t="str">
        <f>IFERROR(VLOOKUP(B82,'[1]DADOS (OCULTAR)'!$Q$3:$S$135,3,0),"")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 x14ac:dyDescent="0.2">
      <c r="A83" s="3" t="str">
        <f>IFERROR(VLOOKUP(B83,'[1]DADOS (OCULTAR)'!$Q$3:$S$135,3,0),"")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 x14ac:dyDescent="0.2">
      <c r="A84" s="3" t="str">
        <f>IFERROR(VLOOKUP(B84,'[1]DADOS (OCULTAR)'!$Q$3:$S$135,3,0),"")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 x14ac:dyDescent="0.2">
      <c r="A85" s="3" t="str">
        <f>IFERROR(VLOOKUP(B85,'[1]DADOS (OCULTAR)'!$Q$3:$S$135,3,0),"")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 x14ac:dyDescent="0.2">
      <c r="A86" s="3" t="str">
        <f>IFERROR(VLOOKUP(B86,'[1]DADOS (OCULTAR)'!$Q$3:$S$135,3,0),"")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">
      <c r="A87" s="3" t="str">
        <f>IFERROR(VLOOKUP(B87,'[1]DADOS (OCULTAR)'!$Q$3:$S$135,3,0),"")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">
      <c r="A88" s="3" t="str">
        <f>IFERROR(VLOOKUP(B88,'[1]DADOS (OCULTAR)'!$Q$3:$S$135,3,0),"")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">
      <c r="A89" s="3" t="str">
        <f>IFERROR(VLOOKUP(B89,'[1]DADOS (OCULTAR)'!$Q$3:$S$135,3,0),"")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">
      <c r="A90" s="3" t="str">
        <f>IFERROR(VLOOKUP(B90,'[1]DADOS (OCULTAR)'!$Q$3:$S$135,3,0),"")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">
      <c r="A91" s="3" t="str">
        <f>IFERROR(VLOOKUP(B91,'[1]DADOS (OCULTAR)'!$Q$3:$S$135,3,0),"")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">
      <c r="A92" s="3" t="str">
        <f>IFERROR(VLOOKUP(B92,'[1]DADOS (OCULTAR)'!$Q$3:$S$135,3,0),"")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">
      <c r="A93" s="3" t="str">
        <f>IFERROR(VLOOKUP(B93,'[1]DADOS (OCULTAR)'!$Q$3:$S$135,3,0),"")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">
      <c r="A94" s="3" t="str">
        <f>IFERROR(VLOOKUP(B94,'[1]DADOS (OCULTAR)'!$Q$3:$S$135,3,0),"")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">
      <c r="A95" s="3" t="str">
        <f>IFERROR(VLOOKUP(B95,'[1]DADOS (OCULTAR)'!$Q$3:$S$135,3,0),"")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(OCULTAR)'!$Q$3:$S$135,3,0),"")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(OCULTAR)'!$Q$3:$S$135,3,0),"")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(OCULTAR)'!$Q$3:$S$135,3,0),"")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(OCULTAR)'!$Q$3:$S$135,3,0),"")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(OCULTAR)'!$Q$3:$S$135,3,0),"")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(OCULTAR)'!$Q$3:$S$135,3,0),"")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(OCULTAR)'!$Q$3:$S$135,3,0),"")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(OCULTAR)'!$Q$3:$S$135,3,0),"")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(OCULTAR)'!$Q$3:$S$135,3,0),"")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(OCULTAR)'!$Q$3:$S$135,3,0),"")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(OCULTAR)'!$Q$3:$S$135,3,0),"")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(OCULTAR)'!$Q$3:$S$135,3,0),"")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(OCULTAR)'!$Q$3:$S$135,3,0),"")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(OCULTAR)'!$Q$3:$S$135,3,0),"")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(OCULTAR)'!$Q$3:$S$135,3,0),"")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(OCULTAR)'!$Q$3:$S$135,3,0),"")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(OCULTAR)'!$Q$3:$S$135,3,0),"")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(OCULTAR)'!$Q$3:$S$135,3,0),"")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(OCULTAR)'!$Q$3:$S$135,3,0),"")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(OCULTAR)'!$Q$3:$S$135,3,0),"")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(OCULTAR)'!$Q$3:$S$135,3,0),"")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(OCULTAR)'!$Q$3:$S$135,3,0),"")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(OCULTAR)'!$Q$3:$S$135,3,0),"")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(OCULTAR)'!$Q$3:$S$135,3,0),"")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(OCULTAR)'!$Q$3:$S$135,3,0),"")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(OCULTAR)'!$Q$3:$S$135,3,0),"")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(OCULTAR)'!$Q$3:$S$135,3,0),"")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(OCULTAR)'!$Q$3:$S$135,3,0),"")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(OCULTAR)'!$Q$3:$S$135,3,0),"")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(OCULTAR)'!$Q$3:$S$135,3,0),"")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(OCULTAR)'!$Q$3:$S$135,3,0),"")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(OCULTAR)'!$Q$3:$S$135,3,0),"")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(OCULTAR)'!$Q$3:$S$135,3,0),"")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(OCULTAR)'!$Q$3:$S$135,3,0),"")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(OCULTAR)'!$Q$3:$S$135,3,0),"")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(OCULTAR)'!$Q$3:$S$135,3,0),"")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(OCULTAR)'!$Q$3:$S$135,3,0),"")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(OCULTAR)'!$Q$3:$S$135,3,0),"")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(OCULTAR)'!$Q$3:$S$135,3,0),"")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(OCULTAR)'!$Q$3:$S$135,3,0),"")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(OCULTAR)'!$Q$3:$S$135,3,0),"")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(OCULTAR)'!$Q$3:$S$135,3,0),"")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(OCULTAR)'!$Q$3:$S$135,3,0),"")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(OCULTAR)'!$Q$3:$S$135,3,0),"")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(OCULTAR)'!$Q$3:$S$135,3,0),"")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(OCULTAR)'!$Q$3:$S$135,3,0),"")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(OCULTAR)'!$Q$3:$S$135,3,0),"")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(OCULTAR)'!$Q$3:$S$135,3,0),"")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(OCULTAR)'!$Q$3:$S$135,3,0),"")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(OCULTAR)'!$Q$3:$S$135,3,0),"")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(OCULTAR)'!$Q$3:$S$135,3,0),"")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(OCULTAR)'!$Q$3:$S$135,3,0),"")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(OCULTAR)'!$Q$3:$S$135,3,0),"")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(OCULTAR)'!$Q$3:$S$135,3,0),"")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(OCULTAR)'!$Q$3:$S$135,3,0),"")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(OCULTAR)'!$Q$3:$S$135,3,0),"")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(OCULTAR)'!$Q$3:$S$135,3,0),"")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(OCULTAR)'!$Q$3:$S$135,3,0),"")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(OCULTAR)'!$Q$3:$S$135,3,0),"")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(OCULTAR)'!$Q$3:$S$135,3,0),"")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(OCULTAR)'!$Q$3:$S$135,3,0),"")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(OCULTAR)'!$Q$3:$S$135,3,0),"")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(OCULTAR)'!$Q$3:$S$135,3,0),"")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(OCULTAR)'!$Q$3:$S$135,3,0),"")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(OCULTAR)'!$Q$3:$S$135,3,0),"")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(OCULTAR)'!$Q$3:$S$135,3,0),"")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(OCULTAR)'!$Q$3:$S$135,3,0),"")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(OCULTAR)'!$Q$3:$S$135,3,0),"")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(OCULTAR)'!$Q$3:$S$135,3,0),"")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(OCULTAR)'!$Q$3:$S$135,3,0),"")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(OCULTAR)'!$Q$3:$S$135,3,0),"")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(OCULTAR)'!$Q$3:$S$135,3,0),"")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(OCULTAR)'!$Q$3:$S$135,3,0),"")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(OCULTAR)'!$Q$3:$S$135,3,0),"")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(OCULTAR)'!$Q$3:$S$135,3,0),"")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(OCULTAR)'!$Q$3:$S$135,3,0),"")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(OCULTAR)'!$Q$3:$S$135,3,0),"")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(OCULTAR)'!$Q$3:$S$135,3,0),"")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(OCULTAR)'!$Q$3:$S$135,3,0),"")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(OCULTAR)'!$Q$3:$S$135,3,0),"")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(OCULTAR)'!$Q$3:$S$135,3,0),"")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(OCULTAR)'!$Q$3:$S$135,3,0),"")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(OCULTAR)'!$Q$3:$S$135,3,0),"")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(OCULTAR)'!$Q$3:$S$135,3,0),"")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(OCULTAR)'!$Q$3:$S$135,3,0),"")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(OCULTAR)'!$Q$3:$S$135,3,0),"")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(OCULTAR)'!$Q$3:$S$135,3,0),"")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(OCULTAR)'!$Q$3:$S$135,3,0),"")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(OCULTAR)'!$Q$3:$S$135,3,0),"")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(OCULTAR)'!$Q$3:$S$135,3,0),"")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(OCULTAR)'!$Q$3:$S$135,3,0),"")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(OCULTAR)'!$Q$3:$S$135,3,0),"")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(OCULTAR)'!$Q$3:$S$135,3,0),"")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(OCULTAR)'!$Q$3:$S$135,3,0),"")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(OCULTAR)'!$Q$3:$S$135,3,0),"")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(OCULTAR)'!$Q$3:$S$135,3,0),"")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(OCULTAR)'!$Q$3:$S$135,3,0),"")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(OCULTAR)'!$Q$3:$S$135,3,0),"")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(OCULTAR)'!$Q$3:$S$135,3,0),"")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(OCULTAR)'!$Q$3:$S$135,3,0),"")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(OCULTAR)'!$Q$3:$S$135,3,0),"")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(OCULTAR)'!$Q$3:$S$135,3,0),"")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(OCULTAR)'!$Q$3:$S$135,3,0),"")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(OCULTAR)'!$Q$3:$S$135,3,0),"")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(OCULTAR)'!$Q$3:$S$135,3,0),"")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(OCULTAR)'!$Q$3:$S$135,3,0),"")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(OCULTAR)'!$Q$3:$S$135,3,0),"")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(OCULTAR)'!$Q$3:$S$135,3,0),"")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(OCULTAR)'!$Q$3:$S$135,3,0),"")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(OCULTAR)'!$Q$3:$S$135,3,0),"")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(OCULTAR)'!$Q$3:$S$135,3,0),"")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(OCULTAR)'!$Q$3:$S$135,3,0),"")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(OCULTAR)'!$Q$3:$S$135,3,0),"")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(OCULTAR)'!$Q$3:$S$135,3,0),"")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(OCULTAR)'!$Q$3:$S$135,3,0),"")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(OCULTAR)'!$Q$3:$S$135,3,0),"")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(OCULTAR)'!$Q$3:$S$135,3,0),"")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(OCULTAR)'!$Q$3:$S$135,3,0),"")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(OCULTAR)'!$Q$3:$S$135,3,0),"")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(OCULTAR)'!$Q$3:$S$135,3,0),"")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(OCULTAR)'!$Q$3:$S$135,3,0),"")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(OCULTAR)'!$Q$3:$S$135,3,0),"")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(OCULTAR)'!$Q$3:$S$135,3,0),"")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(OCULTAR)'!$Q$3:$S$135,3,0),"")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(OCULTAR)'!$Q$3:$S$135,3,0),"")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(OCULTAR)'!$Q$3:$S$135,3,0),"")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(OCULTAR)'!$Q$3:$S$135,3,0),"")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(OCULTAR)'!$Q$3:$S$135,3,0),"")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(OCULTAR)'!$Q$3:$S$135,3,0),"")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(OCULTAR)'!$Q$3:$S$135,3,0),"")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(OCULTAR)'!$Q$3:$S$135,3,0),"")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(OCULTAR)'!$Q$3:$S$135,3,0),"")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(OCULTAR)'!$Q$3:$S$135,3,0),"")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(OCULTAR)'!$Q$3:$S$135,3,0),"")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(OCULTAR)'!$Q$3:$S$135,3,0),"")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(OCULTAR)'!$Q$3:$S$135,3,0),"")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(OCULTAR)'!$Q$3:$S$135,3,0),"")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(OCULTAR)'!$Q$3:$S$135,3,0),"")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(OCULTAR)'!$Q$3:$S$135,3,0),"")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(OCULTAR)'!$Q$3:$S$135,3,0),"")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(OCULTAR)'!$Q$3:$S$135,3,0),"")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(OCULTAR)'!$Q$3:$S$135,3,0),"")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(OCULTAR)'!$Q$3:$S$135,3,0),"")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(OCULTAR)'!$Q$3:$S$135,3,0),"")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(OCULTAR)'!$Q$3:$S$135,3,0),"")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(OCULTAR)'!$Q$3:$S$135,3,0),"")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(OCULTAR)'!$Q$3:$S$135,3,0),"")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(OCULTAR)'!$Q$3:$S$135,3,0),"")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(OCULTAR)'!$Q$3:$S$135,3,0),"")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(OCULTAR)'!$Q$3:$S$135,3,0),"")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(OCULTAR)'!$Q$3:$S$135,3,0),"")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(OCULTAR)'!$Q$3:$S$135,3,0),"")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(OCULTAR)'!$Q$3:$S$135,3,0),"")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(OCULTAR)'!$Q$3:$S$135,3,0),"")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(OCULTAR)'!$Q$3:$S$135,3,0),"")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(OCULTAR)'!$Q$3:$S$135,3,0),"")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(OCULTAR)'!$Q$3:$S$135,3,0),"")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(OCULTAR)'!$Q$3:$S$135,3,0),"")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(OCULTAR)'!$Q$3:$S$135,3,0),"")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(OCULTAR)'!$Q$3:$S$135,3,0),"")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(OCULTAR)'!$Q$3:$S$135,3,0),"")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(OCULTAR)'!$Q$3:$S$135,3,0),"")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(OCULTAR)'!$Q$3:$S$135,3,0),"")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(OCULTAR)'!$Q$3:$S$135,3,0),"")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(OCULTAR)'!$Q$3:$S$135,3,0),"")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(OCULTAR)'!$Q$3:$S$135,3,0),"")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(OCULTAR)'!$Q$3:$S$135,3,0),"")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(OCULTAR)'!$Q$3:$S$135,3,0),"")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(OCULTAR)'!$Q$3:$S$135,3,0),"")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(OCULTAR)'!$Q$3:$S$135,3,0),"")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(OCULTAR)'!$Q$3:$S$135,3,0),"")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(OCULTAR)'!$Q$3:$S$135,3,0),"")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(OCULTAR)'!$Q$3:$S$135,3,0),"")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(OCULTAR)'!$Q$3:$S$135,3,0),"")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(OCULTAR)'!$Q$3:$S$135,3,0),"")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(OCULTAR)'!$Q$3:$S$135,3,0),"")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(OCULTAR)'!$Q$3:$S$135,3,0),"")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(OCULTAR)'!$Q$3:$S$135,3,0),"")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(OCULTAR)'!$Q$3:$S$135,3,0),"")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(OCULTAR)'!$Q$3:$S$135,3,0),"")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(OCULTAR)'!$Q$3:$S$135,3,0),"")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(OCULTAR)'!$Q$3:$S$135,3,0),"")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(OCULTAR)'!$Q$3:$S$135,3,0),"")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(OCULTAR)'!$Q$3:$S$135,3,0),"")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(OCULTAR)'!$Q$3:$S$135,3,0),"")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(OCULTAR)'!$Q$3:$S$135,3,0),"")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(OCULTAR)'!$Q$3:$S$135,3,0),"")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(OCULTAR)'!$Q$3:$S$135,3,0),"")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(OCULTAR)'!$Q$3:$S$135,3,0),"")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(OCULTAR)'!$Q$3:$S$135,3,0),"")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(OCULTAR)'!$Q$3:$S$135,3,0),"")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(OCULTAR)'!$Q$3:$S$135,3,0),"")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(OCULTAR)'!$Q$3:$S$135,3,0),"")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(OCULTAR)'!$Q$3:$S$135,3,0),"")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(OCULTAR)'!$Q$3:$S$135,3,0),"")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(OCULTAR)'!$Q$3:$S$135,3,0),"")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(OCULTAR)'!$Q$3:$S$135,3,0),"")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(OCULTAR)'!$Q$3:$S$135,3,0),"")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(OCULTAR)'!$Q$3:$S$135,3,0),"")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(OCULTAR)'!$Q$3:$S$135,3,0),"")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(OCULTAR)'!$Q$3:$S$135,3,0),"")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(OCULTAR)'!$Q$3:$S$135,3,0),"")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(OCULTAR)'!$Q$3:$S$135,3,0),"")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(OCULTAR)'!$Q$3:$S$135,3,0),"")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(OCULTAR)'!$Q$3:$S$135,3,0),"")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(OCULTAR)'!$Q$3:$S$135,3,0),"")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(OCULTAR)'!$Q$3:$S$135,3,0),"")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(OCULTAR)'!$Q$3:$S$135,3,0),"")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(OCULTAR)'!$Q$3:$S$135,3,0),"")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(OCULTAR)'!$Q$3:$S$135,3,0),"")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(OCULTAR)'!$Q$3:$S$135,3,0),"")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(OCULTAR)'!$Q$3:$S$135,3,0),"")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(OCULTAR)'!$Q$3:$S$135,3,0),"")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(OCULTAR)'!$Q$3:$S$135,3,0),"")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(OCULTAR)'!$Q$3:$S$135,3,0),"")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(OCULTAR)'!$Q$3:$S$135,3,0),"")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(OCULTAR)'!$Q$3:$S$135,3,0),"")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(OCULTAR)'!$Q$3:$S$135,3,0),"")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(OCULTAR)'!$Q$3:$S$135,3,0),"")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(OCULTAR)'!$Q$3:$S$135,3,0),"")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(OCULTAR)'!$Q$3:$S$135,3,0),"")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(OCULTAR)'!$Q$3:$S$135,3,0),"")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(OCULTAR)'!$Q$3:$S$135,3,0),"")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(OCULTAR)'!$Q$3:$S$135,3,0),"")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(OCULTAR)'!$Q$3:$S$135,3,0),"")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(OCULTAR)'!$Q$3:$S$135,3,0),"")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(OCULTAR)'!$Q$3:$S$135,3,0),"")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(OCULTAR)'!$Q$3:$S$135,3,0),"")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(OCULTAR)'!$Q$3:$S$135,3,0),"")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(OCULTAR)'!$Q$3:$S$135,3,0),"")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(OCULTAR)'!$Q$3:$S$135,3,0),"")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(OCULTAR)'!$Q$3:$S$135,3,0),"")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(OCULTAR)'!$Q$3:$S$135,3,0),"")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(OCULTAR)'!$Q$3:$S$135,3,0),"")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(OCULTAR)'!$Q$3:$S$135,3,0),"")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(OCULTAR)'!$Q$3:$S$135,3,0),"")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(OCULTAR)'!$Q$3:$S$135,3,0),"")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(OCULTAR)'!$Q$3:$S$135,3,0),"")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(OCULTAR)'!$Q$3:$S$135,3,0),"")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(OCULTAR)'!$Q$3:$S$135,3,0),"")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(OCULTAR)'!$Q$3:$S$135,3,0),"")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(OCULTAR)'!$Q$3:$S$135,3,0),"")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(OCULTAR)'!$Q$3:$S$135,3,0),"")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(OCULTAR)'!$Q$3:$S$135,3,0),"")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(OCULTAR)'!$Q$3:$S$135,3,0),"")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(OCULTAR)'!$Q$3:$S$135,3,0),"")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(OCULTAR)'!$Q$3:$S$135,3,0),"")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(OCULTAR)'!$Q$3:$S$135,3,0),"")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(OCULTAR)'!$Q$3:$S$135,3,0),"")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(OCULTAR)'!$Q$3:$S$135,3,0),"")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(OCULTAR)'!$Q$3:$S$135,3,0),"")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(OCULTAR)'!$Q$3:$S$135,3,0),"")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(OCULTAR)'!$Q$3:$S$135,3,0),"")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(OCULTAR)'!$Q$3:$S$135,3,0),"")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(OCULTAR)'!$Q$3:$S$135,3,0),"")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(OCULTAR)'!$Q$3:$S$135,3,0),"")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(OCULTAR)'!$Q$3:$S$135,3,0),"")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(OCULTAR)'!$Q$3:$S$135,3,0),"")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(OCULTAR)'!$Q$3:$S$135,3,0),"")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(OCULTAR)'!$Q$3:$S$135,3,0),"")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(OCULTAR)'!$Q$3:$S$135,3,0),"")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(OCULTAR)'!$Q$3:$S$135,3,0),"")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(OCULTAR)'!$Q$3:$S$135,3,0),"")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(OCULTAR)'!$Q$3:$S$135,3,0),"")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(OCULTAR)'!$Q$3:$S$135,3,0),"")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(OCULTAR)'!$Q$3:$S$135,3,0),"")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(OCULTAR)'!$Q$3:$S$135,3,0),"")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(OCULTAR)'!$Q$3:$S$135,3,0),"")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(OCULTAR)'!$Q$3:$S$135,3,0),"")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(OCULTAR)'!$Q$3:$S$135,3,0),"")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(OCULTAR)'!$Q$3:$S$135,3,0),"")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(OCULTAR)'!$Q$3:$S$135,3,0),"")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(OCULTAR)'!$Q$3:$S$135,3,0),"")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(OCULTAR)'!$Q$3:$S$135,3,0),"")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(OCULTAR)'!$Q$3:$S$135,3,0),"")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(OCULTAR)'!$Q$3:$S$135,3,0),"")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(OCULTAR)'!$Q$3:$S$135,3,0),"")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(OCULTAR)'!$Q$3:$S$135,3,0),"")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(OCULTAR)'!$Q$3:$S$135,3,0),"")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(OCULTAR)'!$Q$3:$S$135,3,0),"")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(OCULTAR)'!$Q$3:$S$135,3,0),"")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(OCULTAR)'!$Q$3:$S$135,3,0),"")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(OCULTAR)'!$Q$3:$S$135,3,0),"")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(OCULTAR)'!$Q$3:$S$135,3,0),"")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(OCULTAR)'!$Q$3:$S$135,3,0),"")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(OCULTAR)'!$Q$3:$S$135,3,0),"")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(OCULTAR)'!$Q$3:$S$135,3,0),"")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(OCULTAR)'!$Q$3:$S$135,3,0),"")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(OCULTAR)'!$Q$3:$S$135,3,0),"")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(OCULTAR)'!$Q$3:$S$135,3,0),"")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(OCULTAR)'!$Q$3:$S$135,3,0),"")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(OCULTAR)'!$Q$3:$S$135,3,0),"")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(OCULTAR)'!$Q$3:$S$135,3,0),"")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(OCULTAR)'!$Q$3:$S$135,3,0),"")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(OCULTAR)'!$Q$3:$S$135,3,0),"")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(OCULTAR)'!$Q$3:$S$135,3,0),"")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(OCULTAR)'!$Q$3:$S$135,3,0),"")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(OCULTAR)'!$Q$3:$S$135,3,0),"")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(OCULTAR)'!$Q$3:$S$135,3,0),"")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(OCULTAR)'!$Q$3:$S$135,3,0),"")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(OCULTAR)'!$Q$3:$S$135,3,0),"")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(OCULTAR)'!$Q$3:$S$135,3,0),"")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(OCULTAR)'!$Q$3:$S$135,3,0),"")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(OCULTAR)'!$Q$3:$S$135,3,0),"")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(OCULTAR)'!$Q$3:$S$135,3,0),"")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(OCULTAR)'!$Q$3:$S$135,3,0),"")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(OCULTAR)'!$Q$3:$S$135,3,0),"")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(OCULTAR)'!$Q$3:$S$135,3,0),"")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(OCULTAR)'!$Q$3:$S$135,3,0),"")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(OCULTAR)'!$Q$3:$S$135,3,0),"")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(OCULTAR)'!$Q$3:$S$135,3,0),"")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(OCULTAR)'!$Q$3:$S$135,3,0),"")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(OCULTAR)'!$Q$3:$S$135,3,0),"")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(OCULTAR)'!$Q$3:$S$135,3,0),"")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Barros</dc:creator>
  <cp:lastModifiedBy>Antonio Barros</cp:lastModifiedBy>
  <dcterms:created xsi:type="dcterms:W3CDTF">2022-11-25T20:06:10Z</dcterms:created>
  <dcterms:modified xsi:type="dcterms:W3CDTF">2022-11-25T20:06:32Z</dcterms:modified>
</cp:coreProperties>
</file>