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HC 072022\"/>
    </mc:Choice>
  </mc:AlternateContent>
  <xr:revisionPtr revIDLastSave="0" documentId="8_{5379B981-02DC-4DE6-BDB9-62D9EFCFD925}" xr6:coauthVersionLast="47" xr6:coauthVersionMax="47" xr10:uidLastSave="{00000000-0000-0000-0000-000000000000}"/>
  <bookViews>
    <workbookView xWindow="-120" yWindow="-120" windowWidth="24240" windowHeight="13140" xr2:uid="{ADBC00F8-CFDD-485E-90CE-4421FC94B6DB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<sst xmlns="http://schemas.openxmlformats.org/spreadsheetml/2006/main" count="12" uniqueCount="12">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</sst>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7%20JULHO\1-%20HC\13.2%20PCF%20EM%20EXCEL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 (COVID-19 CAMPANHA)</v>
          </cell>
          <cell r="E11" t="str">
            <v xml:space="preserve">5.25 - Serviços Bancários </v>
          </cell>
          <cell r="F11" t="str">
            <v>90.400.888/0001-42</v>
          </cell>
          <cell r="G11" t="str">
            <v xml:space="preserve"> TARIFAS BANCARIAS</v>
          </cell>
          <cell r="H11" t="str">
            <v>S</v>
          </cell>
          <cell r="I11" t="str">
            <v>N</v>
          </cell>
          <cell r="K11">
            <v>44743</v>
          </cell>
          <cell r="N11">
            <v>7.5</v>
          </cell>
        </row>
        <row r="12">
          <cell r="C12" t="str">
            <v>HOSPITAL MESTRE VITALINO (COVID-19 CAMPANHA)</v>
          </cell>
          <cell r="E12" t="str">
            <v xml:space="preserve">5.25 - Serviços Bancários </v>
          </cell>
          <cell r="F12" t="str">
            <v>90.400.888/0001-42</v>
          </cell>
          <cell r="G12" t="str">
            <v xml:space="preserve"> TARIFAS BANCARIAS</v>
          </cell>
          <cell r="H12" t="str">
            <v>S</v>
          </cell>
          <cell r="I12" t="str">
            <v>N</v>
          </cell>
          <cell r="K12">
            <v>44746</v>
          </cell>
          <cell r="N12">
            <v>7.5</v>
          </cell>
        </row>
        <row r="13">
          <cell r="C13" t="str">
            <v>HOSPITAL MESTRE VITALINO (COVID-19 CAMPANHA)</v>
          </cell>
          <cell r="E13" t="str">
            <v xml:space="preserve">5.25 - Serviços Bancários </v>
          </cell>
          <cell r="F13" t="str">
            <v>90.400.888/0001-42</v>
          </cell>
          <cell r="G13" t="str">
            <v xml:space="preserve"> TARIFAS BANCARIAS</v>
          </cell>
          <cell r="H13" t="str">
            <v>S</v>
          </cell>
          <cell r="I13" t="str">
            <v>N</v>
          </cell>
          <cell r="K13">
            <v>44747</v>
          </cell>
          <cell r="N13">
            <v>15</v>
          </cell>
        </row>
        <row r="14">
          <cell r="C14" t="str">
            <v>HOSPITAL MESTRE VITALINO (COVID-19 CAMPANHA)</v>
          </cell>
          <cell r="E14" t="str">
            <v xml:space="preserve">5.25 - Serviços Bancários </v>
          </cell>
          <cell r="F14" t="str">
            <v>90.400.888/0001-42</v>
          </cell>
          <cell r="G14" t="str">
            <v xml:space="preserve"> TARIFAS BANCARIAS</v>
          </cell>
          <cell r="H14" t="str">
            <v>S</v>
          </cell>
          <cell r="I14" t="str">
            <v>N</v>
          </cell>
          <cell r="K14">
            <v>44748</v>
          </cell>
          <cell r="N14">
            <v>15</v>
          </cell>
        </row>
        <row r="15">
          <cell r="C15" t="str">
            <v>HOSPITAL MESTRE VITALINO (COVID-19 CAMPANHA)</v>
          </cell>
          <cell r="E15" t="str">
            <v xml:space="preserve">5.25 - Serviços Bancários </v>
          </cell>
          <cell r="F15" t="str">
            <v>90.400.888/0001-42</v>
          </cell>
          <cell r="G15" t="str">
            <v xml:space="preserve"> TARIFAS BANCARIAS</v>
          </cell>
          <cell r="H15" t="str">
            <v>S</v>
          </cell>
          <cell r="I15" t="str">
            <v>N</v>
          </cell>
          <cell r="K15">
            <v>44750</v>
          </cell>
          <cell r="N15">
            <v>15</v>
          </cell>
        </row>
        <row r="16">
          <cell r="C16" t="str">
            <v>HOSPITAL MESTRE VITALINO (COVID-19 CAMPANHA)</v>
          </cell>
          <cell r="E16" t="str">
            <v xml:space="preserve">5.25 - Serviços Bancários </v>
          </cell>
          <cell r="F16" t="str">
            <v>90.400.888/0001-42</v>
          </cell>
          <cell r="G16" t="str">
            <v xml:space="preserve"> TARIFAS BANCARIAS</v>
          </cell>
          <cell r="H16" t="str">
            <v>S</v>
          </cell>
          <cell r="I16" t="str">
            <v>N</v>
          </cell>
          <cell r="K16">
            <v>44753</v>
          </cell>
          <cell r="N16">
            <v>7.5</v>
          </cell>
        </row>
        <row r="17">
          <cell r="C17" t="str">
            <v>HOSPITAL MESTRE VITALINO (COVID-19 CAMPANHA)</v>
          </cell>
          <cell r="E17" t="str">
            <v xml:space="preserve">5.25 - Serviços Bancários </v>
          </cell>
          <cell r="F17" t="str">
            <v>90.400.888/0001-42</v>
          </cell>
          <cell r="G17" t="str">
            <v xml:space="preserve"> TARIFAS BANCARIAS</v>
          </cell>
          <cell r="H17" t="str">
            <v>S</v>
          </cell>
          <cell r="I17" t="str">
            <v>N</v>
          </cell>
          <cell r="K17">
            <v>44755</v>
          </cell>
          <cell r="N17">
            <v>7.5</v>
          </cell>
        </row>
        <row r="18">
          <cell r="C18" t="str">
            <v>HOSPITAL MESTRE VITALINO (COVID-19 CAMPANHA)</v>
          </cell>
          <cell r="E18" t="str">
            <v xml:space="preserve">5.25 - Serviços Bancários </v>
          </cell>
          <cell r="F18" t="str">
            <v>90.400.888/0001-42</v>
          </cell>
          <cell r="G18" t="str">
            <v>TARIFA DE MANUTENCAO DA CONTA</v>
          </cell>
          <cell r="H18" t="str">
            <v>S</v>
          </cell>
          <cell r="I18" t="str">
            <v>N</v>
          </cell>
          <cell r="K18">
            <v>44762</v>
          </cell>
          <cell r="N18">
            <v>60</v>
          </cell>
        </row>
        <row r="19">
          <cell r="C19" t="str">
            <v>HOSPITAL MESTRE VITALINO (COVID-19 CAMPANHA)</v>
          </cell>
          <cell r="E19" t="str">
            <v xml:space="preserve">5.25 - Serviços Bancários </v>
          </cell>
          <cell r="F19" t="str">
            <v>90.400.888/0001-42</v>
          </cell>
          <cell r="G19" t="str">
            <v>TARIFA DE REPASSE</v>
          </cell>
          <cell r="H19" t="str">
            <v>S</v>
          </cell>
          <cell r="I19" t="str">
            <v>N</v>
          </cell>
          <cell r="K19">
            <v>44743</v>
          </cell>
          <cell r="N19">
            <v>7.5</v>
          </cell>
        </row>
        <row r="20">
          <cell r="C20" t="str">
            <v>HOSPITAL MESTRE VITALINO (COVID-19 CAMPANHA)</v>
          </cell>
          <cell r="E20" t="str">
            <v xml:space="preserve">5.25 - Serviços Bancários </v>
          </cell>
          <cell r="F20" t="str">
            <v>90.400.888/0001-42</v>
          </cell>
          <cell r="G20" t="str">
            <v>TARIFA DE REPASSE</v>
          </cell>
          <cell r="H20" t="str">
            <v>S</v>
          </cell>
          <cell r="I20" t="str">
            <v>N</v>
          </cell>
          <cell r="K20">
            <v>44746</v>
          </cell>
          <cell r="N20">
            <v>7.5</v>
          </cell>
        </row>
        <row r="21">
          <cell r="C21" t="str">
            <v>HOSPITAL MESTRE VITALINO (COVID-19 CAMPANHA)</v>
          </cell>
          <cell r="E21" t="str">
            <v xml:space="preserve">5.25 - Serviços Bancários </v>
          </cell>
          <cell r="F21" t="str">
            <v>90.400.888/0001-42</v>
          </cell>
          <cell r="G21" t="str">
            <v>TARIFA DE REPASSE</v>
          </cell>
          <cell r="H21" t="str">
            <v>S</v>
          </cell>
          <cell r="I21" t="str">
            <v>N</v>
          </cell>
          <cell r="K21">
            <v>44746</v>
          </cell>
          <cell r="N21">
            <v>7.5</v>
          </cell>
        </row>
        <row r="22">
          <cell r="C22" t="str">
            <v>HOSPITAL MESTRE VITALINO (COVID-19 CAMPANHA)</v>
          </cell>
          <cell r="E22" t="str">
            <v xml:space="preserve">5.25 - Serviços Bancários </v>
          </cell>
          <cell r="F22" t="str">
            <v>90.400.888/0001-42</v>
          </cell>
          <cell r="G22" t="str">
            <v>TARIFA DE REPASSE</v>
          </cell>
          <cell r="H22" t="str">
            <v>S</v>
          </cell>
          <cell r="I22" t="str">
            <v>N</v>
          </cell>
          <cell r="K22">
            <v>44746</v>
          </cell>
          <cell r="N22">
            <v>7.5</v>
          </cell>
        </row>
        <row r="23">
          <cell r="C23" t="str">
            <v>HOSPITAL MESTRE VITALINO (COVID-19 CAMPANHA)</v>
          </cell>
          <cell r="E23" t="str">
            <v xml:space="preserve">5.25 - Serviços Bancários </v>
          </cell>
          <cell r="F23" t="str">
            <v>90.400.888/0001-42</v>
          </cell>
          <cell r="G23" t="str">
            <v>TARIFA DE REPASSE</v>
          </cell>
          <cell r="H23" t="str">
            <v>S</v>
          </cell>
          <cell r="I23" t="str">
            <v>N</v>
          </cell>
          <cell r="K23">
            <v>44750</v>
          </cell>
          <cell r="N23">
            <v>7.5</v>
          </cell>
        </row>
        <row r="24">
          <cell r="C24" t="str">
            <v>HOSPITAL MESTRE VITALINO (COVID-19 CAMPANHA)</v>
          </cell>
          <cell r="E24" t="str">
            <v xml:space="preserve">5.25 - Serviços Bancários </v>
          </cell>
          <cell r="F24" t="str">
            <v>90.400.888/0001-42</v>
          </cell>
          <cell r="G24" t="str">
            <v>TARIFA DE REPASSE</v>
          </cell>
          <cell r="H24" t="str">
            <v>S</v>
          </cell>
          <cell r="I24" t="str">
            <v>N</v>
          </cell>
          <cell r="K24">
            <v>44753</v>
          </cell>
          <cell r="N24">
            <v>7.5</v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C27" t="str">
            <v>HOSPITAL MESTRE VITALINO (COVID-19 CAMPANHA)</v>
          </cell>
          <cell r="E27" t="str">
            <v>5.8 - Locação de Veículos Automotores</v>
          </cell>
          <cell r="F27">
            <v>16670085049162</v>
          </cell>
          <cell r="G27" t="str">
            <v>LOCALIZA RENT A CAR S/A</v>
          </cell>
          <cell r="H27" t="str">
            <v>S</v>
          </cell>
          <cell r="I27" t="str">
            <v>N</v>
          </cell>
          <cell r="J27" t="str">
            <v>63994</v>
          </cell>
          <cell r="K27">
            <v>44750</v>
          </cell>
          <cell r="M27" t="str">
            <v>2604106 - Caruaru - PE</v>
          </cell>
          <cell r="N27">
            <v>529.20000000000005</v>
          </cell>
        </row>
        <row r="28">
          <cell r="C28" t="str">
            <v>HOSPITAL MESTRE VITALINO (COVID-19 CAMPANHA)</v>
          </cell>
          <cell r="E28" t="str">
            <v>5.8 - Locação de Veículos Automotores</v>
          </cell>
          <cell r="F28">
            <v>16670085049162</v>
          </cell>
          <cell r="G28" t="str">
            <v>LOCALIZA RENT A CAR S/A</v>
          </cell>
          <cell r="H28" t="str">
            <v>S</v>
          </cell>
          <cell r="I28" t="str">
            <v>N</v>
          </cell>
          <cell r="J28" t="str">
            <v>63993</v>
          </cell>
          <cell r="K28">
            <v>44750</v>
          </cell>
          <cell r="M28" t="str">
            <v>2604106 - Caruaru - PE</v>
          </cell>
          <cell r="N28">
            <v>529.20000000000005</v>
          </cell>
        </row>
        <row r="29">
          <cell r="C29" t="str">
            <v>HOSPITAL MESTRE VITALINO (COVID-19 CAMPANHA)</v>
          </cell>
          <cell r="E29" t="str">
            <v>5.8 - Locação de Veículos Automotores</v>
          </cell>
          <cell r="F29">
            <v>16670085049162</v>
          </cell>
          <cell r="G29" t="str">
            <v>LOCALIZA RENT A CAR S/A</v>
          </cell>
          <cell r="H29" t="str">
            <v>S</v>
          </cell>
          <cell r="I29" t="str">
            <v>N</v>
          </cell>
          <cell r="J29" t="str">
            <v>63822</v>
          </cell>
          <cell r="K29">
            <v>44744</v>
          </cell>
          <cell r="M29" t="str">
            <v>2604106 - Caruaru - PE</v>
          </cell>
          <cell r="N29">
            <v>2268</v>
          </cell>
        </row>
        <row r="30">
          <cell r="C30" t="str">
            <v>HOSPITAL MESTRE VITALINO (COVID-19 CAMPANHA)</v>
          </cell>
          <cell r="E30" t="str">
            <v>5.8 - Locação de Veículos Automotores</v>
          </cell>
          <cell r="F30">
            <v>16670085049162</v>
          </cell>
          <cell r="G30" t="str">
            <v>LOCALIZA RENT A CAR S/A</v>
          </cell>
          <cell r="H30" t="str">
            <v>S</v>
          </cell>
          <cell r="I30" t="str">
            <v>N</v>
          </cell>
          <cell r="J30" t="str">
            <v>63823</v>
          </cell>
          <cell r="K30">
            <v>44744</v>
          </cell>
          <cell r="M30" t="str">
            <v>2604106 - Caruaru - PE</v>
          </cell>
          <cell r="N30">
            <v>2268</v>
          </cell>
        </row>
        <row r="31">
          <cell r="C31" t="str">
            <v>HOSPITAL MESTRE VITALINO (COVID-19 CAMPANHA)</v>
          </cell>
          <cell r="E31" t="str">
            <v>5.8 - Locação de Veículos Automotores</v>
          </cell>
          <cell r="F31">
            <v>16670085049162</v>
          </cell>
          <cell r="G31" t="str">
            <v>LOCALIZA RENT A CAR S/A</v>
          </cell>
          <cell r="H31" t="str">
            <v>S</v>
          </cell>
          <cell r="I31" t="str">
            <v>N</v>
          </cell>
          <cell r="J31" t="str">
            <v>5924557</v>
          </cell>
          <cell r="K31">
            <v>44792</v>
          </cell>
          <cell r="M31" t="str">
            <v>2604106 - Caruaru - PE</v>
          </cell>
          <cell r="N31">
            <v>672</v>
          </cell>
        </row>
        <row r="32">
          <cell r="E32" t="str">
            <v/>
          </cell>
        </row>
        <row r="33">
          <cell r="C33" t="str">
            <v>HOSPITAL MESTRE VITALINO (COVID-19 CAMPANHA)</v>
          </cell>
          <cell r="E33" t="str">
            <v>5.22 - Vigilância Ostensiva / Monitorada</v>
          </cell>
          <cell r="F33">
            <v>24402663000109</v>
          </cell>
          <cell r="G33" t="str">
            <v>BUNKER SEGURANCA</v>
          </cell>
          <cell r="H33" t="str">
            <v>S</v>
          </cell>
          <cell r="I33" t="str">
            <v>S</v>
          </cell>
          <cell r="J33" t="str">
            <v>00001518</v>
          </cell>
          <cell r="K33">
            <v>44790</v>
          </cell>
          <cell r="L33" t="str">
            <v>9MSY-3BIG</v>
          </cell>
          <cell r="M33" t="str">
            <v>2611606 - Recife - PE</v>
          </cell>
          <cell r="N33">
            <v>5425.44</v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C36" t="str">
            <v>HOSPITAL MESTRE VITALINO (COVID-19 CAMPANHA)</v>
          </cell>
          <cell r="E36" t="str">
            <v>1.99 - Outras Despesas com Pessoal</v>
          </cell>
          <cell r="F36">
            <v>21986074000119</v>
          </cell>
          <cell r="G36" t="str">
            <v>PRUDENTIAL DO BRASIL VIDA EM GRUPO SA</v>
          </cell>
          <cell r="H36" t="str">
            <v>S</v>
          </cell>
          <cell r="I36" t="str">
            <v>N</v>
          </cell>
          <cell r="J36" t="str">
            <v>109014190</v>
          </cell>
          <cell r="K36">
            <v>44784</v>
          </cell>
          <cell r="M36" t="str">
            <v>3550308 - São Paulo - SP</v>
          </cell>
          <cell r="N36">
            <v>60.42</v>
          </cell>
        </row>
        <row r="37">
          <cell r="C37" t="str">
            <v>HOSPITAL MESTRE VITALINO (COVID-19 CAMPANHA)</v>
          </cell>
          <cell r="E37" t="str">
            <v>1.99 - Outras Despesas com Pessoal</v>
          </cell>
          <cell r="F37">
            <v>21986074000119</v>
          </cell>
          <cell r="G37" t="str">
            <v>PRUDENTIAL DO BRASIL VIDA EM GRUPO SA</v>
          </cell>
          <cell r="H37" t="str">
            <v>S</v>
          </cell>
          <cell r="I37" t="str">
            <v>N</v>
          </cell>
          <cell r="J37" t="str">
            <v>109014562</v>
          </cell>
          <cell r="K37">
            <v>44792</v>
          </cell>
          <cell r="M37" t="str">
            <v>3550308 - São Paulo - SP</v>
          </cell>
          <cell r="N37">
            <v>345.47</v>
          </cell>
        </row>
        <row r="38">
          <cell r="C38" t="str">
            <v>HOSPITAL MESTRE VITALINO (COVID-19 CAMPANHA)</v>
          </cell>
          <cell r="E38" t="str">
            <v>1.99 - Outras Despesas com Pessoal</v>
          </cell>
          <cell r="F38">
            <v>7021544000189</v>
          </cell>
          <cell r="G38" t="str">
            <v>BERKLEY INTERNATIONAL DO BRASIL SEGUROS SA</v>
          </cell>
          <cell r="H38" t="str">
            <v>S</v>
          </cell>
          <cell r="I38" t="str">
            <v>N</v>
          </cell>
          <cell r="M38" t="str">
            <v>3550308 - São Paulo - SP</v>
          </cell>
          <cell r="N38">
            <v>42.91</v>
          </cell>
        </row>
        <row r="39">
          <cell r="C39" t="str">
            <v>HOSPITAL MESTRE VITALINO (COVID-19 CAMPANHA)</v>
          </cell>
          <cell r="E39" t="str">
            <v>1.99 - Outras Despesas com Pessoal</v>
          </cell>
          <cell r="F39">
            <v>10548532000111</v>
          </cell>
          <cell r="G39" t="str">
            <v>ASSOCIACAO DAS EMPRESAS DE TRANSP DE PASSAGEIROS DE CARUARU</v>
          </cell>
          <cell r="H39" t="str">
            <v>S</v>
          </cell>
          <cell r="I39" t="str">
            <v>N</v>
          </cell>
          <cell r="J39" t="str">
            <v>73378</v>
          </cell>
          <cell r="K39">
            <v>44746</v>
          </cell>
          <cell r="M39" t="str">
            <v>2604106 - Caruaru - PE</v>
          </cell>
          <cell r="N39">
            <v>378</v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925D1-B89E-464D-9B85-EE6C8964F872}">
  <sheetPr>
    <tabColor rgb="FF92D050"/>
  </sheetPr>
  <dimension ref="A1:L1992"/>
  <sheetViews>
    <sheetView showGridLines="0" tabSelected="1" topLeftCell="D4" zoomScale="57" zoomScaleNormal="57" workbookViewId="0">
      <selection activeCell="D83" sqref="D8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(OCULTAR)'!$Q$3:$S$103,3,0),"")</f>
        <v>10583920000800</v>
      </c>
      <c r="B2" s="4" t="str">
        <f>'[1]TCE - ANEXO IV - Preencher'!C11</f>
        <v>HOSPITAL MESTRE VITALINO (COVID-19 CAMPANHA)</v>
      </c>
      <c r="C2" s="4" t="str">
        <f>'[1]TCE - ANEXO IV - Preencher'!E11</f>
        <v xml:space="preserve">5.25 - Serviços Bancários </v>
      </c>
      <c r="D2" s="3" t="str">
        <f>'[1]TCE - ANEXO IV - Preencher'!F11</f>
        <v>90.400.888/0001-42</v>
      </c>
      <c r="E2" s="5" t="str">
        <f>'[1]TCE - ANEXO IV - Preencher'!G11</f>
        <v xml:space="preserve"> TARIFAS BANCARIAS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44743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7.5</v>
      </c>
    </row>
    <row r="3" spans="1:12" s="8" customFormat="1" ht="19.5" customHeight="1" x14ac:dyDescent="0.2">
      <c r="A3" s="3">
        <f>IFERROR(VLOOKUP(B3,'[1]DADOS (OCULTAR)'!$Q$3:$S$103,3,0),"")</f>
        <v>10583920000800</v>
      </c>
      <c r="B3" s="4" t="str">
        <f>'[1]TCE - ANEXO IV - Preencher'!C12</f>
        <v>HOSPITAL MESTRE VITALINO (COVID-19 CAMPANHA)</v>
      </c>
      <c r="C3" s="4" t="str">
        <f>'[1]TCE - ANEXO IV - Preencher'!E12</f>
        <v xml:space="preserve">5.25 - Serviços Bancários </v>
      </c>
      <c r="D3" s="3" t="str">
        <f>'[1]TCE - ANEXO IV - Preencher'!F12</f>
        <v>90.400.888/0001-42</v>
      </c>
      <c r="E3" s="5" t="str">
        <f>'[1]TCE - ANEXO IV - Preencher'!G12</f>
        <v xml:space="preserve"> TARIFAS BANCARIAS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>
        <f>IF('[1]TCE - ANEXO IV - Preencher'!K12="","",'[1]TCE - ANEXO IV - Preencher'!K12)</f>
        <v>44746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7.5</v>
      </c>
    </row>
    <row r="4" spans="1:12" s="8" customFormat="1" ht="19.5" customHeight="1" x14ac:dyDescent="0.2">
      <c r="A4" s="3">
        <f>IFERROR(VLOOKUP(B4,'[1]DADOS (OCULTAR)'!$Q$3:$S$103,3,0),"")</f>
        <v>10583920000800</v>
      </c>
      <c r="B4" s="4" t="str">
        <f>'[1]TCE - ANEXO IV - Preencher'!C13</f>
        <v>HOSPITAL MESTRE VITALINO (COVID-19 CAMPANHA)</v>
      </c>
      <c r="C4" s="4" t="str">
        <f>'[1]TCE - ANEXO IV - Preencher'!E13</f>
        <v xml:space="preserve">5.25 - Serviços Bancários </v>
      </c>
      <c r="D4" s="3" t="str">
        <f>'[1]TCE - ANEXO IV - Preencher'!F13</f>
        <v>90.400.888/0001-42</v>
      </c>
      <c r="E4" s="5" t="str">
        <f>'[1]TCE - ANEXO IV - Preencher'!G13</f>
        <v xml:space="preserve"> TARIFAS BANCARIAS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>
        <f>IF('[1]TCE - ANEXO IV - Preencher'!K13="","",'[1]TCE - ANEXO IV - Preencher'!K13)</f>
        <v>44747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15</v>
      </c>
    </row>
    <row r="5" spans="1:12" s="8" customFormat="1" ht="19.5" customHeight="1" x14ac:dyDescent="0.2">
      <c r="A5" s="3">
        <f>IFERROR(VLOOKUP(B5,'[1]DADOS (OCULTAR)'!$Q$3:$S$103,3,0),"")</f>
        <v>10583920000800</v>
      </c>
      <c r="B5" s="4" t="str">
        <f>'[1]TCE - ANEXO IV - Preencher'!C14</f>
        <v>HOSPITAL MESTRE VITALINO (COVID-19 CAMPANHA)</v>
      </c>
      <c r="C5" s="4" t="str">
        <f>'[1]TCE - ANEXO IV - Preencher'!E14</f>
        <v xml:space="preserve">5.25 - Serviços Bancários </v>
      </c>
      <c r="D5" s="3" t="str">
        <f>'[1]TCE - ANEXO IV - Preencher'!F14</f>
        <v>90.400.888/0001-42</v>
      </c>
      <c r="E5" s="5" t="str">
        <f>'[1]TCE - ANEXO IV - Preencher'!G14</f>
        <v xml:space="preserve"> TARIFAS BANCARIAS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>
        <f>IF('[1]TCE - ANEXO IV - Preencher'!K14="","",'[1]TCE - ANEXO IV - Preencher'!K14)</f>
        <v>44748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15</v>
      </c>
    </row>
    <row r="6" spans="1:12" s="8" customFormat="1" ht="19.5" customHeight="1" x14ac:dyDescent="0.2">
      <c r="A6" s="3">
        <f>IFERROR(VLOOKUP(B6,'[1]DADOS (OCULTAR)'!$Q$3:$S$103,3,0),"")</f>
        <v>10583920000800</v>
      </c>
      <c r="B6" s="4" t="str">
        <f>'[1]TCE - ANEXO IV - Preencher'!C15</f>
        <v>HOSPITAL MESTRE VITALINO (COVID-19 CAMPANHA)</v>
      </c>
      <c r="C6" s="4" t="str">
        <f>'[1]TCE - ANEXO IV - Preencher'!E15</f>
        <v xml:space="preserve">5.25 - Serviços Bancários </v>
      </c>
      <c r="D6" s="3" t="str">
        <f>'[1]TCE - ANEXO IV - Preencher'!F15</f>
        <v>90.400.888/0001-42</v>
      </c>
      <c r="E6" s="5" t="str">
        <f>'[1]TCE - ANEXO IV - Preencher'!G15</f>
        <v xml:space="preserve"> TARIFAS BANCARIAS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>
        <f>IF('[1]TCE - ANEXO IV - Preencher'!K15="","",'[1]TCE - ANEXO IV - Preencher'!K15)</f>
        <v>44750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15</v>
      </c>
    </row>
    <row r="7" spans="1:12" s="8" customFormat="1" ht="19.5" customHeight="1" x14ac:dyDescent="0.2">
      <c r="A7" s="3">
        <f>IFERROR(VLOOKUP(B7,'[1]DADOS (OCULTAR)'!$Q$3:$S$103,3,0),"")</f>
        <v>10583920000800</v>
      </c>
      <c r="B7" s="4" t="str">
        <f>'[1]TCE - ANEXO IV - Preencher'!C16</f>
        <v>HOSPITAL MESTRE VITALINO (COVID-19 CAMPANHA)</v>
      </c>
      <c r="C7" s="4" t="str">
        <f>'[1]TCE - ANEXO IV - Preencher'!E16</f>
        <v xml:space="preserve">5.25 - Serviços Bancários </v>
      </c>
      <c r="D7" s="3" t="str">
        <f>'[1]TCE - ANEXO IV - Preencher'!F16</f>
        <v>90.400.888/0001-42</v>
      </c>
      <c r="E7" s="5" t="str">
        <f>'[1]TCE - ANEXO IV - Preencher'!G16</f>
        <v xml:space="preserve"> TARIFAS BANCARIAS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>
        <f>IF('[1]TCE - ANEXO IV - Preencher'!K16="","",'[1]TCE - ANEXO IV - Preencher'!K16)</f>
        <v>44753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7.5</v>
      </c>
    </row>
    <row r="8" spans="1:12" s="8" customFormat="1" ht="19.5" customHeight="1" x14ac:dyDescent="0.2">
      <c r="A8" s="3">
        <f>IFERROR(VLOOKUP(B8,'[1]DADOS (OCULTAR)'!$Q$3:$S$103,3,0),"")</f>
        <v>10583920000800</v>
      </c>
      <c r="B8" s="4" t="str">
        <f>'[1]TCE - ANEXO IV - Preencher'!C17</f>
        <v>HOSPITAL MESTRE VITALINO (COVID-19 CAMPANHA)</v>
      </c>
      <c r="C8" s="4" t="str">
        <f>'[1]TCE - ANEXO IV - Preencher'!E17</f>
        <v xml:space="preserve">5.25 - Serviços Bancários </v>
      </c>
      <c r="D8" s="3" t="str">
        <f>'[1]TCE - ANEXO IV - Preencher'!F17</f>
        <v>90.400.888/0001-42</v>
      </c>
      <c r="E8" s="5" t="str">
        <f>'[1]TCE - ANEXO IV - Preencher'!G17</f>
        <v xml:space="preserve"> TARIFAS BANCARIAS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>
        <f>IF('[1]TCE - ANEXO IV - Preencher'!K17="","",'[1]TCE - ANEXO IV - Preencher'!K17)</f>
        <v>44755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7.5</v>
      </c>
    </row>
    <row r="9" spans="1:12" s="8" customFormat="1" ht="19.5" customHeight="1" x14ac:dyDescent="0.2">
      <c r="A9" s="3">
        <f>IFERROR(VLOOKUP(B9,'[1]DADOS (OCULTAR)'!$Q$3:$S$103,3,0),"")</f>
        <v>10583920000800</v>
      </c>
      <c r="B9" s="4" t="str">
        <f>'[1]TCE - ANEXO IV - Preencher'!C18</f>
        <v>HOSPITAL MESTRE VITALINO (COVID-19 CAMPANHA)</v>
      </c>
      <c r="C9" s="4" t="str">
        <f>'[1]TCE - ANEXO IV - Preencher'!E18</f>
        <v xml:space="preserve">5.25 - Serviços Bancários </v>
      </c>
      <c r="D9" s="3" t="str">
        <f>'[1]TCE - ANEXO IV - Preencher'!F18</f>
        <v>90.400.888/0001-42</v>
      </c>
      <c r="E9" s="5" t="str">
        <f>'[1]TCE - ANEXO IV - Preencher'!G18</f>
        <v>TARIFA DE MANUTENCAO DA CONTA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0</v>
      </c>
      <c r="I9" s="6">
        <f>IF('[1]TCE - ANEXO IV - Preencher'!K18="","",'[1]TCE - ANEXO IV - Preencher'!K18)</f>
        <v>44762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60</v>
      </c>
    </row>
    <row r="10" spans="1:12" s="8" customFormat="1" ht="19.5" customHeight="1" x14ac:dyDescent="0.2">
      <c r="A10" s="3">
        <f>IFERROR(VLOOKUP(B10,'[1]DADOS (OCULTAR)'!$Q$3:$S$103,3,0),"")</f>
        <v>10583920000800</v>
      </c>
      <c r="B10" s="4" t="str">
        <f>'[1]TCE - ANEXO IV - Preencher'!C19</f>
        <v>HOSPITAL MESTRE VITALINO (COVID-19 CAMPANHA)</v>
      </c>
      <c r="C10" s="4" t="str">
        <f>'[1]TCE - ANEXO IV - Preencher'!E19</f>
        <v xml:space="preserve">5.25 - Serviços Bancários </v>
      </c>
      <c r="D10" s="3" t="str">
        <f>'[1]TCE - ANEXO IV - Preencher'!F19</f>
        <v>90.400.888/0001-42</v>
      </c>
      <c r="E10" s="5" t="str">
        <f>'[1]TCE - ANEXO IV - Preencher'!G19</f>
        <v>TARIFA DE REPASSE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0</v>
      </c>
      <c r="I10" s="6">
        <f>IF('[1]TCE - ANEXO IV - Preencher'!K19="","",'[1]TCE - ANEXO IV - Preencher'!K19)</f>
        <v>44743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7.5</v>
      </c>
    </row>
    <row r="11" spans="1:12" s="8" customFormat="1" ht="19.5" customHeight="1" x14ac:dyDescent="0.2">
      <c r="A11" s="3">
        <f>IFERROR(VLOOKUP(B11,'[1]DADOS (OCULTAR)'!$Q$3:$S$103,3,0),"")</f>
        <v>10583920000800</v>
      </c>
      <c r="B11" s="4" t="str">
        <f>'[1]TCE - ANEXO IV - Preencher'!C20</f>
        <v>HOSPITAL MESTRE VITALINO (COVID-19 CAMPANHA)</v>
      </c>
      <c r="C11" s="4" t="str">
        <f>'[1]TCE - ANEXO IV - Preencher'!E20</f>
        <v xml:space="preserve">5.25 - Serviços Bancários </v>
      </c>
      <c r="D11" s="3" t="str">
        <f>'[1]TCE - ANEXO IV - Preencher'!F20</f>
        <v>90.400.888/0001-42</v>
      </c>
      <c r="E11" s="5" t="str">
        <f>'[1]TCE - ANEXO IV - Preencher'!G20</f>
        <v>TARIFA DE REPASSE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0</v>
      </c>
      <c r="I11" s="6">
        <f>IF('[1]TCE - ANEXO IV - Preencher'!K20="","",'[1]TCE - ANEXO IV - Preencher'!K20)</f>
        <v>44746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7.5</v>
      </c>
    </row>
    <row r="12" spans="1:12" s="8" customFormat="1" ht="19.5" customHeight="1" x14ac:dyDescent="0.2">
      <c r="A12" s="3">
        <f>IFERROR(VLOOKUP(B12,'[1]DADOS (OCULTAR)'!$Q$3:$S$103,3,0),"")</f>
        <v>10583920000800</v>
      </c>
      <c r="B12" s="4" t="str">
        <f>'[1]TCE - ANEXO IV - Preencher'!C21</f>
        <v>HOSPITAL MESTRE VITALINO (COVID-19 CAMPANHA)</v>
      </c>
      <c r="C12" s="4" t="str">
        <f>'[1]TCE - ANEXO IV - Preencher'!E21</f>
        <v xml:space="preserve">5.25 - Serviços Bancários </v>
      </c>
      <c r="D12" s="3" t="str">
        <f>'[1]TCE - ANEXO IV - Preencher'!F21</f>
        <v>90.400.888/0001-42</v>
      </c>
      <c r="E12" s="5" t="str">
        <f>'[1]TCE - ANEXO IV - Preencher'!G21</f>
        <v>TARIFA DE REPASSE</v>
      </c>
      <c r="F12" s="5" t="str">
        <f>'[1]TCE - ANEXO IV - Preencher'!H21</f>
        <v>S</v>
      </c>
      <c r="G12" s="5" t="str">
        <f>'[1]TCE - ANEXO IV - Preencher'!I21</f>
        <v>N</v>
      </c>
      <c r="H12" s="5">
        <f>'[1]TCE - ANEXO IV - Preencher'!J21</f>
        <v>0</v>
      </c>
      <c r="I12" s="6">
        <f>IF('[1]TCE - ANEXO IV - Preencher'!K21="","",'[1]TCE - ANEXO IV - Preencher'!K21)</f>
        <v>44746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7.5</v>
      </c>
    </row>
    <row r="13" spans="1:12" s="8" customFormat="1" ht="19.5" customHeight="1" x14ac:dyDescent="0.2">
      <c r="A13" s="3">
        <f>IFERROR(VLOOKUP(B13,'[1]DADOS (OCULTAR)'!$Q$3:$S$103,3,0),"")</f>
        <v>10583920000800</v>
      </c>
      <c r="B13" s="4" t="str">
        <f>'[1]TCE - ANEXO IV - Preencher'!C22</f>
        <v>HOSPITAL MESTRE VITALINO (COVID-19 CAMPANHA)</v>
      </c>
      <c r="C13" s="4" t="str">
        <f>'[1]TCE - ANEXO IV - Preencher'!E22</f>
        <v xml:space="preserve">5.25 - Serviços Bancários </v>
      </c>
      <c r="D13" s="3" t="str">
        <f>'[1]TCE - ANEXO IV - Preencher'!F22</f>
        <v>90.400.888/0001-42</v>
      </c>
      <c r="E13" s="5" t="str">
        <f>'[1]TCE - ANEXO IV - Preencher'!G22</f>
        <v>TARIFA DE REPASSE</v>
      </c>
      <c r="F13" s="5" t="str">
        <f>'[1]TCE - ANEXO IV - Preencher'!H22</f>
        <v>S</v>
      </c>
      <c r="G13" s="5" t="str">
        <f>'[1]TCE - ANEXO IV - Preencher'!I22</f>
        <v>N</v>
      </c>
      <c r="H13" s="5">
        <f>'[1]TCE - ANEXO IV - Preencher'!J22</f>
        <v>0</v>
      </c>
      <c r="I13" s="6">
        <f>IF('[1]TCE - ANEXO IV - Preencher'!K22="","",'[1]TCE - ANEXO IV - Preencher'!K22)</f>
        <v>44746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7.5</v>
      </c>
    </row>
    <row r="14" spans="1:12" s="8" customFormat="1" ht="19.5" customHeight="1" x14ac:dyDescent="0.2">
      <c r="A14" s="3">
        <f>IFERROR(VLOOKUP(B14,'[1]DADOS (OCULTAR)'!$Q$3:$S$103,3,0),"")</f>
        <v>10583920000800</v>
      </c>
      <c r="B14" s="4" t="str">
        <f>'[1]TCE - ANEXO IV - Preencher'!C23</f>
        <v>HOSPITAL MESTRE VITALINO (COVID-19 CAMPANHA)</v>
      </c>
      <c r="C14" s="4" t="str">
        <f>'[1]TCE - ANEXO IV - Preencher'!E23</f>
        <v xml:space="preserve">5.25 - Serviços Bancários </v>
      </c>
      <c r="D14" s="3" t="str">
        <f>'[1]TCE - ANEXO IV - Preencher'!F23</f>
        <v>90.400.888/0001-42</v>
      </c>
      <c r="E14" s="5" t="str">
        <f>'[1]TCE - ANEXO IV - Preencher'!G23</f>
        <v>TARIFA DE REPASSE</v>
      </c>
      <c r="F14" s="5" t="str">
        <f>'[1]TCE - ANEXO IV - Preencher'!H23</f>
        <v>S</v>
      </c>
      <c r="G14" s="5" t="str">
        <f>'[1]TCE - ANEXO IV - Preencher'!I23</f>
        <v>N</v>
      </c>
      <c r="H14" s="5">
        <f>'[1]TCE - ANEXO IV - Preencher'!J23</f>
        <v>0</v>
      </c>
      <c r="I14" s="6">
        <f>IF('[1]TCE - ANEXO IV - Preencher'!K23="","",'[1]TCE - ANEXO IV - Preencher'!K23)</f>
        <v>44750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7.5</v>
      </c>
    </row>
    <row r="15" spans="1:12" s="8" customFormat="1" ht="19.5" customHeight="1" x14ac:dyDescent="0.2">
      <c r="A15" s="3">
        <f>IFERROR(VLOOKUP(B15,'[1]DADOS (OCULTAR)'!$Q$3:$S$103,3,0),"")</f>
        <v>10583920000800</v>
      </c>
      <c r="B15" s="4" t="str">
        <f>'[1]TCE - ANEXO IV - Preencher'!C24</f>
        <v>HOSPITAL MESTRE VITALINO (COVID-19 CAMPANHA)</v>
      </c>
      <c r="C15" s="4" t="str">
        <f>'[1]TCE - ANEXO IV - Preencher'!E24</f>
        <v xml:space="preserve">5.25 - Serviços Bancários </v>
      </c>
      <c r="D15" s="3" t="str">
        <f>'[1]TCE - ANEXO IV - Preencher'!F24</f>
        <v>90.400.888/0001-42</v>
      </c>
      <c r="E15" s="5" t="str">
        <f>'[1]TCE - ANEXO IV - Preencher'!G24</f>
        <v>TARIFA DE REPASSE</v>
      </c>
      <c r="F15" s="5" t="str">
        <f>'[1]TCE - ANEXO IV - Preencher'!H24</f>
        <v>S</v>
      </c>
      <c r="G15" s="5" t="str">
        <f>'[1]TCE - ANEXO IV - Preencher'!I24</f>
        <v>N</v>
      </c>
      <c r="H15" s="5">
        <f>'[1]TCE - ANEXO IV - Preencher'!J24</f>
        <v>0</v>
      </c>
      <c r="I15" s="6">
        <f>IF('[1]TCE - ANEXO IV - Preencher'!K24="","",'[1]TCE - ANEXO IV - Preencher'!K24)</f>
        <v>44753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7.5</v>
      </c>
    </row>
    <row r="16" spans="1:12" s="8" customFormat="1" ht="19.5" customHeight="1" x14ac:dyDescent="0.2">
      <c r="A16" s="3" t="str">
        <f>IFERROR(VLOOKUP(B16,'[1]DADOS (OCULTAR)'!$Q$3:$S$103,3,0),"")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">
      <c r="A17" s="3" t="str">
        <f>IFERROR(VLOOKUP(B17,'[1]DADOS (OCULTAR)'!$Q$3:$S$103,3,0),"")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">
      <c r="A18" s="3">
        <f>IFERROR(VLOOKUP(B18,'[1]DADOS (OCULTAR)'!$Q$3:$S$103,3,0),"")</f>
        <v>10583920000800</v>
      </c>
      <c r="B18" s="4" t="str">
        <f>'[1]TCE - ANEXO IV - Preencher'!C27</f>
        <v>HOSPITAL MESTRE VITALINO (COVID-19 CAMPANHA)</v>
      </c>
      <c r="C18" s="4" t="str">
        <f>'[1]TCE - ANEXO IV - Preencher'!E27</f>
        <v>5.8 - Locação de Veículos Automotores</v>
      </c>
      <c r="D18" s="3">
        <f>'[1]TCE - ANEXO IV - Preencher'!F27</f>
        <v>16670085049162</v>
      </c>
      <c r="E18" s="5" t="str">
        <f>'[1]TCE - ANEXO IV - Preencher'!G27</f>
        <v>LOCALIZA RENT A CAR S/A</v>
      </c>
      <c r="F18" s="5" t="str">
        <f>'[1]TCE - ANEXO IV - Preencher'!H27</f>
        <v>S</v>
      </c>
      <c r="G18" s="5" t="str">
        <f>'[1]TCE - ANEXO IV - Preencher'!I27</f>
        <v>N</v>
      </c>
      <c r="H18" s="5" t="str">
        <f>'[1]TCE - ANEXO IV - Preencher'!J27</f>
        <v>63994</v>
      </c>
      <c r="I18" s="6">
        <f>IF('[1]TCE - ANEXO IV - Preencher'!K27="","",'[1]TCE - ANEXO IV - Preencher'!K27)</f>
        <v>44750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2604106</v>
      </c>
      <c r="L18" s="7">
        <f>'[1]TCE - ANEXO IV - Preencher'!N27</f>
        <v>529.20000000000005</v>
      </c>
    </row>
    <row r="19" spans="1:12" s="8" customFormat="1" ht="19.5" customHeight="1" x14ac:dyDescent="0.2">
      <c r="A19" s="3">
        <f>IFERROR(VLOOKUP(B19,'[1]DADOS (OCULTAR)'!$Q$3:$S$103,3,0),"")</f>
        <v>10583920000800</v>
      </c>
      <c r="B19" s="4" t="str">
        <f>'[1]TCE - ANEXO IV - Preencher'!C28</f>
        <v>HOSPITAL MESTRE VITALINO (COVID-19 CAMPANHA)</v>
      </c>
      <c r="C19" s="4" t="str">
        <f>'[1]TCE - ANEXO IV - Preencher'!E28</f>
        <v>5.8 - Locação de Veículos Automotores</v>
      </c>
      <c r="D19" s="3">
        <f>'[1]TCE - ANEXO IV - Preencher'!F28</f>
        <v>16670085049162</v>
      </c>
      <c r="E19" s="5" t="str">
        <f>'[1]TCE - ANEXO IV - Preencher'!G28</f>
        <v>LOCALIZA RENT A CAR S/A</v>
      </c>
      <c r="F19" s="5" t="str">
        <f>'[1]TCE - ANEXO IV - Preencher'!H28</f>
        <v>S</v>
      </c>
      <c r="G19" s="5" t="str">
        <f>'[1]TCE - ANEXO IV - Preencher'!I28</f>
        <v>N</v>
      </c>
      <c r="H19" s="5" t="str">
        <f>'[1]TCE - ANEXO IV - Preencher'!J28</f>
        <v>63993</v>
      </c>
      <c r="I19" s="6">
        <f>IF('[1]TCE - ANEXO IV - Preencher'!K28="","",'[1]TCE - ANEXO IV - Preencher'!K28)</f>
        <v>44750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>2604106</v>
      </c>
      <c r="L19" s="7">
        <f>'[1]TCE - ANEXO IV - Preencher'!N28</f>
        <v>529.20000000000005</v>
      </c>
    </row>
    <row r="20" spans="1:12" s="8" customFormat="1" ht="19.5" customHeight="1" x14ac:dyDescent="0.2">
      <c r="A20" s="3">
        <f>IFERROR(VLOOKUP(B20,'[1]DADOS (OCULTAR)'!$Q$3:$S$103,3,0),"")</f>
        <v>10583920000800</v>
      </c>
      <c r="B20" s="4" t="str">
        <f>'[1]TCE - ANEXO IV - Preencher'!C29</f>
        <v>HOSPITAL MESTRE VITALINO (COVID-19 CAMPANHA)</v>
      </c>
      <c r="C20" s="4" t="str">
        <f>'[1]TCE - ANEXO IV - Preencher'!E29</f>
        <v>5.8 - Locação de Veículos Automotores</v>
      </c>
      <c r="D20" s="3">
        <f>'[1]TCE - ANEXO IV - Preencher'!F29</f>
        <v>16670085049162</v>
      </c>
      <c r="E20" s="5" t="str">
        <f>'[1]TCE - ANEXO IV - Preencher'!G29</f>
        <v>LOCALIZA RENT A CAR S/A</v>
      </c>
      <c r="F20" s="5" t="str">
        <f>'[1]TCE - ANEXO IV - Preencher'!H29</f>
        <v>S</v>
      </c>
      <c r="G20" s="5" t="str">
        <f>'[1]TCE - ANEXO IV - Preencher'!I29</f>
        <v>N</v>
      </c>
      <c r="H20" s="5" t="str">
        <f>'[1]TCE - ANEXO IV - Preencher'!J29</f>
        <v>63822</v>
      </c>
      <c r="I20" s="6">
        <f>IF('[1]TCE - ANEXO IV - Preencher'!K29="","",'[1]TCE - ANEXO IV - Preencher'!K29)</f>
        <v>44744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2604106</v>
      </c>
      <c r="L20" s="7">
        <f>'[1]TCE - ANEXO IV - Preencher'!N29</f>
        <v>2268</v>
      </c>
    </row>
    <row r="21" spans="1:12" s="8" customFormat="1" ht="19.5" customHeight="1" x14ac:dyDescent="0.2">
      <c r="A21" s="3">
        <f>IFERROR(VLOOKUP(B21,'[1]DADOS (OCULTAR)'!$Q$3:$S$103,3,0),"")</f>
        <v>10583920000800</v>
      </c>
      <c r="B21" s="4" t="str">
        <f>'[1]TCE - ANEXO IV - Preencher'!C30</f>
        <v>HOSPITAL MESTRE VITALINO (COVID-19 CAMPANHA)</v>
      </c>
      <c r="C21" s="4" t="str">
        <f>'[1]TCE - ANEXO IV - Preencher'!E30</f>
        <v>5.8 - Locação de Veículos Automotores</v>
      </c>
      <c r="D21" s="3">
        <f>'[1]TCE - ANEXO IV - Preencher'!F30</f>
        <v>16670085049162</v>
      </c>
      <c r="E21" s="5" t="str">
        <f>'[1]TCE - ANEXO IV - Preencher'!G30</f>
        <v>LOCALIZA RENT A CAR S/A</v>
      </c>
      <c r="F21" s="5" t="str">
        <f>'[1]TCE - ANEXO IV - Preencher'!H30</f>
        <v>S</v>
      </c>
      <c r="G21" s="5" t="str">
        <f>'[1]TCE - ANEXO IV - Preencher'!I30</f>
        <v>N</v>
      </c>
      <c r="H21" s="5" t="str">
        <f>'[1]TCE - ANEXO IV - Preencher'!J30</f>
        <v>63823</v>
      </c>
      <c r="I21" s="6">
        <f>IF('[1]TCE - ANEXO IV - Preencher'!K30="","",'[1]TCE - ANEXO IV - Preencher'!K30)</f>
        <v>44744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2604106</v>
      </c>
      <c r="L21" s="7">
        <f>'[1]TCE - ANEXO IV - Preencher'!N30</f>
        <v>2268</v>
      </c>
    </row>
    <row r="22" spans="1:12" s="8" customFormat="1" ht="19.5" customHeight="1" x14ac:dyDescent="0.2">
      <c r="A22" s="3">
        <f>IFERROR(VLOOKUP(B22,'[1]DADOS (OCULTAR)'!$Q$3:$S$103,3,0),"")</f>
        <v>10583920000800</v>
      </c>
      <c r="B22" s="4" t="str">
        <f>'[1]TCE - ANEXO IV - Preencher'!C31</f>
        <v>HOSPITAL MESTRE VITALINO (COVID-19 CAMPANHA)</v>
      </c>
      <c r="C22" s="4" t="str">
        <f>'[1]TCE - ANEXO IV - Preencher'!E31</f>
        <v>5.8 - Locação de Veículos Automotores</v>
      </c>
      <c r="D22" s="3">
        <f>'[1]TCE - ANEXO IV - Preencher'!F31</f>
        <v>16670085049162</v>
      </c>
      <c r="E22" s="5" t="str">
        <f>'[1]TCE - ANEXO IV - Preencher'!G31</f>
        <v>LOCALIZA RENT A CAR S/A</v>
      </c>
      <c r="F22" s="5" t="str">
        <f>'[1]TCE - ANEXO IV - Preencher'!H31</f>
        <v>S</v>
      </c>
      <c r="G22" s="5" t="str">
        <f>'[1]TCE - ANEXO IV - Preencher'!I31</f>
        <v>N</v>
      </c>
      <c r="H22" s="5" t="str">
        <f>'[1]TCE - ANEXO IV - Preencher'!J31</f>
        <v>5924557</v>
      </c>
      <c r="I22" s="6">
        <f>IF('[1]TCE - ANEXO IV - Preencher'!K31="","",'[1]TCE - ANEXO IV - Preencher'!K31)</f>
        <v>44792</v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>2604106</v>
      </c>
      <c r="L22" s="7">
        <f>'[1]TCE - ANEXO IV - Preencher'!N31</f>
        <v>672</v>
      </c>
    </row>
    <row r="23" spans="1:12" s="8" customFormat="1" ht="19.5" customHeight="1" x14ac:dyDescent="0.2">
      <c r="A23" s="3" t="str">
        <f>IFERROR(VLOOKUP(B23,'[1]DADOS (OCULTAR)'!$Q$3:$S$103,3,0),"")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">
      <c r="A24" s="3">
        <f>IFERROR(VLOOKUP(B24,'[1]DADOS (OCULTAR)'!$Q$3:$S$103,3,0),"")</f>
        <v>10583920000800</v>
      </c>
      <c r="B24" s="4" t="str">
        <f>'[1]TCE - ANEXO IV - Preencher'!C33</f>
        <v>HOSPITAL MESTRE VITALINO (COVID-19 CAMPANHA)</v>
      </c>
      <c r="C24" s="4" t="str">
        <f>'[1]TCE - ANEXO IV - Preencher'!E33</f>
        <v>5.22 - Vigilância Ostensiva / Monitorada</v>
      </c>
      <c r="D24" s="3">
        <f>'[1]TCE - ANEXO IV - Preencher'!F33</f>
        <v>24402663000109</v>
      </c>
      <c r="E24" s="5" t="str">
        <f>'[1]TCE - ANEXO IV - Preencher'!G33</f>
        <v>BUNKER SEGURANCA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00001518</v>
      </c>
      <c r="I24" s="6">
        <f>IF('[1]TCE - ANEXO IV - Preencher'!K33="","",'[1]TCE - ANEXO IV - Preencher'!K33)</f>
        <v>44790</v>
      </c>
      <c r="J24" s="5" t="str">
        <f>'[1]TCE - ANEXO IV - Preencher'!L33</f>
        <v>9MSY-3BIG</v>
      </c>
      <c r="K24" s="5" t="str">
        <f>IF(F24="B",LEFT('[1]TCE - ANEXO IV - Preencher'!M33,2),IF(F24="S",LEFT('[1]TCE - ANEXO IV - Preencher'!M33,7),IF('[1]TCE - ANEXO IV - Preencher'!H33="","")))</f>
        <v>2611606</v>
      </c>
      <c r="L24" s="7">
        <f>'[1]TCE - ANEXO IV - Preencher'!N33</f>
        <v>5425.44</v>
      </c>
    </row>
    <row r="25" spans="1:12" s="8" customFormat="1" ht="19.5" customHeight="1" x14ac:dyDescent="0.2">
      <c r="A25" s="3" t="str">
        <f>IFERROR(VLOOKUP(B25,'[1]DADOS (OCULTAR)'!$Q$3:$S$103,3,0),"")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 t="str">
        <f>IFERROR(VLOOKUP(B26,'[1]DADOS (OCULTAR)'!$Q$3:$S$103,3,0),"")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>
        <f>IFERROR(VLOOKUP(B27,'[1]DADOS (OCULTAR)'!$Q$3:$S$103,3,0),"")</f>
        <v>10583920000800</v>
      </c>
      <c r="B27" s="4" t="str">
        <f>'[1]TCE - ANEXO IV - Preencher'!C36</f>
        <v>HOSPITAL MESTRE VITALINO (COVID-19 CAMPANHA)</v>
      </c>
      <c r="C27" s="4" t="str">
        <f>'[1]TCE - ANEXO IV - Preencher'!E36</f>
        <v>1.99 - Outras Despesas com Pessoal</v>
      </c>
      <c r="D27" s="3">
        <f>'[1]TCE - ANEXO IV - Preencher'!F36</f>
        <v>21986074000119</v>
      </c>
      <c r="E27" s="5" t="str">
        <f>'[1]TCE - ANEXO IV - Preencher'!G36</f>
        <v>PRUDENTIAL DO BRASIL VIDA EM GRUPO SA</v>
      </c>
      <c r="F27" s="5" t="str">
        <f>'[1]TCE - ANEXO IV - Preencher'!H36</f>
        <v>S</v>
      </c>
      <c r="G27" s="5" t="str">
        <f>'[1]TCE - ANEXO IV - Preencher'!I36</f>
        <v>N</v>
      </c>
      <c r="H27" s="5" t="str">
        <f>'[1]TCE - ANEXO IV - Preencher'!J36</f>
        <v>109014190</v>
      </c>
      <c r="I27" s="6">
        <f>IF('[1]TCE - ANEXO IV - Preencher'!K36="","",'[1]TCE - ANEXO IV - Preencher'!K36)</f>
        <v>44784</v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>3550308</v>
      </c>
      <c r="L27" s="7">
        <f>'[1]TCE - ANEXO IV - Preencher'!N36</f>
        <v>60.42</v>
      </c>
    </row>
    <row r="28" spans="1:12" s="8" customFormat="1" ht="19.5" customHeight="1" x14ac:dyDescent="0.2">
      <c r="A28" s="3">
        <f>IFERROR(VLOOKUP(B28,'[1]DADOS (OCULTAR)'!$Q$3:$S$103,3,0),"")</f>
        <v>10583920000800</v>
      </c>
      <c r="B28" s="4" t="str">
        <f>'[1]TCE - ANEXO IV - Preencher'!C37</f>
        <v>HOSPITAL MESTRE VITALINO (COVID-19 CAMPANHA)</v>
      </c>
      <c r="C28" s="4" t="str">
        <f>'[1]TCE - ANEXO IV - Preencher'!E37</f>
        <v>1.99 - Outras Despesas com Pessoal</v>
      </c>
      <c r="D28" s="3">
        <f>'[1]TCE - ANEXO IV - Preencher'!F37</f>
        <v>21986074000119</v>
      </c>
      <c r="E28" s="5" t="str">
        <f>'[1]TCE - ANEXO IV - Preencher'!G37</f>
        <v>PRUDENTIAL DO BRASIL VIDA EM GRUPO SA</v>
      </c>
      <c r="F28" s="5" t="str">
        <f>'[1]TCE - ANEXO IV - Preencher'!H37</f>
        <v>S</v>
      </c>
      <c r="G28" s="5" t="str">
        <f>'[1]TCE - ANEXO IV - Preencher'!I37</f>
        <v>N</v>
      </c>
      <c r="H28" s="5" t="str">
        <f>'[1]TCE - ANEXO IV - Preencher'!J37</f>
        <v>109014562</v>
      </c>
      <c r="I28" s="6">
        <f>IF('[1]TCE - ANEXO IV - Preencher'!K37="","",'[1]TCE - ANEXO IV - Preencher'!K37)</f>
        <v>44792</v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>3550308</v>
      </c>
      <c r="L28" s="7">
        <f>'[1]TCE - ANEXO IV - Preencher'!N37</f>
        <v>345.47</v>
      </c>
    </row>
    <row r="29" spans="1:12" s="8" customFormat="1" ht="19.5" customHeight="1" x14ac:dyDescent="0.2">
      <c r="A29" s="3">
        <f>IFERROR(VLOOKUP(B29,'[1]DADOS (OCULTAR)'!$Q$3:$S$103,3,0),"")</f>
        <v>10583920000800</v>
      </c>
      <c r="B29" s="4" t="str">
        <f>'[1]TCE - ANEXO IV - Preencher'!C38</f>
        <v>HOSPITAL MESTRE VITALINO (COVID-19 CAMPANHA)</v>
      </c>
      <c r="C29" s="4" t="str">
        <f>'[1]TCE - ANEXO IV - Preencher'!E38</f>
        <v>1.99 - Outras Despesas com Pessoal</v>
      </c>
      <c r="D29" s="3">
        <f>'[1]TCE - ANEXO IV - Preencher'!F38</f>
        <v>7021544000189</v>
      </c>
      <c r="E29" s="5" t="str">
        <f>'[1]TCE - ANEXO IV - Preencher'!G38</f>
        <v>BERKLEY INTERNATIONAL DO BRASIL SEGUROS SA</v>
      </c>
      <c r="F29" s="5" t="str">
        <f>'[1]TCE - ANEXO IV - Preencher'!H38</f>
        <v>S</v>
      </c>
      <c r="G29" s="5" t="str">
        <f>'[1]TCE - ANEXO IV - Preencher'!I38</f>
        <v>N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3550308</v>
      </c>
      <c r="L29" s="7">
        <f>'[1]TCE - ANEXO IV - Preencher'!N38</f>
        <v>42.91</v>
      </c>
    </row>
    <row r="30" spans="1:12" s="8" customFormat="1" ht="19.5" customHeight="1" x14ac:dyDescent="0.2">
      <c r="A30" s="3">
        <f>IFERROR(VLOOKUP(B30,'[1]DADOS (OCULTAR)'!$Q$3:$S$103,3,0),"")</f>
        <v>10583920000800</v>
      </c>
      <c r="B30" s="4" t="str">
        <f>'[1]TCE - ANEXO IV - Preencher'!C39</f>
        <v>HOSPITAL MESTRE VITALINO (COVID-19 CAMPANHA)</v>
      </c>
      <c r="C30" s="4" t="str">
        <f>'[1]TCE - ANEXO IV - Preencher'!E39</f>
        <v>1.99 - Outras Despesas com Pessoal</v>
      </c>
      <c r="D30" s="3">
        <f>'[1]TCE - ANEXO IV - Preencher'!F39</f>
        <v>10548532000111</v>
      </c>
      <c r="E30" s="5" t="str">
        <f>'[1]TCE - ANEXO IV - Preencher'!G39</f>
        <v>ASSOCIACAO DAS EMPRESAS DE TRANSP DE PASSAGEIROS DE CARUARU</v>
      </c>
      <c r="F30" s="5" t="str">
        <f>'[1]TCE - ANEXO IV - Preencher'!H39</f>
        <v>S</v>
      </c>
      <c r="G30" s="5" t="str">
        <f>'[1]TCE - ANEXO IV - Preencher'!I39</f>
        <v>N</v>
      </c>
      <c r="H30" s="5" t="str">
        <f>'[1]TCE - ANEXO IV - Preencher'!J39</f>
        <v>73378</v>
      </c>
      <c r="I30" s="6">
        <f>IF('[1]TCE - ANEXO IV - Preencher'!K39="","",'[1]TCE - ANEXO IV - Preencher'!K39)</f>
        <v>44746</v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>2604106</v>
      </c>
      <c r="L30" s="7">
        <f>'[1]TCE - ANEXO IV - Preencher'!N39</f>
        <v>378</v>
      </c>
    </row>
    <row r="31" spans="1:12" s="8" customFormat="1" ht="19.5" customHeight="1" x14ac:dyDescent="0.2">
      <c r="A31" s="3" t="str">
        <f>IFERROR(VLOOKUP(B31,'[1]DADOS (OCULTAR)'!$Q$3:$S$103,3,0),"")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(OCULTAR)'!$Q$3:$S$103,3,0),"")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(OCULTAR)'!$Q$3:$S$103,3,0),"")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(OCULTAR)'!$Q$3:$S$103,3,0),"")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(OCULTAR)'!$Q$3:$S$103,3,0),"")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(OCULTAR)'!$Q$3:$S$103,3,0),"")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(OCULTAR)'!$Q$3:$S$103,3,0),"")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(OCULTAR)'!$Q$3:$S$103,3,0),"")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(OCULTAR)'!$Q$3:$S$103,3,0),"")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(OCULTAR)'!$Q$3:$S$103,3,0),"")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(OCULTAR)'!$Q$3:$S$103,3,0),"")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(OCULTAR)'!$Q$3:$S$103,3,0),"")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(OCULTAR)'!$Q$3:$S$103,3,0),"")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(OCULTAR)'!$Q$3:$S$103,3,0),"")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(OCULTAR)'!$Q$3:$S$103,3,0),"")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(OCULTAR)'!$Q$3:$S$103,3,0),"")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(OCULTAR)'!$Q$3:$S$103,3,0),"")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(OCULTAR)'!$Q$3:$S$103,3,0),"")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(OCULTAR)'!$Q$3:$S$103,3,0),"")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(OCULTAR)'!$Q$3:$S$103,3,0),"")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(OCULTAR)'!$Q$3:$S$103,3,0),"")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(OCULTAR)'!$Q$3:$S$103,3,0),"")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(OCULTAR)'!$Q$3:$S$103,3,0),"")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(OCULTAR)'!$Q$3:$S$103,3,0),"")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(OCULTAR)'!$Q$3:$S$103,3,0),"")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(OCULTAR)'!$Q$3:$S$103,3,0),"")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(OCULTAR)'!$Q$3:$S$103,3,0),"")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(OCULTAR)'!$Q$3:$S$103,3,0),"")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(OCULTAR)'!$Q$3:$S$103,3,0),"")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(OCULTAR)'!$Q$3:$S$103,3,0),"")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(OCULTAR)'!$Q$3:$S$103,3,0),"")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(OCULTAR)'!$Q$3:$S$103,3,0),"")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(OCULTAR)'!$Q$3:$S$103,3,0),"")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(OCULTAR)'!$Q$3:$S$103,3,0),"")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(OCULTAR)'!$Q$3:$S$103,3,0),"")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(OCULTAR)'!$Q$3:$S$103,3,0),"")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(OCULTAR)'!$Q$3:$S$103,3,0),"")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(OCULTAR)'!$Q$3:$S$103,3,0),"")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(OCULTAR)'!$Q$3:$S$103,3,0),"")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(OCULTAR)'!$Q$3:$S$103,3,0),"")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(OCULTAR)'!$Q$3:$S$103,3,0),"")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(OCULTAR)'!$Q$3:$S$103,3,0),"")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(OCULTAR)'!$Q$3:$S$103,3,0),"")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(OCULTAR)'!$Q$3:$S$103,3,0),"")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(OCULTAR)'!$Q$3:$S$103,3,0),"")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(OCULTAR)'!$Q$3:$S$103,3,0),"")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(OCULTAR)'!$Q$3:$S$103,3,0),"")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(OCULTAR)'!$Q$3:$S$103,3,0),"")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(OCULTAR)'!$Q$3:$S$103,3,0),"")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(OCULTAR)'!$Q$3:$S$103,3,0),"")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(OCULTAR)'!$Q$3:$S$103,3,0),"")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(OCULTAR)'!$Q$3:$S$103,3,0),"")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(OCULTAR)'!$Q$3:$S$103,3,0),"")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(OCULTAR)'!$Q$3:$S$103,3,0),"")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(OCULTAR)'!$Q$3:$S$103,3,0),"")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(OCULTAR)'!$Q$3:$S$103,3,0),"")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(OCULTAR)'!$Q$3:$S$103,3,0),"")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(OCULTAR)'!$Q$3:$S$103,3,0),"")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(OCULTAR)'!$Q$3:$S$103,3,0),"")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(OCULTAR)'!$Q$3:$S$103,3,0),"")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(OCULTAR)'!$Q$3:$S$103,3,0),"")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(OCULTAR)'!$Q$3:$S$103,3,0),"")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(OCULTAR)'!$Q$3:$S$103,3,0),"")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(OCULTAR)'!$Q$3:$S$103,3,0),"")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(OCULTAR)'!$Q$3:$S$103,3,0),"")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(OCULTAR)'!$Q$3:$S$103,3,0),"")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(OCULTAR)'!$Q$3:$S$103,3,0),"")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(OCULTAR)'!$Q$3:$S$103,3,0),"")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(OCULTAR)'!$Q$3:$S$103,3,0),"")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(OCULTAR)'!$Q$3:$S$103,3,0),"")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(OCULTAR)'!$Q$3:$S$103,3,0),"")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(OCULTAR)'!$Q$3:$S$103,3,0),"")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(OCULTAR)'!$Q$3:$S$103,3,0),"")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(OCULTAR)'!$Q$3:$S$103,3,0),"")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(OCULTAR)'!$Q$3:$S$103,3,0),"")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(OCULTAR)'!$Q$3:$S$103,3,0),"")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(OCULTAR)'!$Q$3:$S$103,3,0),"")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(OCULTAR)'!$Q$3:$S$103,3,0),"")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(OCULTAR)'!$Q$3:$S$103,3,0),"")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(OCULTAR)'!$Q$3:$S$103,3,0),"")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(OCULTAR)'!$Q$3:$S$103,3,0),"")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(OCULTAR)'!$Q$3:$S$103,3,0),"")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(OCULTAR)'!$Q$3:$S$103,3,0),"")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(OCULTAR)'!$Q$3:$S$103,3,0),"")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(OCULTAR)'!$Q$3:$S$103,3,0),"")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(OCULTAR)'!$Q$3:$S$103,3,0),"")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(OCULTAR)'!$Q$3:$S$103,3,0),"")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(OCULTAR)'!$Q$3:$S$103,3,0),"")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(OCULTAR)'!$Q$3:$S$103,3,0),"")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(OCULTAR)'!$Q$3:$S$103,3,0),"")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(OCULTAR)'!$Q$3:$S$103,3,0),"")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(OCULTAR)'!$Q$3:$S$103,3,0),"")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(OCULTAR)'!$Q$3:$S$103,3,0),"")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(OCULTAR)'!$Q$3:$S$103,3,0),"")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(OCULTAR)'!$Q$3:$S$103,3,0),"")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(OCULTAR)'!$Q$3:$S$103,3,0),"")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(OCULTAR)'!$Q$3:$S$103,3,0),"")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(OCULTAR)'!$Q$3:$S$103,3,0),"")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(OCULTAR)'!$Q$3:$S$103,3,0),"")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(OCULTAR)'!$Q$3:$S$103,3,0),"")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(OCULTAR)'!$Q$3:$S$103,3,0),"")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(OCULTAR)'!$Q$3:$S$103,3,0),"")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(OCULTAR)'!$Q$3:$S$103,3,0),"")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(OCULTAR)'!$Q$3:$S$103,3,0),"")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(OCULTAR)'!$Q$3:$S$103,3,0),"")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(OCULTAR)'!$Q$3:$S$103,3,0),"")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(OCULTAR)'!$Q$3:$S$103,3,0),"")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(OCULTAR)'!$Q$3:$S$103,3,0),"")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(OCULTAR)'!$Q$3:$S$103,3,0),"")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(OCULTAR)'!$Q$3:$S$103,3,0),"")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(OCULTAR)'!$Q$3:$S$103,3,0),"")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(OCULTAR)'!$Q$3:$S$103,3,0),"")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(OCULTAR)'!$Q$3:$S$103,3,0),"")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(OCULTAR)'!$Q$3:$S$103,3,0),"")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(OCULTAR)'!$Q$3:$S$103,3,0),"")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(OCULTAR)'!$Q$3:$S$103,3,0),"")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(OCULTAR)'!$Q$3:$S$103,3,0),"")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(OCULTAR)'!$Q$3:$S$103,3,0),"")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(OCULTAR)'!$Q$3:$S$103,3,0),"")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(OCULTAR)'!$Q$3:$S$103,3,0),"")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(OCULTAR)'!$Q$3:$S$103,3,0),"")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(OCULTAR)'!$Q$3:$S$103,3,0),"")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(OCULTAR)'!$Q$3:$S$103,3,0),"")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(OCULTAR)'!$Q$3:$S$103,3,0),"")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(OCULTAR)'!$Q$3:$S$103,3,0),"")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(OCULTAR)'!$Q$3:$S$103,3,0),"")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(OCULTAR)'!$Q$3:$S$103,3,0),"")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(OCULTAR)'!$Q$3:$S$103,3,0),"")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(OCULTAR)'!$Q$3:$S$103,3,0),"")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(OCULTAR)'!$Q$3:$S$103,3,0),"")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(OCULTAR)'!$Q$3:$S$103,3,0),"")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(OCULTAR)'!$Q$3:$S$103,3,0),"")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(OCULTAR)'!$Q$3:$S$103,3,0),"")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(OCULTAR)'!$Q$3:$S$103,3,0),"")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(OCULTAR)'!$Q$3:$S$103,3,0),"")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(OCULTAR)'!$Q$3:$S$103,3,0),"")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(OCULTAR)'!$Q$3:$S$103,3,0),"")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(OCULTAR)'!$Q$3:$S$103,3,0),"")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(OCULTAR)'!$Q$3:$S$103,3,0),"")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(OCULTAR)'!$Q$3:$S$103,3,0),"")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(OCULTAR)'!$Q$3:$S$103,3,0),"")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(OCULTAR)'!$Q$3:$S$103,3,0),"")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(OCULTAR)'!$Q$3:$S$103,3,0),"")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(OCULTAR)'!$Q$3:$S$103,3,0),"")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(OCULTAR)'!$Q$3:$S$103,3,0),"")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(OCULTAR)'!$Q$3:$S$103,3,0),"")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(OCULTAR)'!$Q$3:$S$103,3,0),"")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(OCULTAR)'!$Q$3:$S$103,3,0),"")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(OCULTAR)'!$Q$3:$S$103,3,0),"")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(OCULTAR)'!$Q$3:$S$103,3,0),"")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(OCULTAR)'!$Q$3:$S$103,3,0),"")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(OCULTAR)'!$Q$3:$S$103,3,0),"")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(OCULTAR)'!$Q$3:$S$103,3,0),"")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(OCULTAR)'!$Q$3:$S$103,3,0),"")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(OCULTAR)'!$Q$3:$S$103,3,0),"")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(OCULTAR)'!$Q$3:$S$103,3,0),"")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(OCULTAR)'!$Q$3:$S$103,3,0),"")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(OCULTAR)'!$Q$3:$S$103,3,0),"")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(OCULTAR)'!$Q$3:$S$103,3,0),"")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(OCULTAR)'!$Q$3:$S$103,3,0),"")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(OCULTAR)'!$Q$3:$S$103,3,0),"")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(OCULTAR)'!$Q$3:$S$103,3,0),"")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(OCULTAR)'!$Q$3:$S$103,3,0),"")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(OCULTAR)'!$Q$3:$S$103,3,0),"")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(OCULTAR)'!$Q$3:$S$103,3,0),"")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(OCULTAR)'!$Q$3:$S$103,3,0),"")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(OCULTAR)'!$Q$3:$S$103,3,0),"")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(OCULTAR)'!$Q$3:$S$103,3,0),"")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(OCULTAR)'!$Q$3:$S$103,3,0),"")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(OCULTAR)'!$Q$3:$S$103,3,0),"")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(OCULTAR)'!$Q$3:$S$103,3,0),"")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(OCULTAR)'!$Q$3:$S$103,3,0),"")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(OCULTAR)'!$Q$3:$S$103,3,0),"")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(OCULTAR)'!$Q$3:$S$103,3,0),"")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(OCULTAR)'!$Q$3:$S$103,3,0),"")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(OCULTAR)'!$Q$3:$S$103,3,0),"")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(OCULTAR)'!$Q$3:$S$103,3,0),"")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(OCULTAR)'!$Q$3:$S$103,3,0),"")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(OCULTAR)'!$Q$3:$S$103,3,0),"")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(OCULTAR)'!$Q$3:$S$103,3,0),"")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(OCULTAR)'!$Q$3:$S$103,3,0),"")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(OCULTAR)'!$Q$3:$S$103,3,0),"")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(OCULTAR)'!$Q$3:$S$103,3,0),"")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(OCULTAR)'!$Q$3:$S$103,3,0),"")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(OCULTAR)'!$Q$3:$S$103,3,0),"")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(OCULTAR)'!$Q$3:$S$103,3,0),"")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(OCULTAR)'!$Q$3:$S$103,3,0),"")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(OCULTAR)'!$Q$3:$S$103,3,0),"")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(OCULTAR)'!$Q$3:$S$103,3,0),"")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(OCULTAR)'!$Q$3:$S$103,3,0),"")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(OCULTAR)'!$Q$3:$S$103,3,0),"")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(OCULTAR)'!$Q$3:$S$103,3,0),"")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(OCULTAR)'!$Q$3:$S$103,3,0),"")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(OCULTAR)'!$Q$3:$S$103,3,0),"")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(OCULTAR)'!$Q$3:$S$103,3,0),"")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(OCULTAR)'!$Q$3:$S$103,3,0),"")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(OCULTAR)'!$Q$3:$S$103,3,0),"")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(OCULTAR)'!$Q$3:$S$103,3,0),"")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(OCULTAR)'!$Q$3:$S$103,3,0),"")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(OCULTAR)'!$Q$3:$S$103,3,0),"")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(OCULTAR)'!$Q$3:$S$103,3,0),"")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(OCULTAR)'!$Q$3:$S$103,3,0),"")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(OCULTAR)'!$Q$3:$S$103,3,0),"")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(OCULTAR)'!$Q$3:$S$103,3,0),"")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(OCULTAR)'!$Q$3:$S$103,3,0),"")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(OCULTAR)'!$Q$3:$S$103,3,0),"")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(OCULTAR)'!$Q$3:$S$103,3,0),"")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(OCULTAR)'!$Q$3:$S$103,3,0),"")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(OCULTAR)'!$Q$3:$S$103,3,0),"")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(OCULTAR)'!$Q$3:$S$103,3,0),"")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(OCULTAR)'!$Q$3:$S$103,3,0),"")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(OCULTAR)'!$Q$3:$S$103,3,0),"")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(OCULTAR)'!$Q$3:$S$103,3,0),"")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(OCULTAR)'!$Q$3:$S$103,3,0),"")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(OCULTAR)'!$Q$3:$S$103,3,0),"")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(OCULTAR)'!$Q$3:$S$103,3,0),"")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(OCULTAR)'!$Q$3:$S$103,3,0),"")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(OCULTAR)'!$Q$3:$S$103,3,0),"")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(OCULTAR)'!$Q$3:$S$103,3,0),"")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(OCULTAR)'!$Q$3:$S$103,3,0),"")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(OCULTAR)'!$Q$3:$S$103,3,0),"")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(OCULTAR)'!$Q$3:$S$103,3,0),"")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(OCULTAR)'!$Q$3:$S$103,3,0),"")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(OCULTAR)'!$Q$3:$S$103,3,0),"")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(OCULTAR)'!$Q$3:$S$103,3,0),"")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(OCULTAR)'!$Q$3:$S$103,3,0),"")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(OCULTAR)'!$Q$3:$S$103,3,0),"")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(OCULTAR)'!$Q$3:$S$103,3,0),"")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(OCULTAR)'!$Q$3:$S$103,3,0),"")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(OCULTAR)'!$Q$3:$S$103,3,0),"")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(OCULTAR)'!$Q$3:$S$103,3,0),"")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(OCULTAR)'!$Q$3:$S$103,3,0),"")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(OCULTAR)'!$Q$3:$S$103,3,0),"")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(OCULTAR)'!$Q$3:$S$103,3,0),"")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(OCULTAR)'!$Q$3:$S$103,3,0),"")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(OCULTAR)'!$Q$3:$S$103,3,0),"")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(OCULTAR)'!$Q$3:$S$103,3,0),"")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(OCULTAR)'!$Q$3:$S$103,3,0),"")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(OCULTAR)'!$Q$3:$S$103,3,0),"")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(OCULTAR)'!$Q$3:$S$103,3,0),"")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(OCULTAR)'!$Q$3:$S$103,3,0),"")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(OCULTAR)'!$Q$3:$S$103,3,0),"")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(OCULTAR)'!$Q$3:$S$103,3,0),"")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(OCULTAR)'!$Q$3:$S$103,3,0),"")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(OCULTAR)'!$Q$3:$S$103,3,0),"")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(OCULTAR)'!$Q$3:$S$103,3,0),"")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(OCULTAR)'!$Q$3:$S$103,3,0),"")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(OCULTAR)'!$Q$3:$S$103,3,0),"")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(OCULTAR)'!$Q$3:$S$103,3,0),"")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(OCULTAR)'!$Q$3:$S$103,3,0),"")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(OCULTAR)'!$Q$3:$S$103,3,0),"")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(OCULTAR)'!$Q$3:$S$103,3,0),"")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(OCULTAR)'!$Q$3:$S$103,3,0),"")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(OCULTAR)'!$Q$3:$S$103,3,0),"")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(OCULTAR)'!$Q$3:$S$103,3,0),"")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(OCULTAR)'!$Q$3:$S$103,3,0),"")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(OCULTAR)'!$Q$3:$S$103,3,0),"")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(OCULTAR)'!$Q$3:$S$103,3,0),"")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(OCULTAR)'!$Q$3:$S$103,3,0),"")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(OCULTAR)'!$Q$3:$S$103,3,0),"")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(OCULTAR)'!$Q$3:$S$103,3,0),"")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(OCULTAR)'!$Q$3:$S$103,3,0),"")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(OCULTAR)'!$Q$3:$S$103,3,0),"")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(OCULTAR)'!$Q$3:$S$103,3,0),"")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(OCULTAR)'!$Q$3:$S$103,3,0),"")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(OCULTAR)'!$Q$3:$S$103,3,0),"")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(OCULTAR)'!$Q$3:$S$103,3,0),"")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(OCULTAR)'!$Q$3:$S$103,3,0),"")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(OCULTAR)'!$Q$3:$S$103,3,0),"")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(OCULTAR)'!$Q$3:$S$103,3,0),"")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(OCULTAR)'!$Q$3:$S$103,3,0),"")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(OCULTAR)'!$Q$3:$S$103,3,0),"")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(OCULTAR)'!$Q$3:$S$103,3,0),"")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(OCULTAR)'!$Q$3:$S$103,3,0),"")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(OCULTAR)'!$Q$3:$S$103,3,0),"")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(OCULTAR)'!$Q$3:$S$103,3,0),"")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(OCULTAR)'!$Q$3:$S$103,3,0),"")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(OCULTAR)'!$Q$3:$S$103,3,0),"")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(OCULTAR)'!$Q$3:$S$103,3,0),"")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(OCULTAR)'!$Q$3:$S$103,3,0),"")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(OCULTAR)'!$Q$3:$S$103,3,0),"")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(OCULTAR)'!$Q$3:$S$103,3,0),"")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(OCULTAR)'!$Q$3:$S$103,3,0),"")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(OCULTAR)'!$Q$3:$S$103,3,0),"")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(OCULTAR)'!$Q$3:$S$103,3,0),"")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(OCULTAR)'!$Q$3:$S$103,3,0),"")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(OCULTAR)'!$Q$3:$S$103,3,0),"")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(OCULTAR)'!$Q$3:$S$103,3,0),"")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(OCULTAR)'!$Q$3:$S$103,3,0),"")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(OCULTAR)'!$Q$3:$S$103,3,0),"")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(OCULTAR)'!$Q$3:$S$103,3,0),"")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(OCULTAR)'!$Q$3:$S$103,3,0),"")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(OCULTAR)'!$Q$3:$S$103,3,0),"")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(OCULTAR)'!$Q$3:$S$103,3,0),"")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(OCULTAR)'!$Q$3:$S$103,3,0),"")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(OCULTAR)'!$Q$3:$S$103,3,0),"")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(OCULTAR)'!$Q$3:$S$103,3,0),"")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(OCULTAR)'!$Q$3:$S$103,3,0),"")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(OCULTAR)'!$Q$3:$S$103,3,0),"")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(OCULTAR)'!$Q$3:$S$103,3,0),"")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(OCULTAR)'!$Q$3:$S$103,3,0),"")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(OCULTAR)'!$Q$3:$S$103,3,0),"")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(OCULTAR)'!$Q$3:$S$103,3,0),"")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(OCULTAR)'!$Q$3:$S$103,3,0),"")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(OCULTAR)'!$Q$3:$S$103,3,0),"")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(OCULTAR)'!$Q$3:$S$103,3,0),"")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(OCULTAR)'!$Q$3:$S$103,3,0),"")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(OCULTAR)'!$Q$3:$S$103,3,0),"")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(OCULTAR)'!$Q$3:$S$103,3,0),"")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(OCULTAR)'!$Q$3:$S$103,3,0),"")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(OCULTAR)'!$Q$3:$S$103,3,0),"")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(OCULTAR)'!$Q$3:$S$103,3,0),"")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(OCULTAR)'!$Q$3:$S$103,3,0),"")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(OCULTAR)'!$Q$3:$S$103,3,0),"")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(OCULTAR)'!$Q$3:$S$103,3,0),"")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(OCULTAR)'!$Q$3:$S$103,3,0),"")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(OCULTAR)'!$Q$3:$S$103,3,0),"")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(OCULTAR)'!$Q$3:$S$103,3,0),"")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(OCULTAR)'!$Q$3:$S$103,3,0),"")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(OCULTAR)'!$Q$3:$S$103,3,0),"")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(OCULTAR)'!$Q$3:$S$103,3,0),"")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(OCULTAR)'!$Q$3:$S$103,3,0),"")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(OCULTAR)'!$Q$3:$S$103,3,0),"")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(OCULTAR)'!$Q$3:$S$103,3,0),"")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(OCULTAR)'!$Q$3:$S$103,3,0),"")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(OCULTAR)'!$Q$3:$S$103,3,0),"")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(OCULTAR)'!$Q$3:$S$103,3,0),"")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(OCULTAR)'!$Q$3:$S$103,3,0),"")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(OCULTAR)'!$Q$3:$S$103,3,0),"")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(OCULTAR)'!$Q$3:$S$103,3,0),"")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(OCULTAR)'!$Q$3:$S$103,3,0),"")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(OCULTAR)'!$Q$3:$S$103,3,0),"")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(OCULTAR)'!$Q$3:$S$103,3,0),"")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(OCULTAR)'!$Q$3:$S$103,3,0),"")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(OCULTAR)'!$Q$3:$S$103,3,0),"")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(OCULTAR)'!$Q$3:$S$103,3,0),"")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(OCULTAR)'!$Q$3:$S$103,3,0),"")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(OCULTAR)'!$Q$3:$S$103,3,0),"")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(OCULTAR)'!$Q$3:$S$103,3,0),"")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(OCULTAR)'!$Q$3:$S$103,3,0),"")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(OCULTAR)'!$Q$3:$S$103,3,0),"")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(OCULTAR)'!$Q$3:$S$103,3,0),"")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(OCULTAR)'!$Q$3:$S$103,3,0),"")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(OCULTAR)'!$Q$3:$S$103,3,0),"")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(OCULTAR)'!$Q$3:$S$103,3,0),"")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(OCULTAR)'!$Q$3:$S$103,3,0),"")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(OCULTAR)'!$Q$3:$S$103,3,0),"")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(OCULTAR)'!$Q$3:$S$103,3,0),"")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(OCULTAR)'!$Q$3:$S$103,3,0),"")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(OCULTAR)'!$Q$3:$S$103,3,0),"")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(OCULTAR)'!$Q$3:$S$103,3,0),"")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(OCULTAR)'!$Q$3:$S$103,3,0),"")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(OCULTAR)'!$Q$3:$S$103,3,0),"")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(OCULTAR)'!$Q$3:$S$103,3,0),"")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(OCULTAR)'!$Q$3:$S$103,3,0),"")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(OCULTAR)'!$Q$3:$S$103,3,0),"")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(OCULTAR)'!$Q$3:$S$103,3,0),"")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(OCULTAR)'!$Q$3:$S$103,3,0),"")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(OCULTAR)'!$Q$3:$S$103,3,0),"")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(OCULTAR)'!$Q$3:$S$103,3,0),"")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(OCULTAR)'!$Q$3:$S$103,3,0),"")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(OCULTAR)'!$Q$3:$S$103,3,0),"")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(OCULTAR)'!$Q$3:$S$103,3,0),"")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(OCULTAR)'!$Q$3:$S$103,3,0),"")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(OCULTAR)'!$Q$3:$S$103,3,0),"")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(OCULTAR)'!$Q$3:$S$103,3,0),"")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(OCULTAR)'!$Q$3:$S$103,3,0),"")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(OCULTAR)'!$Q$3:$S$103,3,0),"")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(OCULTAR)'!$Q$3:$S$103,3,0),"")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(OCULTAR)'!$Q$3:$S$103,3,0),"")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(OCULTAR)'!$Q$3:$S$103,3,0),"")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(OCULTAR)'!$Q$3:$S$103,3,0),"")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(OCULTAR)'!$Q$3:$S$103,3,0),"")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(OCULTAR)'!$Q$3:$S$103,3,0),"")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(OCULTAR)'!$Q$3:$S$103,3,0),"")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(OCULTAR)'!$Q$3:$S$103,3,0),"")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(OCULTAR)'!$Q$3:$S$103,3,0),"")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(OCULTAR)'!$Q$3:$S$103,3,0),"")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(OCULTAR)'!$Q$3:$S$103,3,0),"")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(OCULTAR)'!$Q$3:$S$103,3,0),"")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(OCULTAR)'!$Q$3:$S$103,3,0),"")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(OCULTAR)'!$Q$3:$S$103,3,0),"")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(OCULTAR)'!$Q$3:$S$103,3,0),"")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(OCULTAR)'!$Q$3:$S$103,3,0),"")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(OCULTAR)'!$Q$3:$S$103,3,0),"")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(OCULTAR)'!$Q$3:$S$103,3,0),"")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(OCULTAR)'!$Q$3:$S$103,3,0),"")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(OCULTAR)'!$Q$3:$S$103,3,0),"")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(OCULTAR)'!$Q$3:$S$103,3,0),"")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(OCULTAR)'!$Q$3:$S$103,3,0),"")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(OCULTAR)'!$Q$3:$S$103,3,0),"")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(OCULTAR)'!$Q$3:$S$103,3,0),"")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(OCULTAR)'!$Q$3:$S$103,3,0),"")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(OCULTAR)'!$Q$3:$S$103,3,0),"")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(OCULTAR)'!$Q$3:$S$103,3,0),"")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(OCULTAR)'!$Q$3:$S$103,3,0),"")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(OCULTAR)'!$Q$3:$S$103,3,0),"")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(OCULTAR)'!$Q$3:$S$103,3,0),"")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(OCULTAR)'!$Q$3:$S$103,3,0),"")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(OCULTAR)'!$Q$3:$S$103,3,0),"")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(OCULTAR)'!$Q$3:$S$103,3,0),"")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(OCULTAR)'!$Q$3:$S$103,3,0),"")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(OCULTAR)'!$Q$3:$S$103,3,0),"")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(OCULTAR)'!$Q$3:$S$103,3,0),"")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(OCULTAR)'!$Q$3:$S$103,3,0),"")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(OCULTAR)'!$Q$3:$S$103,3,0),"")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(OCULTAR)'!$Q$3:$S$103,3,0),"")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(OCULTAR)'!$Q$3:$S$103,3,0),"")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(OCULTAR)'!$Q$3:$S$103,3,0),"")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(OCULTAR)'!$Q$3:$S$103,3,0),"")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(OCULTAR)'!$Q$3:$S$103,3,0),"")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(OCULTAR)'!$Q$3:$S$103,3,0),"")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(OCULTAR)'!$Q$3:$S$103,3,0),"")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(OCULTAR)'!$Q$3:$S$103,3,0),"")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(OCULTAR)'!$Q$3:$S$103,3,0),"")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(OCULTAR)'!$Q$3:$S$103,3,0),"")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(OCULTAR)'!$Q$3:$S$103,3,0),"")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(OCULTAR)'!$Q$3:$S$103,3,0),"")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(OCULTAR)'!$Q$3:$S$103,3,0),"")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(OCULTAR)'!$Q$3:$S$103,3,0),"")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(OCULTAR)'!$Q$3:$S$103,3,0),"")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(OCULTAR)'!$Q$3:$S$103,3,0),"")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(OCULTAR)'!$Q$3:$S$103,3,0),"")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(OCULTAR)'!$Q$3:$S$103,3,0),"")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(OCULTAR)'!$Q$3:$S$103,3,0),"")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(OCULTAR)'!$Q$3:$S$103,3,0),"")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(OCULTAR)'!$Q$3:$S$103,3,0),"")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(OCULTAR)'!$Q$3:$S$103,3,0),"")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(OCULTAR)'!$Q$3:$S$103,3,0),"")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(OCULTAR)'!$Q$3:$S$103,3,0),"")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(OCULTAR)'!$Q$3:$S$103,3,0),"")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(OCULTAR)'!$Q$3:$S$103,3,0),"")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(OCULTAR)'!$Q$3:$S$103,3,0),"")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(OCULTAR)'!$Q$3:$S$103,3,0),"")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(OCULTAR)'!$Q$3:$S$103,3,0),"")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(OCULTAR)'!$Q$3:$S$103,3,0),"")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(OCULTAR)'!$Q$3:$S$103,3,0),"")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(OCULTAR)'!$Q$3:$S$103,3,0),"")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(OCULTAR)'!$Q$3:$S$103,3,0),"")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(OCULTAR)'!$Q$3:$S$103,3,0),"")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(OCULTAR)'!$Q$3:$S$103,3,0),"")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(OCULTAR)'!$Q$3:$S$103,3,0),"")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(OCULTAR)'!$Q$3:$S$103,3,0),"")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(OCULTAR)'!$Q$3:$S$103,3,0),"")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(OCULTAR)'!$Q$3:$S$103,3,0),"")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(OCULTAR)'!$Q$3:$S$103,3,0),"")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(OCULTAR)'!$Q$3:$S$103,3,0),"")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(OCULTAR)'!$Q$3:$S$103,3,0),"")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(OCULTAR)'!$Q$3:$S$103,3,0),"")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(OCULTAR)'!$Q$3:$S$103,3,0),"")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(OCULTAR)'!$Q$3:$S$103,3,0),"")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(OCULTAR)'!$Q$3:$S$103,3,0),"")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(OCULTAR)'!$Q$3:$S$103,3,0),"")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(OCULTAR)'!$Q$3:$S$103,3,0),"")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(OCULTAR)'!$Q$3:$S$103,3,0),"")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(OCULTAR)'!$Q$3:$S$103,3,0),"")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(OCULTAR)'!$Q$3:$S$103,3,0),"")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(OCULTAR)'!$Q$3:$S$103,3,0),"")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(OCULTAR)'!$Q$3:$S$103,3,0),"")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(OCULTAR)'!$Q$3:$S$103,3,0),"")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(OCULTAR)'!$Q$3:$S$103,3,0),"")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(OCULTAR)'!$Q$3:$S$103,3,0),"")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(OCULTAR)'!$Q$3:$S$103,3,0),"")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(OCULTAR)'!$Q$3:$S$103,3,0),"")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(OCULTAR)'!$Q$3:$S$103,3,0),"")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(OCULTAR)'!$Q$3:$S$103,3,0),"")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(OCULTAR)'!$Q$3:$S$103,3,0),"")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(OCULTAR)'!$Q$3:$S$103,3,0),"")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(OCULTAR)'!$Q$3:$S$103,3,0),"")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(OCULTAR)'!$Q$3:$S$103,3,0),"")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(OCULTAR)'!$Q$3:$S$103,3,0),"")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(OCULTAR)'!$Q$3:$S$103,3,0),"")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(OCULTAR)'!$Q$3:$S$103,3,0),"")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(OCULTAR)'!$Q$3:$S$103,3,0),"")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(OCULTAR)'!$Q$3:$S$103,3,0),"")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(OCULTAR)'!$Q$3:$S$103,3,0),"")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(OCULTAR)'!$Q$3:$S$103,3,0),"")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(OCULTAR)'!$Q$3:$S$103,3,0),"")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(OCULTAR)'!$Q$3:$S$103,3,0),"")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(OCULTAR)'!$Q$3:$S$103,3,0),"")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(OCULTAR)'!$Q$3:$S$103,3,0),"")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(OCULTAR)'!$Q$3:$S$103,3,0),"")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(OCULTAR)'!$Q$3:$S$103,3,0),"")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(OCULTAR)'!$Q$3:$S$103,3,0),"")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(OCULTAR)'!$Q$3:$S$103,3,0),"")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(OCULTAR)'!$Q$3:$S$103,3,0),"")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(OCULTAR)'!$Q$3:$S$103,3,0),"")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(OCULTAR)'!$Q$3:$S$103,3,0),"")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(OCULTAR)'!$Q$3:$S$103,3,0),"")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(OCULTAR)'!$Q$3:$S$103,3,0),"")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(OCULTAR)'!$Q$3:$S$103,3,0),"")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(OCULTAR)'!$Q$3:$S$103,3,0),"")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(OCULTAR)'!$Q$3:$S$103,3,0),"")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(OCULTAR)'!$Q$3:$S$103,3,0),"")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(OCULTAR)'!$Q$3:$S$103,3,0),"")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(OCULTAR)'!$Q$3:$S$103,3,0),"")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(OCULTAR)'!$Q$3:$S$103,3,0),"")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(OCULTAR)'!$Q$3:$S$103,3,0),"")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(OCULTAR)'!$Q$3:$S$103,3,0),"")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(OCULTAR)'!$Q$3:$S$103,3,0),"")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(OCULTAR)'!$Q$3:$S$103,3,0),"")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(OCULTAR)'!$Q$3:$S$103,3,0),"")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(OCULTAR)'!$Q$3:$S$103,3,0),"")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(OCULTAR)'!$Q$3:$S$103,3,0),"")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(OCULTAR)'!$Q$3:$S$103,3,0),"")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(OCULTAR)'!$Q$3:$S$103,3,0),"")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(OCULTAR)'!$Q$3:$S$103,3,0),"")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(OCULTAR)'!$Q$3:$S$103,3,0),"")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(OCULTAR)'!$Q$3:$S$103,3,0),"")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(OCULTAR)'!$Q$3:$S$103,3,0),"")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(OCULTAR)'!$Q$3:$S$103,3,0),"")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(OCULTAR)'!$Q$3:$S$103,3,0),"")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(OCULTAR)'!$Q$3:$S$103,3,0),"")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(OCULTAR)'!$Q$3:$S$103,3,0),"")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(OCULTAR)'!$Q$3:$S$103,3,0),"")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(OCULTAR)'!$Q$3:$S$103,3,0),"")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(OCULTAR)'!$Q$3:$S$103,3,0),"")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(OCULTAR)'!$Q$3:$S$103,3,0),"")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(OCULTAR)'!$Q$3:$S$103,3,0),"")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(OCULTAR)'!$Q$3:$S$103,3,0),"")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(OCULTAR)'!$Q$3:$S$103,3,0),"")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(OCULTAR)'!$Q$3:$S$103,3,0),"")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(OCULTAR)'!$Q$3:$S$103,3,0),"")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(OCULTAR)'!$Q$3:$S$103,3,0),"")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(OCULTAR)'!$Q$3:$S$103,3,0),"")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(OCULTAR)'!$Q$3:$S$103,3,0),"")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(OCULTAR)'!$Q$3:$S$103,3,0),"")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(OCULTAR)'!$Q$3:$S$103,3,0),"")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(OCULTAR)'!$Q$3:$S$103,3,0),"")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(OCULTAR)'!$Q$3:$S$103,3,0),"")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(OCULTAR)'!$Q$3:$S$103,3,0),"")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(OCULTAR)'!$Q$3:$S$103,3,0),"")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(OCULTAR)'!$Q$3:$S$103,3,0),"")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(OCULTAR)'!$Q$3:$S$103,3,0),"")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(OCULTAR)'!$Q$3:$S$103,3,0),"")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(OCULTAR)'!$Q$3:$S$103,3,0),"")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(OCULTAR)'!$Q$3:$S$103,3,0),"")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(OCULTAR)'!$Q$3:$S$103,3,0),"")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(OCULTAR)'!$Q$3:$S$103,3,0),"")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(OCULTAR)'!$Q$3:$S$103,3,0),"")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(OCULTAR)'!$Q$3:$S$103,3,0),"")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(OCULTAR)'!$Q$3:$S$103,3,0),"")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(OCULTAR)'!$Q$3:$S$103,3,0),"")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(OCULTAR)'!$Q$3:$S$103,3,0),"")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(OCULTAR)'!$Q$3:$S$103,3,0),"")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(OCULTAR)'!$Q$3:$S$103,3,0),"")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(OCULTAR)'!$Q$3:$S$103,3,0),"")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(OCULTAR)'!$Q$3:$S$103,3,0),"")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(OCULTAR)'!$Q$3:$S$103,3,0),"")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(OCULTAR)'!$Q$3:$S$103,3,0),"")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(OCULTAR)'!$Q$3:$S$103,3,0),"")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(OCULTAR)'!$Q$3:$S$103,3,0),"")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(OCULTAR)'!$Q$3:$S$103,3,0),"")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(OCULTAR)'!$Q$3:$S$103,3,0),"")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(OCULTAR)'!$Q$3:$S$103,3,0),"")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(OCULTAR)'!$Q$3:$S$103,3,0),"")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(OCULTAR)'!$Q$3:$S$103,3,0),"")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(OCULTAR)'!$Q$3:$S$103,3,0),"")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(OCULTAR)'!$Q$3:$S$103,3,0),"")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(OCULTAR)'!$Q$3:$S$103,3,0),"")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(OCULTAR)'!$Q$3:$S$103,3,0),"")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(OCULTAR)'!$Q$3:$S$103,3,0),"")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(OCULTAR)'!$Q$3:$S$103,3,0),"")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(OCULTAR)'!$Q$3:$S$103,3,0),"")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(OCULTAR)'!$Q$3:$S$103,3,0),"")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(OCULTAR)'!$Q$3:$S$103,3,0),"")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(OCULTAR)'!$Q$3:$S$103,3,0),"")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(OCULTAR)'!$Q$3:$S$103,3,0),"")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(OCULTAR)'!$Q$3:$S$103,3,0),"")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(OCULTAR)'!$Q$3:$S$103,3,0),"")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(OCULTAR)'!$Q$3:$S$103,3,0),"")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(OCULTAR)'!$Q$3:$S$103,3,0),"")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(OCULTAR)'!$Q$3:$S$103,3,0),"")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(OCULTAR)'!$Q$3:$S$103,3,0),"")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(OCULTAR)'!$Q$3:$S$103,3,0),"")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(OCULTAR)'!$Q$3:$S$103,3,0),"")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(OCULTAR)'!$Q$3:$S$103,3,0),"")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(OCULTAR)'!$Q$3:$S$103,3,0),"")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(OCULTAR)'!$Q$3:$S$103,3,0),"")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(OCULTAR)'!$Q$3:$S$103,3,0),"")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(OCULTAR)'!$Q$3:$S$103,3,0),"")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(OCULTAR)'!$Q$3:$S$103,3,0),"")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(OCULTAR)'!$Q$3:$S$103,3,0),"")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(OCULTAR)'!$Q$3:$S$103,3,0),"")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(OCULTAR)'!$Q$3:$S$103,3,0),"")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(OCULTAR)'!$Q$3:$S$103,3,0),"")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(OCULTAR)'!$Q$3:$S$103,3,0),"")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(OCULTAR)'!$Q$3:$S$103,3,0),"")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(OCULTAR)'!$Q$3:$S$103,3,0),"")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(OCULTAR)'!$Q$3:$S$103,3,0),"")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(OCULTAR)'!$Q$3:$S$103,3,0),"")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(OCULTAR)'!$Q$3:$S$103,3,0),"")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(OCULTAR)'!$Q$3:$S$103,3,0),"")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(OCULTAR)'!$Q$3:$S$103,3,0),"")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(OCULTAR)'!$Q$3:$S$103,3,0),"")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(OCULTAR)'!$Q$3:$S$103,3,0),"")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(OCULTAR)'!$Q$3:$S$103,3,0),"")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(OCULTAR)'!$Q$3:$S$103,3,0),"")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(OCULTAR)'!$Q$3:$S$103,3,0),"")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(OCULTAR)'!$Q$3:$S$103,3,0),"")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(OCULTAR)'!$Q$3:$S$103,3,0),"")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(OCULTAR)'!$Q$3:$S$103,3,0),"")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(OCULTAR)'!$Q$3:$S$103,3,0),"")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(OCULTAR)'!$Q$3:$S$103,3,0),"")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(OCULTAR)'!$Q$3:$S$103,3,0),"")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(OCULTAR)'!$Q$3:$S$103,3,0),"")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(OCULTAR)'!$Q$3:$S$103,3,0),"")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(OCULTAR)'!$Q$3:$S$103,3,0),"")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(OCULTAR)'!$Q$3:$S$103,3,0),"")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(OCULTAR)'!$Q$3:$S$103,3,0),"")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(OCULTAR)'!$Q$3:$S$103,3,0),"")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(OCULTAR)'!$Q$3:$S$103,3,0),"")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(OCULTAR)'!$Q$3:$S$103,3,0),"")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(OCULTAR)'!$Q$3:$S$103,3,0),"")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(OCULTAR)'!$Q$3:$S$103,3,0),"")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(OCULTAR)'!$Q$3:$S$103,3,0),"")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(OCULTAR)'!$Q$3:$S$103,3,0),"")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(OCULTAR)'!$Q$3:$S$103,3,0),"")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(OCULTAR)'!$Q$3:$S$103,3,0),"")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(OCULTAR)'!$Q$3:$S$103,3,0),"")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(OCULTAR)'!$Q$3:$S$103,3,0),"")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(OCULTAR)'!$Q$3:$S$103,3,0),"")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(OCULTAR)'!$Q$3:$S$103,3,0),"")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(OCULTAR)'!$Q$3:$S$103,3,0),"")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(OCULTAR)'!$Q$3:$S$103,3,0),"")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(OCULTAR)'!$Q$3:$S$103,3,0),"")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(OCULTAR)'!$Q$3:$S$103,3,0),"")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(OCULTAR)'!$Q$3:$S$103,3,0),"")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(OCULTAR)'!$Q$3:$S$103,3,0),"")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(OCULTAR)'!$Q$3:$S$103,3,0),"")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(OCULTAR)'!$Q$3:$S$103,3,0),"")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(OCULTAR)'!$Q$3:$S$103,3,0),"")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(OCULTAR)'!$Q$3:$S$103,3,0),"")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(OCULTAR)'!$Q$3:$S$103,3,0),"")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(OCULTAR)'!$Q$3:$S$103,3,0),"")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(OCULTAR)'!$Q$3:$S$103,3,0),"")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(OCULTAR)'!$Q$3:$S$103,3,0),"")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(OCULTAR)'!$Q$3:$S$103,3,0),"")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(OCULTAR)'!$Q$3:$S$103,3,0),"")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(OCULTAR)'!$Q$3:$S$103,3,0),"")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(OCULTAR)'!$Q$3:$S$103,3,0),"")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(OCULTAR)'!$Q$3:$S$103,3,0),"")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(OCULTAR)'!$Q$3:$S$103,3,0),"")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(OCULTAR)'!$Q$3:$S$103,3,0),"")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(OCULTAR)'!$Q$3:$S$103,3,0),"")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(OCULTAR)'!$Q$3:$S$103,3,0),"")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(OCULTAR)'!$Q$3:$S$103,3,0),"")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(OCULTAR)'!$Q$3:$S$103,3,0),"")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(OCULTAR)'!$Q$3:$S$103,3,0),"")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(OCULTAR)'!$Q$3:$S$103,3,0),"")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(OCULTAR)'!$Q$3:$S$103,3,0),"")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(OCULTAR)'!$Q$3:$S$103,3,0),"")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(OCULTAR)'!$Q$3:$S$103,3,0),"")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(OCULTAR)'!$Q$3:$S$103,3,0),"")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(OCULTAR)'!$Q$3:$S$103,3,0),"")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(OCULTAR)'!$Q$3:$S$103,3,0),"")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(OCULTAR)'!$Q$3:$S$103,3,0),"")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(OCULTAR)'!$Q$3:$S$103,3,0),"")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(OCULTAR)'!$Q$3:$S$103,3,0),"")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(OCULTAR)'!$Q$3:$S$103,3,0),"")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(OCULTAR)'!$Q$3:$S$103,3,0),"")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(OCULTAR)'!$Q$3:$S$103,3,0),"")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(OCULTAR)'!$Q$3:$S$103,3,0),"")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(OCULTAR)'!$Q$3:$S$103,3,0),"")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(OCULTAR)'!$Q$3:$S$103,3,0),"")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(OCULTAR)'!$Q$3:$S$103,3,0),"")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(OCULTAR)'!$Q$3:$S$103,3,0),"")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(OCULTAR)'!$Q$3:$S$103,3,0),"")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(OCULTAR)'!$Q$3:$S$103,3,0),"")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(OCULTAR)'!$Q$3:$S$103,3,0),"")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(OCULTAR)'!$Q$3:$S$103,3,0),"")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(OCULTAR)'!$Q$3:$S$103,3,0),"")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(OCULTAR)'!$Q$3:$S$103,3,0),"")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(OCULTAR)'!$Q$3:$S$103,3,0),"")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(OCULTAR)'!$Q$3:$S$103,3,0),"")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(OCULTAR)'!$Q$3:$S$103,3,0),"")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(OCULTAR)'!$Q$3:$S$103,3,0),"")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(OCULTAR)'!$Q$3:$S$103,3,0),"")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(OCULTAR)'!$Q$3:$S$103,3,0),"")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(OCULTAR)'!$Q$3:$S$103,3,0),"")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(OCULTAR)'!$Q$3:$S$103,3,0),"")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(OCULTAR)'!$Q$3:$S$103,3,0),"")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(OCULTAR)'!$Q$3:$S$103,3,0),"")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(OCULTAR)'!$Q$3:$S$103,3,0),"")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(OCULTAR)'!$Q$3:$S$103,3,0),"")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(OCULTAR)'!$Q$3:$S$103,3,0),"")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(OCULTAR)'!$Q$3:$S$103,3,0),"")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(OCULTAR)'!$Q$3:$S$103,3,0),"")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(OCULTAR)'!$Q$3:$S$103,3,0),"")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(OCULTAR)'!$Q$3:$S$103,3,0),"")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(OCULTAR)'!$Q$3:$S$103,3,0),"")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(OCULTAR)'!$Q$3:$S$103,3,0),"")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(OCULTAR)'!$Q$3:$S$103,3,0),"")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(OCULTAR)'!$Q$3:$S$103,3,0),"")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(OCULTAR)'!$Q$3:$S$103,3,0),"")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(OCULTAR)'!$Q$3:$S$103,3,0),"")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(OCULTAR)'!$Q$3:$S$103,3,0),"")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(OCULTAR)'!$Q$3:$S$103,3,0),"")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(OCULTAR)'!$Q$3:$S$103,3,0),"")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(OCULTAR)'!$Q$3:$S$103,3,0),"")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(OCULTAR)'!$Q$3:$S$103,3,0),"")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(OCULTAR)'!$Q$3:$S$103,3,0),"")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(OCULTAR)'!$Q$3:$S$103,3,0),"")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(OCULTAR)'!$Q$3:$S$103,3,0),"")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(OCULTAR)'!$Q$3:$S$103,3,0),"")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(OCULTAR)'!$Q$3:$S$103,3,0),"")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(OCULTAR)'!$Q$3:$S$103,3,0),"")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(OCULTAR)'!$Q$3:$S$103,3,0),"")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(OCULTAR)'!$Q$3:$S$103,3,0),"")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(OCULTAR)'!$Q$3:$S$103,3,0),"")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(OCULTAR)'!$Q$3:$S$103,3,0),"")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(OCULTAR)'!$Q$3:$S$103,3,0),"")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(OCULTAR)'!$Q$3:$S$103,3,0),"")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(OCULTAR)'!$Q$3:$S$103,3,0),"")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(OCULTAR)'!$Q$3:$S$103,3,0),"")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(OCULTAR)'!$Q$3:$S$103,3,0),"")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(OCULTAR)'!$Q$3:$S$103,3,0),"")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(OCULTAR)'!$Q$3:$S$103,3,0),"")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(OCULTAR)'!$Q$3:$S$103,3,0),"")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(OCULTAR)'!$Q$3:$S$103,3,0),"")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(OCULTAR)'!$Q$3:$S$103,3,0),"")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(OCULTAR)'!$Q$3:$S$103,3,0),"")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(OCULTAR)'!$Q$3:$S$103,3,0),"")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(OCULTAR)'!$Q$3:$S$103,3,0),"")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(OCULTAR)'!$Q$3:$S$103,3,0),"")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(OCULTAR)'!$Q$3:$S$103,3,0),"")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(OCULTAR)'!$Q$3:$S$103,3,0),"")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(OCULTAR)'!$Q$3:$S$103,3,0),"")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(OCULTAR)'!$Q$3:$S$103,3,0),"")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(OCULTAR)'!$Q$3:$S$103,3,0),"")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(OCULTAR)'!$Q$3:$S$103,3,0),"")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(OCULTAR)'!$Q$3:$S$103,3,0),"")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(OCULTAR)'!$Q$3:$S$103,3,0),"")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(OCULTAR)'!$Q$3:$S$103,3,0),"")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(OCULTAR)'!$Q$3:$S$103,3,0),"")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(OCULTAR)'!$Q$3:$S$103,3,0),"")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(OCULTAR)'!$Q$3:$S$103,3,0),"")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(OCULTAR)'!$Q$3:$S$103,3,0),"")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(OCULTAR)'!$Q$3:$S$103,3,0),"")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(OCULTAR)'!$Q$3:$S$103,3,0),"")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(OCULTAR)'!$Q$3:$S$103,3,0),"")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(OCULTAR)'!$Q$3:$S$103,3,0),"")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(OCULTAR)'!$Q$3:$S$103,3,0),"")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(OCULTAR)'!$Q$3:$S$103,3,0),"")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(OCULTAR)'!$Q$3:$S$103,3,0),"")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(OCULTAR)'!$Q$3:$S$103,3,0),"")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(OCULTAR)'!$Q$3:$S$103,3,0),"")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(OCULTAR)'!$Q$3:$S$103,3,0),"")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(OCULTAR)'!$Q$3:$S$103,3,0),"")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(OCULTAR)'!$Q$3:$S$103,3,0),"")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(OCULTAR)'!$Q$3:$S$103,3,0),"")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(OCULTAR)'!$Q$3:$S$103,3,0),"")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(OCULTAR)'!$Q$3:$S$103,3,0),"")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(OCULTAR)'!$Q$3:$S$103,3,0),"")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(OCULTAR)'!$Q$3:$S$103,3,0),"")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(OCULTAR)'!$Q$3:$S$103,3,0),"")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(OCULTAR)'!$Q$3:$S$103,3,0),"")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(OCULTAR)'!$Q$3:$S$103,3,0),"")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(OCULTAR)'!$Q$3:$S$103,3,0),"")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(OCULTAR)'!$Q$3:$S$103,3,0),"")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(OCULTAR)'!$Q$3:$S$103,3,0),"")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(OCULTAR)'!$Q$3:$S$103,3,0),"")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(OCULTAR)'!$Q$3:$S$103,3,0),"")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(OCULTAR)'!$Q$3:$S$103,3,0),"")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(OCULTAR)'!$Q$3:$S$103,3,0),"")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(OCULTAR)'!$Q$3:$S$103,3,0),"")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(OCULTAR)'!$Q$3:$S$103,3,0),"")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(OCULTAR)'!$Q$3:$S$103,3,0),"")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(OCULTAR)'!$Q$3:$S$103,3,0),"")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(OCULTAR)'!$Q$3:$S$103,3,0),"")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(OCULTAR)'!$Q$3:$S$103,3,0),"")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(OCULTAR)'!$Q$3:$S$103,3,0),"")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(OCULTAR)'!$Q$3:$S$103,3,0),"")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(OCULTAR)'!$Q$3:$S$103,3,0),"")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(OCULTAR)'!$Q$3:$S$103,3,0),"")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(OCULTAR)'!$Q$3:$S$103,3,0),"")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(OCULTAR)'!$Q$3:$S$103,3,0),"")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(OCULTAR)'!$Q$3:$S$103,3,0),"")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(OCULTAR)'!$Q$3:$S$103,3,0),"")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(OCULTAR)'!$Q$3:$S$103,3,0),"")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(OCULTAR)'!$Q$3:$S$103,3,0),"")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(OCULTAR)'!$Q$3:$S$103,3,0),"")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(OCULTAR)'!$Q$3:$S$103,3,0),"")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(OCULTAR)'!$Q$3:$S$103,3,0),"")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(OCULTAR)'!$Q$3:$S$103,3,0),"")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(OCULTAR)'!$Q$3:$S$103,3,0),"")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(OCULTAR)'!$Q$3:$S$103,3,0),"")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(OCULTAR)'!$Q$3:$S$103,3,0),"")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(OCULTAR)'!$Q$3:$S$103,3,0),"")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(OCULTAR)'!$Q$3:$S$103,3,0),"")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(OCULTAR)'!$Q$3:$S$103,3,0),"")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(OCULTAR)'!$Q$3:$S$103,3,0),"")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(OCULTAR)'!$Q$3:$S$103,3,0),"")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(OCULTAR)'!$Q$3:$S$103,3,0),"")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(OCULTAR)'!$Q$3:$S$103,3,0),"")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(OCULTAR)'!$Q$3:$S$103,3,0),"")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(OCULTAR)'!$Q$3:$S$103,3,0),"")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(OCULTAR)'!$Q$3:$S$103,3,0),"")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(OCULTAR)'!$Q$3:$S$103,3,0),"")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(OCULTAR)'!$Q$3:$S$103,3,0),"")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(OCULTAR)'!$Q$3:$S$103,3,0),"")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(OCULTAR)'!$Q$3:$S$103,3,0),"")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(OCULTAR)'!$Q$3:$S$103,3,0),"")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(OCULTAR)'!$Q$3:$S$103,3,0),"")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(OCULTAR)'!$Q$3:$S$103,3,0),"")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(OCULTAR)'!$Q$3:$S$103,3,0),"")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(OCULTAR)'!$Q$3:$S$103,3,0),"")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(OCULTAR)'!$Q$3:$S$103,3,0),"")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(OCULTAR)'!$Q$3:$S$103,3,0),"")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(OCULTAR)'!$Q$3:$S$103,3,0),"")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(OCULTAR)'!$Q$3:$S$103,3,0),"")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(OCULTAR)'!$Q$3:$S$103,3,0),"")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(OCULTAR)'!$Q$3:$S$103,3,0),"")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(OCULTAR)'!$Q$3:$S$103,3,0),"")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(OCULTAR)'!$Q$3:$S$103,3,0),"")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(OCULTAR)'!$Q$3:$S$103,3,0),"")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(OCULTAR)'!$Q$3:$S$103,3,0),"")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(OCULTAR)'!$Q$3:$S$103,3,0),"")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(OCULTAR)'!$Q$3:$S$103,3,0),"")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(OCULTAR)'!$Q$3:$S$103,3,0),"")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(OCULTAR)'!$Q$3:$S$103,3,0),"")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(OCULTAR)'!$Q$3:$S$103,3,0),"")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(OCULTAR)'!$Q$3:$S$103,3,0),"")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(OCULTAR)'!$Q$3:$S$103,3,0),"")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(OCULTAR)'!$Q$3:$S$103,3,0),"")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(OCULTAR)'!$Q$3:$S$103,3,0),"")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(OCULTAR)'!$Q$3:$S$103,3,0),"")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(OCULTAR)'!$Q$3:$S$103,3,0),"")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(OCULTAR)'!$Q$3:$S$103,3,0),"")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(OCULTAR)'!$Q$3:$S$103,3,0),"")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(OCULTAR)'!$Q$3:$S$103,3,0),"")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(OCULTAR)'!$Q$3:$S$103,3,0),"")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(OCULTAR)'!$Q$3:$S$103,3,0),"")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(OCULTAR)'!$Q$3:$S$103,3,0),"")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(OCULTAR)'!$Q$3:$S$103,3,0),"")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(OCULTAR)'!$Q$3:$S$103,3,0),"")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(OCULTAR)'!$Q$3:$S$103,3,0),"")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(OCULTAR)'!$Q$3:$S$103,3,0),"")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(OCULTAR)'!$Q$3:$S$103,3,0),"")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(OCULTAR)'!$Q$3:$S$103,3,0),"")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(OCULTAR)'!$Q$3:$S$103,3,0),"")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(OCULTAR)'!$Q$3:$S$103,3,0),"")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(OCULTAR)'!$Q$3:$S$103,3,0),"")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(OCULTAR)'!$Q$3:$S$103,3,0),"")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(OCULTAR)'!$Q$3:$S$103,3,0),"")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(OCULTAR)'!$Q$3:$S$103,3,0),"")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(OCULTAR)'!$Q$3:$S$103,3,0),"")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(OCULTAR)'!$Q$3:$S$103,3,0),"")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(OCULTAR)'!$Q$3:$S$103,3,0),"")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(OCULTAR)'!$Q$3:$S$103,3,0),"")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(OCULTAR)'!$Q$3:$S$103,3,0),"")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(OCULTAR)'!$Q$3:$S$103,3,0),"")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(OCULTAR)'!$Q$3:$S$103,3,0),"")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(OCULTAR)'!$Q$3:$S$103,3,0),"")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(OCULTAR)'!$Q$3:$S$103,3,0),"")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(OCULTAR)'!$Q$3:$S$103,3,0),"")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(OCULTAR)'!$Q$3:$S$103,3,0),"")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(OCULTAR)'!$Q$3:$S$103,3,0),"")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(OCULTAR)'!$Q$3:$S$103,3,0),"")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(OCULTAR)'!$Q$3:$S$103,3,0),"")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(OCULTAR)'!$Q$3:$S$103,3,0),"")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(OCULTAR)'!$Q$3:$S$103,3,0),"")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(OCULTAR)'!$Q$3:$S$103,3,0),"")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(OCULTAR)'!$Q$3:$S$103,3,0),"")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(OCULTAR)'!$Q$3:$S$103,3,0),"")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(OCULTAR)'!$Q$3:$S$103,3,0),"")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(OCULTAR)'!$Q$3:$S$103,3,0),"")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(OCULTAR)'!$Q$3:$S$103,3,0),"")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(OCULTAR)'!$Q$3:$S$103,3,0),"")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(OCULTAR)'!$Q$3:$S$103,3,0),"")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(OCULTAR)'!$Q$3:$S$103,3,0),"")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(OCULTAR)'!$Q$3:$S$103,3,0),"")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(OCULTAR)'!$Q$3:$S$103,3,0),"")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(OCULTAR)'!$Q$3:$S$103,3,0),"")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(OCULTAR)'!$Q$3:$S$103,3,0),"")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(OCULTAR)'!$Q$3:$S$103,3,0),"")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(OCULTAR)'!$Q$3:$S$103,3,0),"")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(OCULTAR)'!$Q$3:$S$103,3,0),"")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(OCULTAR)'!$Q$3:$S$103,3,0),"")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(OCULTAR)'!$Q$3:$S$103,3,0),"")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(OCULTAR)'!$Q$3:$S$103,3,0),"")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(OCULTAR)'!$Q$3:$S$103,3,0),"")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(OCULTAR)'!$Q$3:$S$103,3,0),"")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(OCULTAR)'!$Q$3:$S$103,3,0),"")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(OCULTAR)'!$Q$3:$S$103,3,0),"")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(OCULTAR)'!$Q$3:$S$103,3,0),"")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(OCULTAR)'!$Q$3:$S$103,3,0),"")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(OCULTAR)'!$Q$3:$S$103,3,0),"")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(OCULTAR)'!$Q$3:$S$103,3,0),"")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(OCULTAR)'!$Q$3:$S$103,3,0),"")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(OCULTAR)'!$Q$3:$S$103,3,0),"")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(OCULTAR)'!$Q$3:$S$103,3,0),"")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(OCULTAR)'!$Q$3:$S$103,3,0),"")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(OCULTAR)'!$Q$3:$S$103,3,0),"")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(OCULTAR)'!$Q$3:$S$103,3,0),"")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(OCULTAR)'!$Q$3:$S$103,3,0),"")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(OCULTAR)'!$Q$3:$S$103,3,0),"")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(OCULTAR)'!$Q$3:$S$103,3,0),"")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(OCULTAR)'!$Q$3:$S$103,3,0),"")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(OCULTAR)'!$Q$3:$S$103,3,0),"")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(OCULTAR)'!$Q$3:$S$103,3,0),"")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(OCULTAR)'!$Q$3:$S$103,3,0),"")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(OCULTAR)'!$Q$3:$S$103,3,0),"")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(OCULTAR)'!$Q$3:$S$103,3,0),"")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(OCULTAR)'!$Q$3:$S$103,3,0),"")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(OCULTAR)'!$Q$3:$S$103,3,0),"")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(OCULTAR)'!$Q$3:$S$103,3,0),"")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(OCULTAR)'!$Q$3:$S$103,3,0),"")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(OCULTAR)'!$Q$3:$S$103,3,0),"")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(OCULTAR)'!$Q$3:$S$103,3,0),"")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(OCULTAR)'!$Q$3:$S$103,3,0),"")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(OCULTAR)'!$Q$3:$S$103,3,0),"")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(OCULTAR)'!$Q$3:$S$103,3,0),"")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(OCULTAR)'!$Q$3:$S$103,3,0),"")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(OCULTAR)'!$Q$3:$S$103,3,0),"")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(OCULTAR)'!$Q$3:$S$103,3,0),"")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(OCULTAR)'!$Q$3:$S$103,3,0),"")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(OCULTAR)'!$Q$3:$S$103,3,0),"")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(OCULTAR)'!$Q$3:$S$103,3,0),"")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(OCULTAR)'!$Q$3:$S$103,3,0),"")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(OCULTAR)'!$Q$3:$S$103,3,0),"")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(OCULTAR)'!$Q$3:$S$103,3,0),"")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(OCULTAR)'!$Q$3:$S$103,3,0),"")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(OCULTAR)'!$Q$3:$S$103,3,0),"")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(OCULTAR)'!$Q$3:$S$103,3,0),"")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(OCULTAR)'!$Q$3:$S$103,3,0),"")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(OCULTAR)'!$Q$3:$S$103,3,0),"")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(OCULTAR)'!$Q$3:$S$103,3,0),"")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(OCULTAR)'!$Q$3:$S$103,3,0),"")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(OCULTAR)'!$Q$3:$S$103,3,0),"")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(OCULTAR)'!$Q$3:$S$103,3,0),"")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(OCULTAR)'!$Q$3:$S$103,3,0),"")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(OCULTAR)'!$Q$3:$S$103,3,0),"")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(OCULTAR)'!$Q$3:$S$103,3,0),"")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(OCULTAR)'!$Q$3:$S$103,3,0),"")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(OCULTAR)'!$Q$3:$S$103,3,0),"")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(OCULTAR)'!$Q$3:$S$103,3,0),"")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(OCULTAR)'!$Q$3:$S$103,3,0),"")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(OCULTAR)'!$Q$3:$S$103,3,0),"")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(OCULTAR)'!$Q$3:$S$103,3,0),"")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(OCULTAR)'!$Q$3:$S$103,3,0),"")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(OCULTAR)'!$Q$3:$S$103,3,0),"")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(OCULTAR)'!$Q$3:$S$103,3,0),"")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(OCULTAR)'!$Q$3:$S$103,3,0),"")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(OCULTAR)'!$Q$3:$S$103,3,0),"")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(OCULTAR)'!$Q$3:$S$103,3,0),"")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(OCULTAR)'!$Q$3:$S$103,3,0),"")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(OCULTAR)'!$Q$3:$S$103,3,0),"")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(OCULTAR)'!$Q$3:$S$103,3,0),"")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(OCULTAR)'!$Q$3:$S$103,3,0),"")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(OCULTAR)'!$Q$3:$S$103,3,0),"")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(OCULTAR)'!$Q$3:$S$103,3,0),"")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(OCULTAR)'!$Q$3:$S$103,3,0),"")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(OCULTAR)'!$Q$3:$S$103,3,0),"")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(OCULTAR)'!$Q$3:$S$103,3,0),"")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(OCULTAR)'!$Q$3:$S$103,3,0),"")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(OCULTAR)'!$Q$3:$S$103,3,0),"")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(OCULTAR)'!$Q$3:$S$103,3,0),"")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(OCULTAR)'!$Q$3:$S$103,3,0),"")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(OCULTAR)'!$Q$3:$S$103,3,0),"")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(OCULTAR)'!$Q$3:$S$103,3,0),"")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(OCULTAR)'!$Q$3:$S$103,3,0),"")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(OCULTAR)'!$Q$3:$S$103,3,0),"")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(OCULTAR)'!$Q$3:$S$103,3,0),"")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(OCULTAR)'!$Q$3:$S$103,3,0),"")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(OCULTAR)'!$Q$3:$S$103,3,0),"")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(OCULTAR)'!$Q$3:$S$103,3,0),"")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(OCULTAR)'!$Q$3:$S$103,3,0),"")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(OCULTAR)'!$Q$3:$S$103,3,0),"")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(OCULTAR)'!$Q$3:$S$103,3,0),"")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(OCULTAR)'!$Q$3:$S$103,3,0),"")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(OCULTAR)'!$Q$3:$S$103,3,0),"")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(OCULTAR)'!$Q$3:$S$103,3,0),"")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(OCULTAR)'!$Q$3:$S$103,3,0),"")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(OCULTAR)'!$Q$3:$S$103,3,0),"")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(OCULTAR)'!$Q$3:$S$103,3,0),"")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(OCULTAR)'!$Q$3:$S$103,3,0),"")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(OCULTAR)'!$Q$3:$S$103,3,0),"")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(OCULTAR)'!$Q$3:$S$103,3,0),"")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(OCULTAR)'!$Q$3:$S$103,3,0),"")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(OCULTAR)'!$Q$3:$S$103,3,0),"")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(OCULTAR)'!$Q$3:$S$103,3,0),"")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(OCULTAR)'!$Q$3:$S$103,3,0),"")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(OCULTAR)'!$Q$3:$S$103,3,0),"")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(OCULTAR)'!$Q$3:$S$103,3,0),"")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(OCULTAR)'!$Q$3:$S$103,3,0),"")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(OCULTAR)'!$Q$3:$S$103,3,0),"")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(OCULTAR)'!$Q$3:$S$103,3,0),"")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(OCULTAR)'!$Q$3:$S$103,3,0),"")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(OCULTAR)'!$Q$3:$S$103,3,0),"")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(OCULTAR)'!$Q$3:$S$103,3,0),"")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(OCULTAR)'!$Q$3:$S$103,3,0),"")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(OCULTAR)'!$Q$3:$S$103,3,0),"")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(OCULTAR)'!$Q$3:$S$103,3,0),"")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(OCULTAR)'!$Q$3:$S$103,3,0),"")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(OCULTAR)'!$Q$3:$S$103,3,0),"")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(OCULTAR)'!$Q$3:$S$103,3,0),"")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(OCULTAR)'!$Q$3:$S$103,3,0),"")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(OCULTAR)'!$Q$3:$S$103,3,0),"")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(OCULTAR)'!$Q$3:$S$103,3,0),"")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(OCULTAR)'!$Q$3:$S$103,3,0),"")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(OCULTAR)'!$Q$3:$S$103,3,0),"")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(OCULTAR)'!$Q$3:$S$103,3,0),"")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(OCULTAR)'!$Q$3:$S$103,3,0),"")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(OCULTAR)'!$Q$3:$S$103,3,0),"")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(OCULTAR)'!$Q$3:$S$103,3,0),"")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(OCULTAR)'!$Q$3:$S$103,3,0),"")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(OCULTAR)'!$Q$3:$S$103,3,0),"")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(OCULTAR)'!$Q$3:$S$103,3,0),"")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(OCULTAR)'!$Q$3:$S$103,3,0),"")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(OCULTAR)'!$Q$3:$S$103,3,0),"")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(OCULTAR)'!$Q$3:$S$103,3,0),"")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(OCULTAR)'!$Q$3:$S$103,3,0),"")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(OCULTAR)'!$Q$3:$S$103,3,0),"")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(OCULTAR)'!$Q$3:$S$103,3,0),"")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(OCULTAR)'!$Q$3:$S$103,3,0),"")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(OCULTAR)'!$Q$3:$S$103,3,0),"")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(OCULTAR)'!$Q$3:$S$103,3,0),"")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(OCULTAR)'!$Q$3:$S$103,3,0),"")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(OCULTAR)'!$Q$3:$S$103,3,0),"")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(OCULTAR)'!$Q$3:$S$103,3,0),"")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(OCULTAR)'!$Q$3:$S$103,3,0),"")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(OCULTAR)'!$Q$3:$S$103,3,0),"")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(OCULTAR)'!$Q$3:$S$103,3,0),"")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(OCULTAR)'!$Q$3:$S$103,3,0),"")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(OCULTAR)'!$Q$3:$S$103,3,0),"")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(OCULTAR)'!$Q$3:$S$103,3,0),"")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(OCULTAR)'!$Q$3:$S$103,3,0),"")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(OCULTAR)'!$Q$3:$S$103,3,0),"")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(OCULTAR)'!$Q$3:$S$103,3,0),"")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(OCULTAR)'!$Q$3:$S$103,3,0),"")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(OCULTAR)'!$Q$3:$S$103,3,0),"")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(OCULTAR)'!$Q$3:$S$103,3,0),"")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(OCULTAR)'!$Q$3:$S$103,3,0),"")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(OCULTAR)'!$Q$3:$S$103,3,0),"")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(OCULTAR)'!$Q$3:$S$103,3,0),"")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(OCULTAR)'!$Q$3:$S$103,3,0),"")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(OCULTAR)'!$Q$3:$S$103,3,0),"")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(OCULTAR)'!$Q$3:$S$103,3,0),"")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(OCULTAR)'!$Q$3:$S$103,3,0),"")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(OCULTAR)'!$Q$3:$S$103,3,0),"")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(OCULTAR)'!$Q$3:$S$103,3,0),"")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(OCULTAR)'!$Q$3:$S$103,3,0),"")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(OCULTAR)'!$Q$3:$S$103,3,0),"")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(OCULTAR)'!$Q$3:$S$103,3,0),"")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(OCULTAR)'!$Q$3:$S$103,3,0),"")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(OCULTAR)'!$Q$3:$S$103,3,0),"")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(OCULTAR)'!$Q$3:$S$103,3,0),"")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(OCULTAR)'!$Q$3:$S$103,3,0),"")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(OCULTAR)'!$Q$3:$S$103,3,0),"")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(OCULTAR)'!$Q$3:$S$103,3,0),"")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(OCULTAR)'!$Q$3:$S$103,3,0),"")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(OCULTAR)'!$Q$3:$S$103,3,0),"")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(OCULTAR)'!$Q$3:$S$103,3,0),"")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(OCULTAR)'!$Q$3:$S$103,3,0),"")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(OCULTAR)'!$Q$3:$S$103,3,0),"")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(OCULTAR)'!$Q$3:$S$103,3,0),"")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(OCULTAR)'!$Q$3:$S$103,3,0),"")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(OCULTAR)'!$Q$3:$S$103,3,0),"")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(OCULTAR)'!$Q$3:$S$103,3,0),"")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(OCULTAR)'!$Q$3:$S$103,3,0),"")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(OCULTAR)'!$Q$3:$S$103,3,0),"")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(OCULTAR)'!$Q$3:$S$103,3,0),"")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(OCULTAR)'!$Q$3:$S$103,3,0),"")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(OCULTAR)'!$Q$3:$S$103,3,0),"")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(OCULTAR)'!$Q$3:$S$103,3,0),"")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(OCULTAR)'!$Q$3:$S$103,3,0),"")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(OCULTAR)'!$Q$3:$S$103,3,0),"")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(OCULTAR)'!$Q$3:$S$103,3,0),"")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(OCULTAR)'!$Q$3:$S$103,3,0),"")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(OCULTAR)'!$Q$3:$S$103,3,0),"")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(OCULTAR)'!$Q$3:$S$103,3,0),"")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(OCULTAR)'!$Q$3:$S$103,3,0),"")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(OCULTAR)'!$Q$3:$S$103,3,0),"")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(OCULTAR)'!$Q$3:$S$103,3,0),"")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(OCULTAR)'!$Q$3:$S$103,3,0),"")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(OCULTAR)'!$Q$3:$S$103,3,0),"")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(OCULTAR)'!$Q$3:$S$103,3,0),"")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(OCULTAR)'!$Q$3:$S$103,3,0),"")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(OCULTAR)'!$Q$3:$S$103,3,0),"")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(OCULTAR)'!$Q$3:$S$103,3,0),"")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(OCULTAR)'!$Q$3:$S$103,3,0),"")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(OCULTAR)'!$Q$3:$S$103,3,0),"")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(OCULTAR)'!$Q$3:$S$103,3,0),"")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(OCULTAR)'!$Q$3:$S$103,3,0),"")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(OCULTAR)'!$Q$3:$S$103,3,0),"")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(OCULTAR)'!$Q$3:$S$103,3,0),"")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(OCULTAR)'!$Q$3:$S$103,3,0),"")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(OCULTAR)'!$Q$3:$S$103,3,0),"")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(OCULTAR)'!$Q$3:$S$103,3,0),"")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(OCULTAR)'!$Q$3:$S$103,3,0),"")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(OCULTAR)'!$Q$3:$S$103,3,0),"")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(OCULTAR)'!$Q$3:$S$103,3,0),"")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(OCULTAR)'!$Q$3:$S$103,3,0),"")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(OCULTAR)'!$Q$3:$S$103,3,0),"")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(OCULTAR)'!$Q$3:$S$103,3,0),"")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(OCULTAR)'!$Q$3:$S$103,3,0),"")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(OCULTAR)'!$Q$3:$S$103,3,0),"")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(OCULTAR)'!$Q$3:$S$103,3,0),"")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(OCULTAR)'!$Q$3:$S$103,3,0),"")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(OCULTAR)'!$Q$3:$S$103,3,0),"")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(OCULTAR)'!$Q$3:$S$103,3,0),"")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(OCULTAR)'!$Q$3:$S$103,3,0),"")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(OCULTAR)'!$Q$3:$S$103,3,0),"")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(OCULTAR)'!$Q$3:$S$103,3,0),"")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(OCULTAR)'!$Q$3:$S$103,3,0),"")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(OCULTAR)'!$Q$3:$S$103,3,0),"")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(OCULTAR)'!$Q$3:$S$103,3,0),"")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(OCULTAR)'!$Q$3:$S$103,3,0),"")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(OCULTAR)'!$Q$3:$S$103,3,0),"")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(OCULTAR)'!$Q$3:$S$103,3,0),"")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(OCULTAR)'!$Q$3:$S$103,3,0),"")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(OCULTAR)'!$Q$3:$S$103,3,0),"")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(OCULTAR)'!$Q$3:$S$103,3,0),"")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(OCULTAR)'!$Q$3:$S$103,3,0),"")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(OCULTAR)'!$Q$3:$S$103,3,0),"")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(OCULTAR)'!$Q$3:$S$103,3,0),"")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(OCULTAR)'!$Q$3:$S$103,3,0),"")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(OCULTAR)'!$Q$3:$S$103,3,0),"")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(OCULTAR)'!$Q$3:$S$103,3,0),"")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(OCULTAR)'!$Q$3:$S$103,3,0),"")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(OCULTAR)'!$Q$3:$S$103,3,0),"")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(OCULTAR)'!$Q$3:$S$103,3,0),"")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(OCULTAR)'!$Q$3:$S$103,3,0),"")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(OCULTAR)'!$Q$3:$S$103,3,0),"")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(OCULTAR)'!$Q$3:$S$103,3,0),"")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(OCULTAR)'!$Q$3:$S$103,3,0),"")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(OCULTAR)'!$Q$3:$S$103,3,0),"")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(OCULTAR)'!$Q$3:$S$103,3,0),"")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(OCULTAR)'!$Q$3:$S$103,3,0),"")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(OCULTAR)'!$Q$3:$S$103,3,0),"")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(OCULTAR)'!$Q$3:$S$103,3,0),"")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(OCULTAR)'!$Q$3:$S$103,3,0),"")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(OCULTAR)'!$Q$3:$S$103,3,0),"")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(OCULTAR)'!$Q$3:$S$103,3,0),"")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(OCULTAR)'!$Q$3:$S$103,3,0),"")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(OCULTAR)'!$Q$3:$S$103,3,0),"")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(OCULTAR)'!$Q$3:$S$103,3,0),"")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(OCULTAR)'!$Q$3:$S$103,3,0),"")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(OCULTAR)'!$Q$3:$S$103,3,0),"")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(OCULTAR)'!$Q$3:$S$103,3,0),"")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(OCULTAR)'!$Q$3:$S$103,3,0),"")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(OCULTAR)'!$Q$3:$S$103,3,0),"")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(OCULTAR)'!$Q$3:$S$103,3,0),"")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(OCULTAR)'!$Q$3:$S$103,3,0),"")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(OCULTAR)'!$Q$3:$S$103,3,0),"")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(OCULTAR)'!$Q$3:$S$103,3,0),"")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(OCULTAR)'!$Q$3:$S$103,3,0),"")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(OCULTAR)'!$Q$3:$S$103,3,0),"")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(OCULTAR)'!$Q$3:$S$103,3,0),"")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(OCULTAR)'!$Q$3:$S$103,3,0),"")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(OCULTAR)'!$Q$3:$S$103,3,0),"")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(OCULTAR)'!$Q$3:$S$103,3,0),"")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(OCULTAR)'!$Q$3:$S$103,3,0),"")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(OCULTAR)'!$Q$3:$S$103,3,0),"")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(OCULTAR)'!$Q$3:$S$103,3,0),"")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(OCULTAR)'!$Q$3:$S$103,3,0),"")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(OCULTAR)'!$Q$3:$S$103,3,0),"")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(OCULTAR)'!$Q$3:$S$103,3,0),"")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(OCULTAR)'!$Q$3:$S$103,3,0),"")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(OCULTAR)'!$Q$3:$S$103,3,0),"")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(OCULTAR)'!$Q$3:$S$103,3,0),"")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(OCULTAR)'!$Q$3:$S$103,3,0),"")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(OCULTAR)'!$Q$3:$S$103,3,0),"")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(OCULTAR)'!$Q$3:$S$103,3,0),"")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(OCULTAR)'!$Q$3:$S$103,3,0),"")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(OCULTAR)'!$Q$3:$S$103,3,0),"")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(OCULTAR)'!$Q$3:$S$103,3,0),"")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(OCULTAR)'!$Q$3:$S$103,3,0),"")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(OCULTAR)'!$Q$3:$S$103,3,0),"")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(OCULTAR)'!$Q$3:$S$103,3,0),"")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(OCULTAR)'!$Q$3:$S$103,3,0),"")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(OCULTAR)'!$Q$3:$S$103,3,0),"")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(OCULTAR)'!$Q$3:$S$103,3,0),"")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(OCULTAR)'!$Q$3:$S$103,3,0),"")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(OCULTAR)'!$Q$3:$S$103,3,0),"")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(OCULTAR)'!$Q$3:$S$103,3,0),"")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(OCULTAR)'!$Q$3:$S$103,3,0),"")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(OCULTAR)'!$Q$3:$S$103,3,0),"")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(OCULTAR)'!$Q$3:$S$103,3,0),"")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(OCULTAR)'!$Q$3:$S$103,3,0),"")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(OCULTAR)'!$Q$3:$S$103,3,0),"")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(OCULTAR)'!$Q$3:$S$103,3,0),"")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(OCULTAR)'!$Q$3:$S$103,3,0),"")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(OCULTAR)'!$Q$3:$S$103,3,0),"")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(OCULTAR)'!$Q$3:$S$103,3,0),"")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(OCULTAR)'!$Q$3:$S$103,3,0),"")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(OCULTAR)'!$Q$3:$S$103,3,0),"")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(OCULTAR)'!$Q$3:$S$103,3,0),"")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(OCULTAR)'!$Q$3:$S$103,3,0),"")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(OCULTAR)'!$Q$3:$S$103,3,0),"")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(OCULTAR)'!$Q$3:$S$103,3,0),"")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(OCULTAR)'!$Q$3:$S$103,3,0),"")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(OCULTAR)'!$Q$3:$S$103,3,0),"")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(OCULTAR)'!$Q$3:$S$103,3,0),"")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(OCULTAR)'!$Q$3:$S$103,3,0),"")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(OCULTAR)'!$Q$3:$S$103,3,0),"")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(OCULTAR)'!$Q$3:$S$103,3,0),"")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(OCULTAR)'!$Q$3:$S$103,3,0),"")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(OCULTAR)'!$Q$3:$S$103,3,0),"")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(OCULTAR)'!$Q$3:$S$103,3,0),"")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(OCULTAR)'!$Q$3:$S$103,3,0),"")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(OCULTAR)'!$Q$3:$S$103,3,0),"")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(OCULTAR)'!$Q$3:$S$103,3,0),"")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(OCULTAR)'!$Q$3:$S$103,3,0),"")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(OCULTAR)'!$Q$3:$S$103,3,0),"")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(OCULTAR)'!$Q$3:$S$103,3,0),"")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(OCULTAR)'!$Q$3:$S$103,3,0),"")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(OCULTAR)'!$Q$3:$S$103,3,0),"")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(OCULTAR)'!$Q$3:$S$103,3,0),"")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(OCULTAR)'!$Q$3:$S$103,3,0),"")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(OCULTAR)'!$Q$3:$S$103,3,0),"")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(OCULTAR)'!$Q$3:$S$103,3,0),"")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(OCULTAR)'!$Q$3:$S$103,3,0),"")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(OCULTAR)'!$Q$3:$S$103,3,0),"")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(OCULTAR)'!$Q$3:$S$103,3,0),"")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(OCULTAR)'!$Q$3:$S$103,3,0),"")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(OCULTAR)'!$Q$3:$S$103,3,0),"")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(OCULTAR)'!$Q$3:$S$103,3,0),"")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(OCULTAR)'!$Q$3:$S$103,3,0),"")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(OCULTAR)'!$Q$3:$S$103,3,0),"")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(OCULTAR)'!$Q$3:$S$103,3,0),"")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(OCULTAR)'!$Q$3:$S$103,3,0),"")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(OCULTAR)'!$Q$3:$S$103,3,0),"")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(OCULTAR)'!$Q$3:$S$103,3,0),"")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(OCULTAR)'!$Q$3:$S$103,3,0),"")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(OCULTAR)'!$Q$3:$S$103,3,0),"")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(OCULTAR)'!$Q$3:$S$103,3,0),"")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(OCULTAR)'!$Q$3:$S$103,3,0),"")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(OCULTAR)'!$Q$3:$S$103,3,0),"")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(OCULTAR)'!$Q$3:$S$103,3,0),"")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(OCULTAR)'!$Q$3:$S$103,3,0),"")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(OCULTAR)'!$Q$3:$S$103,3,0),"")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(OCULTAR)'!$Q$3:$S$103,3,0),"")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(OCULTAR)'!$Q$3:$S$103,3,0),"")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(OCULTAR)'!$Q$3:$S$103,3,0),"")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(OCULTAR)'!$Q$3:$S$103,3,0),"")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(OCULTAR)'!$Q$3:$S$103,3,0),"")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(OCULTAR)'!$Q$3:$S$103,3,0),"")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(OCULTAR)'!$Q$3:$S$103,3,0),"")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(OCULTAR)'!$Q$3:$S$103,3,0),"")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(OCULTAR)'!$Q$3:$S$103,3,0),"")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(OCULTAR)'!$Q$3:$S$103,3,0),"")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(OCULTAR)'!$Q$3:$S$103,3,0),"")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(OCULTAR)'!$Q$3:$S$103,3,0),"")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(OCULTAR)'!$Q$3:$S$103,3,0),"")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(OCULTAR)'!$Q$3:$S$103,3,0),"")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(OCULTAR)'!$Q$3:$S$103,3,0),"")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(OCULTAR)'!$Q$3:$S$103,3,0),"")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(OCULTAR)'!$Q$3:$S$103,3,0),"")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(OCULTAR)'!$Q$3:$S$103,3,0),"")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(OCULTAR)'!$Q$3:$S$103,3,0),"")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(OCULTAR)'!$Q$3:$S$103,3,0),"")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(OCULTAR)'!$Q$3:$S$103,3,0),"")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(OCULTAR)'!$Q$3:$S$103,3,0),"")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(OCULTAR)'!$Q$3:$S$103,3,0),"")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(OCULTAR)'!$Q$3:$S$103,3,0),"")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(OCULTAR)'!$Q$3:$S$103,3,0),"")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(OCULTAR)'!$Q$3:$S$103,3,0),"")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(OCULTAR)'!$Q$3:$S$103,3,0),"")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(OCULTAR)'!$Q$3:$S$103,3,0),"")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(OCULTAR)'!$Q$3:$S$103,3,0),"")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(OCULTAR)'!$Q$3:$S$103,3,0),"")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(OCULTAR)'!$Q$3:$S$103,3,0),"")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(OCULTAR)'!$Q$3:$S$103,3,0),"")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(OCULTAR)'!$Q$3:$S$103,3,0),"")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(OCULTAR)'!$Q$3:$S$103,3,0),"")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(OCULTAR)'!$Q$3:$S$103,3,0),"")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(OCULTAR)'!$Q$3:$S$103,3,0),"")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(OCULTAR)'!$Q$3:$S$103,3,0),"")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(OCULTAR)'!$Q$3:$S$103,3,0),"")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(OCULTAR)'!$Q$3:$S$103,3,0),"")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(OCULTAR)'!$Q$3:$S$103,3,0),"")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(OCULTAR)'!$Q$3:$S$103,3,0),"")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(OCULTAR)'!$Q$3:$S$103,3,0),"")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(OCULTAR)'!$Q$3:$S$103,3,0),"")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(OCULTAR)'!$Q$3:$S$103,3,0),"")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(OCULTAR)'!$Q$3:$S$103,3,0),"")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(OCULTAR)'!$Q$3:$S$103,3,0),"")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(OCULTAR)'!$Q$3:$S$103,3,0),"")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(OCULTAR)'!$Q$3:$S$103,3,0),"")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(OCULTAR)'!$Q$3:$S$103,3,0),"")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(OCULTAR)'!$Q$3:$S$103,3,0),"")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(OCULTAR)'!$Q$3:$S$103,3,0),"")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(OCULTAR)'!$Q$3:$S$103,3,0),"")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(OCULTAR)'!$Q$3:$S$103,3,0),"")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(OCULTAR)'!$Q$3:$S$103,3,0),"")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(OCULTAR)'!$Q$3:$S$103,3,0),"")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(OCULTAR)'!$Q$3:$S$103,3,0),"")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(OCULTAR)'!$Q$3:$S$103,3,0),"")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(OCULTAR)'!$Q$3:$S$103,3,0),"")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(OCULTAR)'!$Q$3:$S$103,3,0),"")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(OCULTAR)'!$Q$3:$S$103,3,0),"")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(OCULTAR)'!$Q$3:$S$103,3,0),"")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(OCULTAR)'!$Q$3:$S$103,3,0),"")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(OCULTAR)'!$Q$3:$S$103,3,0),"")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(OCULTAR)'!$Q$3:$S$103,3,0),"")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(OCULTAR)'!$Q$3:$S$103,3,0),"")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(OCULTAR)'!$Q$3:$S$103,3,0),"")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(OCULTAR)'!$Q$3:$S$103,3,0),"")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(OCULTAR)'!$Q$3:$S$103,3,0),"")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(OCULTAR)'!$Q$3:$S$103,3,0),"")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(OCULTAR)'!$Q$3:$S$103,3,0),"")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(OCULTAR)'!$Q$3:$S$103,3,0),"")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(OCULTAR)'!$Q$3:$S$103,3,0),"")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(OCULTAR)'!$Q$3:$S$103,3,0),"")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(OCULTAR)'!$Q$3:$S$103,3,0),"")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(OCULTAR)'!$Q$3:$S$103,3,0),"")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(OCULTAR)'!$Q$3:$S$103,3,0),"")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(OCULTAR)'!$Q$3:$S$103,3,0),"")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(OCULTAR)'!$Q$3:$S$103,3,0),"")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(OCULTAR)'!$Q$3:$S$103,3,0),"")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(OCULTAR)'!$Q$3:$S$103,3,0),"")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(OCULTAR)'!$Q$3:$S$103,3,0),"")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(OCULTAR)'!$Q$3:$S$103,3,0),"")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(OCULTAR)'!$Q$3:$S$103,3,0),"")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(OCULTAR)'!$Q$3:$S$103,3,0),"")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(OCULTAR)'!$Q$3:$S$103,3,0),"")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(OCULTAR)'!$Q$3:$S$103,3,0),"")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(OCULTAR)'!$Q$3:$S$103,3,0),"")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(OCULTAR)'!$Q$3:$S$103,3,0),"")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(OCULTAR)'!$Q$3:$S$103,3,0),"")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(OCULTAR)'!$Q$3:$S$103,3,0),"")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(OCULTAR)'!$Q$3:$S$103,3,0),"")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(OCULTAR)'!$Q$3:$S$103,3,0),"")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(OCULTAR)'!$Q$3:$S$103,3,0),"")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(OCULTAR)'!$Q$3:$S$103,3,0),"")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(OCULTAR)'!$Q$3:$S$103,3,0),"")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(OCULTAR)'!$Q$3:$S$103,3,0),"")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(OCULTAR)'!$Q$3:$S$103,3,0),"")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(OCULTAR)'!$Q$3:$S$103,3,0),"")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(OCULTAR)'!$Q$3:$S$103,3,0),"")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(OCULTAR)'!$Q$3:$S$103,3,0),"")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(OCULTAR)'!$Q$3:$S$103,3,0),"")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(OCULTAR)'!$Q$3:$S$103,3,0),"")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(OCULTAR)'!$Q$3:$S$103,3,0),"")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(OCULTAR)'!$Q$3:$S$103,3,0),"")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(OCULTAR)'!$Q$3:$S$103,3,0),"")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(OCULTAR)'!$Q$3:$S$103,3,0),"")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(OCULTAR)'!$Q$3:$S$103,3,0),"")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(OCULTAR)'!$Q$3:$S$103,3,0),"")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(OCULTAR)'!$Q$3:$S$103,3,0),"")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(OCULTAR)'!$Q$3:$S$103,3,0),"")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(OCULTAR)'!$Q$3:$S$103,3,0),"")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(OCULTAR)'!$Q$3:$S$103,3,0),"")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(OCULTAR)'!$Q$3:$S$103,3,0),"")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(OCULTAR)'!$Q$3:$S$103,3,0),"")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(OCULTAR)'!$Q$3:$S$103,3,0),"")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(OCULTAR)'!$Q$3:$S$103,3,0),"")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(OCULTAR)'!$Q$3:$S$103,3,0),"")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(OCULTAR)'!$Q$3:$S$103,3,0),"")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(OCULTAR)'!$Q$3:$S$103,3,0),"")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(OCULTAR)'!$Q$3:$S$103,3,0),"")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(OCULTAR)'!$Q$3:$S$103,3,0),"")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(OCULTAR)'!$Q$3:$S$103,3,0),"")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(OCULTAR)'!$Q$3:$S$103,3,0),"")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(OCULTAR)'!$Q$3:$S$103,3,0),"")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(OCULTAR)'!$Q$3:$S$103,3,0),"")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(OCULTAR)'!$Q$3:$S$103,3,0),"")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(OCULTAR)'!$Q$3:$S$103,3,0),"")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(OCULTAR)'!$Q$3:$S$103,3,0),"")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(OCULTAR)'!$Q$3:$S$103,3,0),"")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(OCULTAR)'!$Q$3:$S$103,3,0),"")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(OCULTAR)'!$Q$3:$S$103,3,0),"")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(OCULTAR)'!$Q$3:$S$103,3,0),"")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(OCULTAR)'!$Q$3:$S$103,3,0),"")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(OCULTAR)'!$Q$3:$S$103,3,0),"")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(OCULTAR)'!$Q$3:$S$103,3,0),"")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(OCULTAR)'!$Q$3:$S$103,3,0),"")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(OCULTAR)'!$Q$3:$S$103,3,0),"")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(OCULTAR)'!$Q$3:$S$103,3,0),"")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(OCULTAR)'!$Q$3:$S$103,3,0),"")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(OCULTAR)'!$Q$3:$S$103,3,0),"")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(OCULTAR)'!$Q$3:$S$103,3,0),"")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(OCULTAR)'!$Q$3:$S$103,3,0),"")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(OCULTAR)'!$Q$3:$S$103,3,0),"")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(OCULTAR)'!$Q$3:$S$103,3,0),"")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(OCULTAR)'!$Q$3:$S$103,3,0),"")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(OCULTAR)'!$Q$3:$S$103,3,0),"")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(OCULTAR)'!$Q$3:$S$103,3,0),"")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(OCULTAR)'!$Q$3:$S$103,3,0),"")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(OCULTAR)'!$Q$3:$S$103,3,0),"")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(OCULTAR)'!$Q$3:$S$103,3,0),"")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(OCULTAR)'!$Q$3:$S$103,3,0),"")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(OCULTAR)'!$Q$3:$S$103,3,0),"")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(OCULTAR)'!$Q$3:$S$103,3,0),"")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(OCULTAR)'!$Q$3:$S$103,3,0),"")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(OCULTAR)'!$Q$3:$S$103,3,0),"")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(OCULTAR)'!$Q$3:$S$103,3,0),"")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(OCULTAR)'!$Q$3:$S$103,3,0),"")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(OCULTAR)'!$Q$3:$S$103,3,0),"")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(OCULTAR)'!$Q$3:$S$103,3,0),"")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(OCULTAR)'!$Q$3:$S$103,3,0),"")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(OCULTAR)'!$Q$3:$S$103,3,0),"")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(OCULTAR)'!$Q$3:$S$103,3,0),"")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(OCULTAR)'!$Q$3:$S$103,3,0),"")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(OCULTAR)'!$Q$3:$S$103,3,0),"")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(OCULTAR)'!$Q$3:$S$103,3,0),"")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(OCULTAR)'!$Q$3:$S$103,3,0),"")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(OCULTAR)'!$Q$3:$S$103,3,0),"")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(OCULTAR)'!$Q$3:$S$103,3,0),"")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(OCULTAR)'!$Q$3:$S$103,3,0),"")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(OCULTAR)'!$Q$3:$S$103,3,0),"")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(OCULTAR)'!$Q$3:$S$103,3,0),"")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(OCULTAR)'!$Q$3:$S$103,3,0),"")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(OCULTAR)'!$Q$3:$S$103,3,0),"")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(OCULTAR)'!$Q$3:$S$103,3,0),"")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(OCULTAR)'!$Q$3:$S$103,3,0),"")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(OCULTAR)'!$Q$3:$S$103,3,0),"")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(OCULTAR)'!$Q$3:$S$103,3,0),"")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(OCULTAR)'!$Q$3:$S$103,3,0),"")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(OCULTAR)'!$Q$3:$S$103,3,0),"")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(OCULTAR)'!$Q$3:$S$103,3,0),"")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(OCULTAR)'!$Q$3:$S$103,3,0),"")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(OCULTAR)'!$Q$3:$S$103,3,0),"")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(OCULTAR)'!$Q$3:$S$103,3,0),"")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(OCULTAR)'!$Q$3:$S$103,3,0),"")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(OCULTAR)'!$Q$3:$S$103,3,0),"")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(OCULTAR)'!$Q$3:$S$103,3,0),"")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(OCULTAR)'!$Q$3:$S$103,3,0),"")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(OCULTAR)'!$Q$3:$S$103,3,0),"")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(OCULTAR)'!$Q$3:$S$103,3,0),"")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(OCULTAR)'!$Q$3:$S$103,3,0),"")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(OCULTAR)'!$Q$3:$S$103,3,0),"")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(OCULTAR)'!$Q$3:$S$103,3,0),"")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(OCULTAR)'!$Q$3:$S$103,3,0),"")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(OCULTAR)'!$Q$3:$S$103,3,0),"")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(OCULTAR)'!$Q$3:$S$103,3,0),"")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(OCULTAR)'!$Q$3:$S$103,3,0),"")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(OCULTAR)'!$Q$3:$S$103,3,0),"")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(OCULTAR)'!$Q$3:$S$103,3,0),"")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(OCULTAR)'!$Q$3:$S$103,3,0),"")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(OCULTAR)'!$Q$3:$S$103,3,0),"")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(OCULTAR)'!$Q$3:$S$103,3,0),"")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(OCULTAR)'!$Q$3:$S$103,3,0),"")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(OCULTAR)'!$Q$3:$S$103,3,0),"")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(OCULTAR)'!$Q$3:$S$103,3,0),"")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(OCULTAR)'!$Q$3:$S$103,3,0),"")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(OCULTAR)'!$Q$3:$S$103,3,0),"")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(OCULTAR)'!$Q$3:$S$103,3,0),"")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(OCULTAR)'!$Q$3:$S$103,3,0),"")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(OCULTAR)'!$Q$3:$S$103,3,0),"")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(OCULTAR)'!$Q$3:$S$103,3,0),"")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(OCULTAR)'!$Q$3:$S$103,3,0),"")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(OCULTAR)'!$Q$3:$S$103,3,0),"")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(OCULTAR)'!$Q$3:$S$103,3,0),"")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(OCULTAR)'!$Q$3:$S$103,3,0),"")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(OCULTAR)'!$Q$3:$S$103,3,0),"")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(OCULTAR)'!$Q$3:$S$103,3,0),"")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(OCULTAR)'!$Q$3:$S$103,3,0),"")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(OCULTAR)'!$Q$3:$S$103,3,0),"")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(OCULTAR)'!$Q$3:$S$103,3,0),"")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(OCULTAR)'!$Q$3:$S$103,3,0),"")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(OCULTAR)'!$Q$3:$S$103,3,0),"")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(OCULTAR)'!$Q$3:$S$103,3,0),"")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(OCULTAR)'!$Q$3:$S$103,3,0),"")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(OCULTAR)'!$Q$3:$S$103,3,0),"")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(OCULTAR)'!$Q$3:$S$103,3,0),"")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(OCULTAR)'!$Q$3:$S$103,3,0),"")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(OCULTAR)'!$Q$3:$S$103,3,0),"")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(OCULTAR)'!$Q$3:$S$103,3,0),"")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(OCULTAR)'!$Q$3:$S$103,3,0),"")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(OCULTAR)'!$Q$3:$S$103,3,0),"")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(OCULTAR)'!$Q$3:$S$103,3,0),"")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(OCULTAR)'!$Q$3:$S$103,3,0),"")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(OCULTAR)'!$Q$3:$S$103,3,0),"")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(OCULTAR)'!$Q$3:$S$103,3,0),"")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(OCULTAR)'!$Q$3:$S$103,3,0),"")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(OCULTAR)'!$Q$3:$S$103,3,0),"")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(OCULTAR)'!$Q$3:$S$103,3,0),"")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(OCULTAR)'!$Q$3:$S$103,3,0),"")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(OCULTAR)'!$Q$3:$S$103,3,0),"")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(OCULTAR)'!$Q$3:$S$103,3,0),"")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(OCULTAR)'!$Q$3:$S$103,3,0),"")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(OCULTAR)'!$Q$3:$S$103,3,0),"")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(OCULTAR)'!$Q$3:$S$103,3,0),"")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(OCULTAR)'!$Q$3:$S$103,3,0),"")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(OCULTAR)'!$Q$3:$S$103,3,0),"")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(OCULTAR)'!$Q$3:$S$103,3,0),"")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(OCULTAR)'!$Q$3:$S$103,3,0),"")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(OCULTAR)'!$Q$3:$S$103,3,0),"")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(OCULTAR)'!$Q$3:$S$103,3,0),"")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(OCULTAR)'!$Q$3:$S$103,3,0),"")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(OCULTAR)'!$Q$3:$S$103,3,0),"")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(OCULTAR)'!$Q$3:$S$103,3,0),"")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(OCULTAR)'!$Q$3:$S$103,3,0),"")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(OCULTAR)'!$Q$3:$S$103,3,0),"")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(OCULTAR)'!$Q$3:$S$103,3,0),"")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(OCULTAR)'!$Q$3:$S$103,3,0),"")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(OCULTAR)'!$Q$3:$S$103,3,0),"")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(OCULTAR)'!$Q$3:$S$103,3,0),"")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(OCULTAR)'!$Q$3:$S$103,3,0),"")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(OCULTAR)'!$Q$3:$S$103,3,0),"")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(OCULTAR)'!$Q$3:$S$103,3,0),"")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(OCULTAR)'!$Q$3:$S$103,3,0),"")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(OCULTAR)'!$Q$3:$S$103,3,0),"")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(OCULTAR)'!$Q$3:$S$103,3,0),"")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(OCULTAR)'!$Q$3:$S$103,3,0),"")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(OCULTAR)'!$Q$3:$S$103,3,0),"")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(OCULTAR)'!$Q$3:$S$103,3,0),"")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(OCULTAR)'!$Q$3:$S$103,3,0),"")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(OCULTAR)'!$Q$3:$S$103,3,0),"")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(OCULTAR)'!$Q$3:$S$103,3,0),"")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(OCULTAR)'!$Q$3:$S$103,3,0),"")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(OCULTAR)'!$Q$3:$S$103,3,0),"")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(OCULTAR)'!$Q$3:$S$103,3,0),"")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(OCULTAR)'!$Q$3:$S$103,3,0),"")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(OCULTAR)'!$Q$3:$S$103,3,0),"")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(OCULTAR)'!$Q$3:$S$103,3,0),"")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(OCULTAR)'!$Q$3:$S$103,3,0),"")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(OCULTAR)'!$Q$3:$S$103,3,0),"")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(OCULTAR)'!$Q$3:$S$103,3,0),"")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(OCULTAR)'!$Q$3:$S$103,3,0),"")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(OCULTAR)'!$Q$3:$S$103,3,0),"")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(OCULTAR)'!$Q$3:$S$103,3,0),"")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(OCULTAR)'!$Q$3:$S$103,3,0),"")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(OCULTAR)'!$Q$3:$S$103,3,0),"")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(OCULTAR)'!$Q$3:$S$103,3,0),"")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(OCULTAR)'!$Q$3:$S$103,3,0),"")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(OCULTAR)'!$Q$3:$S$103,3,0),"")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(OCULTAR)'!$Q$3:$S$103,3,0),"")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(OCULTAR)'!$Q$3:$S$103,3,0),"")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(OCULTAR)'!$Q$3:$S$103,3,0),"")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(OCULTAR)'!$Q$3:$S$103,3,0),"")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(OCULTAR)'!$Q$3:$S$103,3,0),"")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(OCULTAR)'!$Q$3:$S$103,3,0),"")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(OCULTAR)'!$Q$3:$S$103,3,0),"")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(OCULTAR)'!$Q$3:$S$103,3,0),"")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(OCULTAR)'!$Q$3:$S$103,3,0),"")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(OCULTAR)'!$Q$3:$S$103,3,0),"")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(OCULTAR)'!$Q$3:$S$103,3,0),"")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(OCULTAR)'!$Q$3:$S$103,3,0),"")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(OCULTAR)'!$Q$3:$S$103,3,0),"")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(OCULTAR)'!$Q$3:$S$103,3,0),"")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(OCULTAR)'!$Q$3:$S$103,3,0),"")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(OCULTAR)'!$Q$3:$S$103,3,0),"")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(OCULTAR)'!$Q$3:$S$103,3,0),"")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(OCULTAR)'!$Q$3:$S$103,3,0),"")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(OCULTAR)'!$Q$3:$S$103,3,0),"")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(OCULTAR)'!$Q$3:$S$103,3,0),"")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(OCULTAR)'!$Q$3:$S$103,3,0),"")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(OCULTAR)'!$Q$3:$S$103,3,0),"")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(OCULTAR)'!$Q$3:$S$103,3,0),"")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(OCULTAR)'!$Q$3:$S$103,3,0),"")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(OCULTAR)'!$Q$3:$S$103,3,0),"")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(OCULTAR)'!$Q$3:$S$103,3,0),"")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(OCULTAR)'!$Q$3:$S$103,3,0),"")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(OCULTAR)'!$Q$3:$S$103,3,0),"")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(OCULTAR)'!$Q$3:$S$103,3,0),"")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(OCULTAR)'!$Q$3:$S$103,3,0),"")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(OCULTAR)'!$Q$3:$S$103,3,0),"")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(OCULTAR)'!$Q$3:$S$103,3,0),"")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(OCULTAR)'!$Q$3:$S$103,3,0),"")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(OCULTAR)'!$Q$3:$S$103,3,0),"")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(OCULTAR)'!$Q$3:$S$103,3,0),"")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(OCULTAR)'!$Q$3:$S$103,3,0),"")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(OCULTAR)'!$Q$3:$S$103,3,0),"")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(OCULTAR)'!$Q$3:$S$103,3,0),"")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(OCULTAR)'!$Q$3:$S$103,3,0),"")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(OCULTAR)'!$Q$3:$S$103,3,0),"")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(OCULTAR)'!$Q$3:$S$103,3,0),"")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(OCULTAR)'!$Q$3:$S$103,3,0),"")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(OCULTAR)'!$Q$3:$S$103,3,0),"")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(OCULTAR)'!$Q$3:$S$103,3,0),"")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(OCULTAR)'!$Q$3:$S$103,3,0),"")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(OCULTAR)'!$Q$3:$S$103,3,0),"")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(OCULTAR)'!$Q$3:$S$103,3,0),"")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(OCULTAR)'!$Q$3:$S$103,3,0),"")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(OCULTAR)'!$Q$3:$S$103,3,0),"")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(OCULTAR)'!$Q$3:$S$103,3,0),"")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(OCULTAR)'!$Q$3:$S$103,3,0),"")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(OCULTAR)'!$Q$3:$S$103,3,0),"")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(OCULTAR)'!$Q$3:$S$103,3,0),"")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(OCULTAR)'!$Q$3:$S$103,3,0),"")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(OCULTAR)'!$Q$3:$S$103,3,0),"")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(OCULTAR)'!$Q$3:$S$103,3,0),"")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(OCULTAR)'!$Q$3:$S$103,3,0),"")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(OCULTAR)'!$Q$3:$S$103,3,0),"")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(OCULTAR)'!$Q$3:$S$103,3,0),"")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(OCULTAR)'!$Q$3:$S$103,3,0),"")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(OCULTAR)'!$Q$3:$S$103,3,0),"")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(OCULTAR)'!$Q$3:$S$103,3,0),"")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(OCULTAR)'!$Q$3:$S$103,3,0),"")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(OCULTAR)'!$Q$3:$S$103,3,0),"")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(OCULTAR)'!$Q$3:$S$103,3,0),"")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(OCULTAR)'!$Q$3:$S$103,3,0),"")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(OCULTAR)'!$Q$3:$S$103,3,0),"")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(OCULTAR)'!$Q$3:$S$103,3,0),"")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(OCULTAR)'!$Q$3:$S$103,3,0),"")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(OCULTAR)'!$Q$3:$S$103,3,0),"")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(OCULTAR)'!$Q$3:$S$103,3,0),"")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(OCULTAR)'!$Q$3:$S$103,3,0),"")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(OCULTAR)'!$Q$3:$S$103,3,0),"")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(OCULTAR)'!$Q$3:$S$103,3,0),"")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(OCULTAR)'!$Q$3:$S$103,3,0),"")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(OCULTAR)'!$Q$3:$S$103,3,0),"")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(OCULTAR)'!$Q$3:$S$103,3,0),"")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(OCULTAR)'!$Q$3:$S$103,3,0),"")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(OCULTAR)'!$Q$3:$S$103,3,0),"")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(OCULTAR)'!$Q$3:$S$103,3,0),"")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(OCULTAR)'!$Q$3:$S$103,3,0),"")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(OCULTAR)'!$Q$3:$S$103,3,0),"")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(OCULTAR)'!$Q$3:$S$103,3,0),"")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(OCULTAR)'!$Q$3:$S$103,3,0),"")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(OCULTAR)'!$Q$3:$S$103,3,0),"")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(OCULTAR)'!$Q$3:$S$103,3,0),"")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(OCULTAR)'!$Q$3:$S$103,3,0),"")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(OCULTAR)'!$Q$3:$S$103,3,0),"")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(OCULTAR)'!$Q$3:$S$103,3,0),"")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(OCULTAR)'!$Q$3:$S$103,3,0),"")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(OCULTAR)'!$Q$3:$S$103,3,0),"")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(OCULTAR)'!$Q$3:$S$103,3,0),"")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(OCULTAR)'!$Q$3:$S$103,3,0),"")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(OCULTAR)'!$Q$3:$S$103,3,0),"")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(OCULTAR)'!$Q$3:$S$103,3,0),"")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(OCULTAR)'!$Q$3:$S$103,3,0),"")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(OCULTAR)'!$Q$3:$S$103,3,0),"")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(OCULTAR)'!$Q$3:$S$103,3,0),"")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(OCULTAR)'!$Q$3:$S$103,3,0),"")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(OCULTAR)'!$Q$3:$S$103,3,0),"")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(OCULTAR)'!$Q$3:$S$103,3,0),"")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(OCULTAR)'!$Q$3:$S$103,3,0),"")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(OCULTAR)'!$Q$3:$S$103,3,0),"")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(OCULTAR)'!$Q$3:$S$103,3,0),"")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(OCULTAR)'!$Q$3:$S$103,3,0),"")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(OCULTAR)'!$Q$3:$S$103,3,0),"")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(OCULTAR)'!$Q$3:$S$103,3,0),"")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(OCULTAR)'!$Q$3:$S$103,3,0),"")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(OCULTAR)'!$Q$3:$S$103,3,0),"")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(OCULTAR)'!$Q$3:$S$103,3,0),"")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(OCULTAR)'!$Q$3:$S$103,3,0),"")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(OCULTAR)'!$Q$3:$S$103,3,0),"")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(OCULTAR)'!$Q$3:$S$103,3,0),"")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(OCULTAR)'!$Q$3:$S$103,3,0),"")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(OCULTAR)'!$Q$3:$S$103,3,0),"")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(OCULTAR)'!$Q$3:$S$103,3,0),"")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(OCULTAR)'!$Q$3:$S$103,3,0),"")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(OCULTAR)'!$Q$3:$S$103,3,0),"")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(OCULTAR)'!$Q$3:$S$103,3,0),"")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(OCULTAR)'!$Q$3:$S$103,3,0),"")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(OCULTAR)'!$Q$3:$S$103,3,0),"")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(OCULTAR)'!$Q$3:$S$103,3,0),"")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(OCULTAR)'!$Q$3:$S$103,3,0),"")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(OCULTAR)'!$Q$3:$S$103,3,0),"")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(OCULTAR)'!$Q$3:$S$103,3,0),"")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(OCULTAR)'!$Q$3:$S$103,3,0),"")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(OCULTAR)'!$Q$3:$S$103,3,0),"")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(OCULTAR)'!$Q$3:$S$103,3,0),"")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(OCULTAR)'!$Q$3:$S$103,3,0),"")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(OCULTAR)'!$Q$3:$S$103,3,0),"")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(OCULTAR)'!$Q$3:$S$103,3,0),"")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(OCULTAR)'!$Q$3:$S$103,3,0),"")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(OCULTAR)'!$Q$3:$S$103,3,0),"")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(OCULTAR)'!$Q$3:$S$103,3,0),"")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(OCULTAR)'!$Q$3:$S$103,3,0),"")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(OCULTAR)'!$Q$3:$S$103,3,0),"")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(OCULTAR)'!$Q$3:$S$103,3,0),"")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(OCULTAR)'!$Q$3:$S$103,3,0),"")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(OCULTAR)'!$Q$3:$S$103,3,0),"")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(OCULTAR)'!$Q$3:$S$103,3,0),"")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(OCULTAR)'!$Q$3:$S$103,3,0),"")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(OCULTAR)'!$Q$3:$S$103,3,0),"")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(OCULTAR)'!$Q$3:$S$103,3,0),"")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(OCULTAR)'!$Q$3:$S$103,3,0),"")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(OCULTAR)'!$Q$3:$S$103,3,0),"")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(OCULTAR)'!$Q$3:$S$103,3,0),"")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(OCULTAR)'!$Q$3:$S$103,3,0),"")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(OCULTAR)'!$Q$3:$S$103,3,0),"")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(OCULTAR)'!$Q$3:$S$103,3,0),"")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(OCULTAR)'!$Q$3:$S$103,3,0),"")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(OCULTAR)'!$Q$3:$S$103,3,0),"")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(OCULTAR)'!$Q$3:$S$103,3,0),"")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(OCULTAR)'!$Q$3:$S$103,3,0),"")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(OCULTAR)'!$Q$3:$S$103,3,0),"")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(OCULTAR)'!$Q$3:$S$103,3,0),"")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(OCULTAR)'!$Q$3:$S$103,3,0),"")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(OCULTAR)'!$Q$3:$S$103,3,0),"")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(OCULTAR)'!$Q$3:$S$103,3,0),"")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(OCULTAR)'!$Q$3:$S$103,3,0),"")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(OCULTAR)'!$Q$3:$S$103,3,0),"")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(OCULTAR)'!$Q$3:$S$103,3,0),"")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(OCULTAR)'!$Q$3:$S$103,3,0),"")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(OCULTAR)'!$Q$3:$S$103,3,0),"")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(OCULTAR)'!$Q$3:$S$103,3,0),"")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(OCULTAR)'!$Q$3:$S$103,3,0),"")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(OCULTAR)'!$Q$3:$S$103,3,0),"")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(OCULTAR)'!$Q$3:$S$103,3,0),"")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(OCULTAR)'!$Q$3:$S$103,3,0),"")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(OCULTAR)'!$Q$3:$S$103,3,0),"")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(OCULTAR)'!$Q$3:$S$103,3,0),"")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(OCULTAR)'!$Q$3:$S$103,3,0),"")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(OCULTAR)'!$Q$3:$S$103,3,0),"")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(OCULTAR)'!$Q$3:$S$103,3,0),"")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(OCULTAR)'!$Q$3:$S$103,3,0),"")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(OCULTAR)'!$Q$3:$S$103,3,0),"")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(OCULTAR)'!$Q$3:$S$103,3,0),"")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(OCULTAR)'!$Q$3:$S$103,3,0),"")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(OCULTAR)'!$Q$3:$S$103,3,0),"")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(OCULTAR)'!$Q$3:$S$103,3,0),"")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(OCULTAR)'!$Q$3:$S$103,3,0),"")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(OCULTAR)'!$Q$3:$S$103,3,0),"")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(OCULTAR)'!$Q$3:$S$103,3,0),"")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(OCULTAR)'!$Q$3:$S$103,3,0),"")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(OCULTAR)'!$Q$3:$S$103,3,0),"")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(OCULTAR)'!$Q$3:$S$103,3,0),"")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(OCULTAR)'!$Q$3:$S$103,3,0),"")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(OCULTAR)'!$Q$3:$S$103,3,0),"")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(OCULTAR)'!$Q$3:$S$103,3,0),"")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(OCULTAR)'!$Q$3:$S$103,3,0),"")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(OCULTAR)'!$Q$3:$S$103,3,0),"")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(OCULTAR)'!$Q$3:$S$103,3,0),"")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(OCULTAR)'!$Q$3:$S$103,3,0),"")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(OCULTAR)'!$Q$3:$S$103,3,0),"")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(OCULTAR)'!$Q$3:$S$103,3,0),"")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(OCULTAR)'!$Q$3:$S$103,3,0),"")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(OCULTAR)'!$Q$3:$S$103,3,0),"")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(OCULTAR)'!$Q$3:$S$103,3,0),"")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(OCULTAR)'!$Q$3:$S$103,3,0),"")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(OCULTAR)'!$Q$3:$S$103,3,0),"")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(OCULTAR)'!$Q$3:$S$103,3,0),"")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(OCULTAR)'!$Q$3:$S$103,3,0),"")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(OCULTAR)'!$Q$3:$S$103,3,0),"")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(OCULTAR)'!$Q$3:$S$103,3,0),"")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(OCULTAR)'!$Q$3:$S$103,3,0),"")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(OCULTAR)'!$Q$3:$S$103,3,0),"")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(OCULTAR)'!$Q$3:$S$103,3,0),"")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(OCULTAR)'!$Q$3:$S$103,3,0),"")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(OCULTAR)'!$Q$3:$S$103,3,0),"")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(OCULTAR)'!$Q$3:$S$103,3,0),"")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(OCULTAR)'!$Q$3:$S$103,3,0),"")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(OCULTAR)'!$Q$3:$S$103,3,0),"")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(OCULTAR)'!$Q$3:$S$103,3,0),"")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(OCULTAR)'!$Q$3:$S$103,3,0),"")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(OCULTAR)'!$Q$3:$S$103,3,0),"")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(OCULTAR)'!$Q$3:$S$103,3,0),"")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(OCULTAR)'!$Q$3:$S$103,3,0),"")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(OCULTAR)'!$Q$3:$S$103,3,0),"")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(OCULTAR)'!$Q$3:$S$103,3,0),"")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(OCULTAR)'!$Q$3:$S$103,3,0),"")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(OCULTAR)'!$Q$3:$S$103,3,0),"")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(OCULTAR)'!$Q$3:$S$103,3,0),"")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(OCULTAR)'!$Q$3:$S$103,3,0),"")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(OCULTAR)'!$Q$3:$S$103,3,0),"")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(OCULTAR)'!$Q$3:$S$103,3,0),"")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(OCULTAR)'!$Q$3:$S$103,3,0),"")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(OCULTAR)'!$Q$3:$S$103,3,0),"")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(OCULTAR)'!$Q$3:$S$103,3,0),"")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(OCULTAR)'!$Q$3:$S$103,3,0),"")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(OCULTAR)'!$Q$3:$S$103,3,0),"")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(OCULTAR)'!$Q$3:$S$103,3,0),"")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(OCULTAR)'!$Q$3:$S$103,3,0),"")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(OCULTAR)'!$Q$3:$S$103,3,0),"")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(OCULTAR)'!$Q$3:$S$103,3,0),"")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(OCULTAR)'!$Q$3:$S$103,3,0),"")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(OCULTAR)'!$Q$3:$S$103,3,0),"")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(OCULTAR)'!$Q$3:$S$103,3,0),"")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(OCULTAR)'!$Q$3:$S$103,3,0),"")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(OCULTAR)'!$Q$3:$S$103,3,0),"")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(OCULTAR)'!$Q$3:$S$103,3,0),"")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(OCULTAR)'!$Q$3:$S$103,3,0),"")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(OCULTAR)'!$Q$3:$S$103,3,0),"")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(OCULTAR)'!$Q$3:$S$103,3,0),"")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(OCULTAR)'!$Q$3:$S$103,3,0),"")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(OCULTAR)'!$Q$3:$S$103,3,0),"")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(OCULTAR)'!$Q$3:$S$103,3,0),"")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(OCULTAR)'!$Q$3:$S$103,3,0),"")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(OCULTAR)'!$Q$3:$S$103,3,0),"")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(OCULTAR)'!$Q$3:$S$103,3,0),"")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(OCULTAR)'!$Q$3:$S$103,3,0),"")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(OCULTAR)'!$Q$3:$S$103,3,0),"")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(OCULTAR)'!$Q$3:$S$103,3,0),"")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(OCULTAR)'!$Q$3:$S$103,3,0),"")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(OCULTAR)'!$Q$3:$S$103,3,0),"")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(OCULTAR)'!$Q$3:$S$103,3,0),"")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(OCULTAR)'!$Q$3:$S$103,3,0),"")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(OCULTAR)'!$Q$3:$S$103,3,0),"")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(OCULTAR)'!$Q$3:$S$103,3,0),"")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(OCULTAR)'!$Q$3:$S$103,3,0),"")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(OCULTAR)'!$Q$3:$S$103,3,0),"")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(OCULTAR)'!$Q$3:$S$103,3,0),"")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(OCULTAR)'!$Q$3:$S$103,3,0),"")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(OCULTAR)'!$Q$3:$S$103,3,0),"")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(OCULTAR)'!$Q$3:$S$103,3,0),"")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(OCULTAR)'!$Q$3:$S$103,3,0),"")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(OCULTAR)'!$Q$3:$S$103,3,0),"")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(OCULTAR)'!$Q$3:$S$103,3,0),"")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(OCULTAR)'!$Q$3:$S$103,3,0),"")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(OCULTAR)'!$Q$3:$S$103,3,0),"")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(OCULTAR)'!$Q$3:$S$103,3,0),"")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(OCULTAR)'!$Q$3:$S$103,3,0),"")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(OCULTAR)'!$Q$3:$S$103,3,0),"")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(OCULTAR)'!$Q$3:$S$103,3,0),"")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(OCULTAR)'!$Q$3:$S$103,3,0),"")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(OCULTAR)'!$Q$3:$S$103,3,0),"")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(OCULTAR)'!$Q$3:$S$103,3,0),"")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(OCULTAR)'!$Q$3:$S$103,3,0),"")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(OCULTAR)'!$Q$3:$S$103,3,0),"")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(OCULTAR)'!$Q$3:$S$103,3,0),"")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(OCULTAR)'!$Q$3:$S$103,3,0),"")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(OCULTAR)'!$Q$3:$S$103,3,0),"")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(OCULTAR)'!$Q$3:$S$103,3,0),"")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(OCULTAR)'!$Q$3:$S$103,3,0),"")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(OCULTAR)'!$Q$3:$S$103,3,0),"")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(OCULTAR)'!$Q$3:$S$103,3,0),"")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(OCULTAR)'!$Q$3:$S$103,3,0),"")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(OCULTAR)'!$Q$3:$S$103,3,0),"")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(OCULTAR)'!$Q$3:$S$103,3,0),"")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(OCULTAR)'!$Q$3:$S$103,3,0),"")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(OCULTAR)'!$Q$3:$S$103,3,0),"")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(OCULTAR)'!$Q$3:$S$103,3,0),"")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(OCULTAR)'!$Q$3:$S$103,3,0),"")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(OCULTAR)'!$Q$3:$S$103,3,0),"")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(OCULTAR)'!$Q$3:$S$103,3,0),"")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(OCULTAR)'!$Q$3:$S$103,3,0),"")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(OCULTAR)'!$Q$3:$S$103,3,0),"")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(OCULTAR)'!$Q$3:$S$103,3,0),"")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(OCULTAR)'!$Q$3:$S$103,3,0),"")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(OCULTAR)'!$Q$3:$S$103,3,0),"")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(OCULTAR)'!$Q$3:$S$103,3,0),"")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(OCULTAR)'!$Q$3:$S$103,3,0),"")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(OCULTAR)'!$Q$3:$S$103,3,0),"")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(OCULTAR)'!$Q$3:$S$103,3,0),"")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(OCULTAR)'!$Q$3:$S$103,3,0),"")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(OCULTAR)'!$Q$3:$S$103,3,0),"")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(OCULTAR)'!$Q$3:$S$103,3,0),"")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(OCULTAR)'!$Q$3:$S$103,3,0),"")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(OCULTAR)'!$Q$3:$S$103,3,0),"")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(OCULTAR)'!$Q$3:$S$103,3,0),"")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(OCULTAR)'!$Q$3:$S$103,3,0),"")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(OCULTAR)'!$Q$3:$S$103,3,0),"")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(OCULTAR)'!$Q$3:$S$103,3,0),"")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(OCULTAR)'!$Q$3:$S$103,3,0),"")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(OCULTAR)'!$Q$3:$S$103,3,0),"")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(OCULTAR)'!$Q$3:$S$103,3,0),"")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(OCULTAR)'!$Q$3:$S$103,3,0),"")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(OCULTAR)'!$Q$3:$S$103,3,0),"")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(OCULTAR)'!$Q$3:$S$103,3,0),"")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(OCULTAR)'!$Q$3:$S$103,3,0),"")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(OCULTAR)'!$Q$3:$S$103,3,0),"")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(OCULTAR)'!$Q$3:$S$103,3,0),"")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(OCULTAR)'!$Q$3:$S$103,3,0),"")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(OCULTAR)'!$Q$3:$S$103,3,0),"")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(OCULTAR)'!$Q$3:$S$103,3,0),"")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(OCULTAR)'!$Q$3:$S$103,3,0),"")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(OCULTAR)'!$Q$3:$S$103,3,0),"")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(OCULTAR)'!$Q$3:$S$103,3,0),"")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(OCULTAR)'!$Q$3:$S$103,3,0),"")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(OCULTAR)'!$Q$3:$S$103,3,0),"")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(OCULTAR)'!$Q$3:$S$103,3,0),"")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(OCULTAR)'!$Q$3:$S$103,3,0),"")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(OCULTAR)'!$Q$3:$S$103,3,0),"")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(OCULTAR)'!$Q$3:$S$103,3,0),"")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(OCULTAR)'!$Q$3:$S$103,3,0),"")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(OCULTAR)'!$Q$3:$S$103,3,0),"")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(OCULTAR)'!$Q$3:$S$103,3,0),"")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(OCULTAR)'!$Q$3:$S$103,3,0),"")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(OCULTAR)'!$Q$3:$S$103,3,0),"")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(OCULTAR)'!$Q$3:$S$103,3,0),"")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(OCULTAR)'!$Q$3:$S$103,3,0),"")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(OCULTAR)'!$Q$3:$S$103,3,0),"")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(OCULTAR)'!$Q$3:$S$103,3,0),"")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(OCULTAR)'!$Q$3:$S$103,3,0),"")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(OCULTAR)'!$Q$3:$S$103,3,0),"")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(OCULTAR)'!$Q$3:$S$103,3,0),"")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(OCULTAR)'!$Q$3:$S$103,3,0),"")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(OCULTAR)'!$Q$3:$S$103,3,0),"")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(OCULTAR)'!$Q$3:$S$103,3,0),"")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(OCULTAR)'!$Q$3:$S$103,3,0),"")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(OCULTAR)'!$Q$3:$S$103,3,0),"")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(OCULTAR)'!$Q$3:$S$103,3,0),"")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(OCULTAR)'!$Q$3:$S$103,3,0),"")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(OCULTAR)'!$Q$3:$S$103,3,0),"")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(OCULTAR)'!$Q$3:$S$103,3,0),"")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(OCULTAR)'!$Q$3:$S$103,3,0),"")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(OCULTAR)'!$Q$3:$S$103,3,0),"")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(OCULTAR)'!$Q$3:$S$103,3,0),"")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(OCULTAR)'!$Q$3:$S$103,3,0),"")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(OCULTAR)'!$Q$3:$S$103,3,0),"")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(OCULTAR)'!$Q$3:$S$103,3,0),"")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(OCULTAR)'!$Q$3:$S$103,3,0),"")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(OCULTAR)'!$Q$3:$S$103,3,0),"")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(OCULTAR)'!$Q$3:$S$103,3,0),"")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(OCULTAR)'!$Q$3:$S$103,3,0),"")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(OCULTAR)'!$Q$3:$S$103,3,0),"")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(OCULTAR)'!$Q$3:$S$103,3,0),"")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(OCULTAR)'!$Q$3:$S$103,3,0),"")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(OCULTAR)'!$Q$3:$S$103,3,0),"")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(OCULTAR)'!$Q$3:$S$103,3,0),"")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(OCULTAR)'!$Q$3:$S$103,3,0),"")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(OCULTAR)'!$Q$3:$S$103,3,0),"")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(OCULTAR)'!$Q$3:$S$103,3,0),"")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(OCULTAR)'!$Q$3:$S$103,3,0),"")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(OCULTAR)'!$Q$3:$S$103,3,0),"")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(OCULTAR)'!$Q$3:$S$103,3,0),"")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(OCULTAR)'!$Q$3:$S$103,3,0),"")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(OCULTAR)'!$Q$3:$S$103,3,0),"")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(OCULTAR)'!$Q$3:$S$103,3,0),"")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(OCULTAR)'!$Q$3:$S$103,3,0),"")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(OCULTAR)'!$Q$3:$S$103,3,0),"")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(OCULTAR)'!$Q$3:$S$103,3,0),"")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(OCULTAR)'!$Q$3:$S$103,3,0),"")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(OCULTAR)'!$Q$3:$S$103,3,0),"")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(OCULTAR)'!$Q$3:$S$103,3,0),"")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(OCULTAR)'!$Q$3:$S$103,3,0),"")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(OCULTAR)'!$Q$3:$S$103,3,0),"")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(OCULTAR)'!$Q$3:$S$103,3,0),"")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(OCULTAR)'!$Q$3:$S$103,3,0),"")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(OCULTAR)'!$Q$3:$S$103,3,0),"")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(OCULTAR)'!$Q$3:$S$103,3,0),"")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(OCULTAR)'!$Q$3:$S$103,3,0),"")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(OCULTAR)'!$Q$3:$S$103,3,0),"")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(OCULTAR)'!$Q$3:$S$103,3,0),"")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(OCULTAR)'!$Q$3:$S$103,3,0),"")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(OCULTAR)'!$Q$3:$S$103,3,0),"")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(OCULTAR)'!$Q$3:$S$103,3,0),"")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(OCULTAR)'!$Q$3:$S$103,3,0),"")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(OCULTAR)'!$Q$3:$S$103,3,0),"")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(OCULTAR)'!$Q$3:$S$103,3,0),"")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(OCULTAR)'!$Q$3:$S$103,3,0),"")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(OCULTAR)'!$Q$3:$S$103,3,0),"")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(OCULTAR)'!$Q$3:$S$103,3,0),"")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(OCULTAR)'!$Q$3:$S$103,3,0),"")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(OCULTAR)'!$Q$3:$S$103,3,0),"")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(OCULTAR)'!$Q$3:$S$103,3,0),"")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(OCULTAR)'!$Q$3:$S$103,3,0),"")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(OCULTAR)'!$Q$3:$S$103,3,0),"")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(OCULTAR)'!$Q$3:$S$103,3,0),"")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(OCULTAR)'!$Q$3:$S$103,3,0),"")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(OCULTAR)'!$Q$3:$S$103,3,0),"")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(OCULTAR)'!$Q$3:$S$103,3,0),"")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(OCULTAR)'!$Q$3:$S$103,3,0),"")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(OCULTAR)'!$Q$3:$S$103,3,0),"")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(OCULTAR)'!$Q$3:$S$103,3,0),"")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(OCULTAR)'!$Q$3:$S$103,3,0),"")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(OCULTAR)'!$Q$3:$S$103,3,0),"")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(OCULTAR)'!$Q$3:$S$103,3,0),"")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(OCULTAR)'!$Q$3:$S$103,3,0),"")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(OCULTAR)'!$Q$3:$S$103,3,0),"")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(OCULTAR)'!$Q$3:$S$103,3,0),"")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(OCULTAR)'!$Q$3:$S$103,3,0),"")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(OCULTAR)'!$Q$3:$S$103,3,0),"")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(OCULTAR)'!$Q$3:$S$103,3,0),"")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(OCULTAR)'!$Q$3:$S$103,3,0),"")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(OCULTAR)'!$Q$3:$S$103,3,0),"")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(OCULTAR)'!$Q$3:$S$103,3,0),"")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(OCULTAR)'!$Q$3:$S$103,3,0),"")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(OCULTAR)'!$Q$3:$S$103,3,0),"")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(OCULTAR)'!$Q$3:$S$103,3,0),"")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(OCULTAR)'!$Q$3:$S$103,3,0),"")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(OCULTAR)'!$Q$3:$S$103,3,0),"")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(OCULTAR)'!$Q$3:$S$103,3,0),"")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(OCULTAR)'!$Q$3:$S$103,3,0),"")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(OCULTAR)'!$Q$3:$S$103,3,0),"")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(OCULTAR)'!$Q$3:$S$103,3,0),"")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(OCULTAR)'!$Q$3:$S$103,3,0),"")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(OCULTAR)'!$Q$3:$S$103,3,0),"")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(OCULTAR)'!$Q$3:$S$103,3,0),"")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(OCULTAR)'!$Q$3:$S$103,3,0),"")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(OCULTAR)'!$Q$3:$S$103,3,0),"")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(OCULTAR)'!$Q$3:$S$103,3,0),"")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(OCULTAR)'!$Q$3:$S$103,3,0),"")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(OCULTAR)'!$Q$3:$S$103,3,0),"")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2022-08-30T13:44:43Z</dcterms:created>
  <dcterms:modified xsi:type="dcterms:W3CDTF">2022-08-30T13:44:59Z</dcterms:modified>
</cp:coreProperties>
</file>