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<sst xmlns="http://schemas.openxmlformats.org/spreadsheetml/2006/main" count="12" uniqueCount="12">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</sst>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CARUARU</v>
          </cell>
          <cell r="E11" t="str">
            <v>3.12 - Material Hospitalar</v>
          </cell>
          <cell r="F11">
            <v>24436602000154</v>
          </cell>
          <cell r="G11" t="str">
            <v>ART CIRURGICA COMERCIO DE PROD HOSP LTDA</v>
          </cell>
          <cell r="H11" t="str">
            <v>B</v>
          </cell>
          <cell r="I11" t="str">
            <v>S</v>
          </cell>
          <cell r="J11" t="str">
            <v>105565</v>
          </cell>
          <cell r="K11">
            <v>44825</v>
          </cell>
          <cell r="L11" t="str">
            <v>26220924436602000154550010001055651107587002</v>
          </cell>
          <cell r="M11" t="str">
            <v>26 -  Pernambuco</v>
          </cell>
          <cell r="N11">
            <v>1169</v>
          </cell>
        </row>
        <row r="12">
          <cell r="C12" t="str">
            <v>UPAE CARUARU</v>
          </cell>
          <cell r="E12" t="str">
            <v>3.12 - Material Hospitalar</v>
          </cell>
          <cell r="F12">
            <v>15227236000132</v>
          </cell>
          <cell r="G12" t="str">
            <v>ATOS MEDICA COM E REPRE DE PRODUTOS MEDICOS HOSP</v>
          </cell>
          <cell r="H12" t="str">
            <v>B</v>
          </cell>
          <cell r="I12" t="str">
            <v>S</v>
          </cell>
          <cell r="J12" t="str">
            <v>18724</v>
          </cell>
          <cell r="K12">
            <v>44823</v>
          </cell>
          <cell r="L12" t="str">
            <v>26220915227236000132550010000187241237333172</v>
          </cell>
          <cell r="M12" t="str">
            <v>26 -  Pernambuco</v>
          </cell>
          <cell r="N12">
            <v>1675</v>
          </cell>
        </row>
        <row r="13">
          <cell r="C13" t="str">
            <v>UPAE CARUARU</v>
          </cell>
          <cell r="E13" t="str">
            <v>3.12 - Material Hospitalar</v>
          </cell>
          <cell r="F13">
            <v>11463963000148</v>
          </cell>
          <cell r="G13" t="str">
            <v>BCI BRASIL CHINA IMPORTADORA LTDA</v>
          </cell>
          <cell r="H13" t="str">
            <v>B</v>
          </cell>
          <cell r="I13" t="str">
            <v>S</v>
          </cell>
          <cell r="J13" t="str">
            <v>35278</v>
          </cell>
          <cell r="K13">
            <v>44824</v>
          </cell>
          <cell r="L13" t="str">
            <v>26220911463963000148550010000352781499024308</v>
          </cell>
          <cell r="M13" t="str">
            <v>26 -  Pernambuco</v>
          </cell>
          <cell r="N13">
            <v>4877.3999999999996</v>
          </cell>
        </row>
        <row r="14">
          <cell r="C14" t="str">
            <v>UPAE CARUARU</v>
          </cell>
          <cell r="E14" t="str">
            <v>3.12 - Material Hospitalar</v>
          </cell>
          <cell r="F14">
            <v>67729178000653</v>
          </cell>
          <cell r="G14" t="str">
            <v>COMERCIAL CIRURGICA RIOCLARENSE LTDA</v>
          </cell>
          <cell r="H14" t="str">
            <v>B</v>
          </cell>
          <cell r="I14" t="str">
            <v>S</v>
          </cell>
          <cell r="J14" t="str">
            <v>34785</v>
          </cell>
          <cell r="K14">
            <v>44824</v>
          </cell>
          <cell r="L14" t="str">
            <v>26220967729178000653550000010347851100838896</v>
          </cell>
          <cell r="M14" t="str">
            <v>26 -  Pernambuco</v>
          </cell>
          <cell r="N14">
            <v>1408.72</v>
          </cell>
        </row>
        <row r="15">
          <cell r="C15" t="str">
            <v>UPAE CARUARU</v>
          </cell>
          <cell r="E15" t="str">
            <v>3.12 - Material Hospitalar</v>
          </cell>
          <cell r="F15">
            <v>5044056000161</v>
          </cell>
          <cell r="G15" t="str">
            <v>DMH PRODUTOS HOSPITALARES LTDA EPP</v>
          </cell>
          <cell r="H15" t="str">
            <v>B</v>
          </cell>
          <cell r="I15" t="str">
            <v>S</v>
          </cell>
          <cell r="J15" t="str">
            <v>21249</v>
          </cell>
          <cell r="K15">
            <v>44827</v>
          </cell>
          <cell r="L15" t="str">
            <v>26220905044056000161550010000212491470011167</v>
          </cell>
          <cell r="M15" t="str">
            <v>26 -  Pernambuco</v>
          </cell>
          <cell r="N15">
            <v>1884.8</v>
          </cell>
        </row>
        <row r="16">
          <cell r="C16" t="str">
            <v>UPAE CARUARU</v>
          </cell>
          <cell r="E16" t="str">
            <v>3.12 - Material Hospitalar</v>
          </cell>
          <cell r="F16">
            <v>8713023000155</v>
          </cell>
          <cell r="G16" t="str">
            <v>ENDOSURGICAL COM REP IMP EXP MAT EQUI MED ODONT</v>
          </cell>
          <cell r="H16" t="str">
            <v>B</v>
          </cell>
          <cell r="I16" t="str">
            <v>S</v>
          </cell>
          <cell r="J16" t="str">
            <v>63881</v>
          </cell>
          <cell r="K16">
            <v>44824</v>
          </cell>
          <cell r="L16" t="str">
            <v>26220908713023000155550010000638811113711014</v>
          </cell>
          <cell r="M16" t="str">
            <v>26 -  Pernambuco</v>
          </cell>
          <cell r="N16">
            <v>327.60000000000002</v>
          </cell>
        </row>
        <row r="17">
          <cell r="C17" t="str">
            <v>UPAE CARUARU</v>
          </cell>
          <cell r="E17" t="str">
            <v>3.12 - Material Hospitalar</v>
          </cell>
          <cell r="F17">
            <v>9079298000141</v>
          </cell>
          <cell r="G17" t="str">
            <v xml:space="preserve">FAGMED COMERCIO DE PRODUTOS HOSPITALARES </v>
          </cell>
          <cell r="H17" t="str">
            <v>B</v>
          </cell>
          <cell r="I17" t="str">
            <v>S</v>
          </cell>
          <cell r="J17" t="str">
            <v>21756</v>
          </cell>
          <cell r="K17">
            <v>44824</v>
          </cell>
          <cell r="L17" t="str">
            <v>26220909079298000141550000000217561100217564</v>
          </cell>
          <cell r="M17" t="str">
            <v>26 -  Pernambuco</v>
          </cell>
          <cell r="N17">
            <v>1800</v>
          </cell>
        </row>
        <row r="18">
          <cell r="C18" t="str">
            <v>UPAE CARUARU</v>
          </cell>
          <cell r="E18" t="str">
            <v>3.12 - Material Hospitalar</v>
          </cell>
          <cell r="F18">
            <v>4114172000147</v>
          </cell>
          <cell r="G18" t="str">
            <v>M M DIAGNOSTIKA COMERCIAL LTDA EPP</v>
          </cell>
          <cell r="H18" t="str">
            <v>B</v>
          </cell>
          <cell r="I18" t="str">
            <v>S</v>
          </cell>
          <cell r="J18" t="str">
            <v>34785</v>
          </cell>
          <cell r="K18">
            <v>44820</v>
          </cell>
          <cell r="L18" t="str">
            <v>35220904114172000147550010000347851055656003</v>
          </cell>
          <cell r="M18" t="str">
            <v>35 -  São Paulo</v>
          </cell>
          <cell r="N18">
            <v>2260</v>
          </cell>
        </row>
        <row r="19">
          <cell r="C19" t="str">
            <v>UPAE CARUARU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560493</v>
          </cell>
          <cell r="K19">
            <v>44823</v>
          </cell>
          <cell r="L19" t="str">
            <v>26220910779833000156550010005604937562515000</v>
          </cell>
          <cell r="M19" t="str">
            <v>26 -  Pernambuco</v>
          </cell>
          <cell r="N19">
            <v>809.6</v>
          </cell>
        </row>
        <row r="20">
          <cell r="C20" t="str">
            <v>UPAE CARUARU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560875</v>
          </cell>
          <cell r="K20">
            <v>44827</v>
          </cell>
          <cell r="L20" t="str">
            <v>26220910779833000156550010005608757562897004</v>
          </cell>
          <cell r="M20" t="str">
            <v>26 -  Pernambuco</v>
          </cell>
          <cell r="N20">
            <v>203</v>
          </cell>
        </row>
        <row r="21">
          <cell r="C21" t="str">
            <v>UPAE CARUARU</v>
          </cell>
          <cell r="E21" t="str">
            <v>3.12 - Material Hospitalar</v>
          </cell>
          <cell r="F21">
            <v>21998885000130</v>
          </cell>
          <cell r="G21" t="str">
            <v>MEDIPHACOS INDUSTRIAS MEDICAS S/A</v>
          </cell>
          <cell r="H21" t="str">
            <v>B</v>
          </cell>
          <cell r="I21" t="str">
            <v>S</v>
          </cell>
          <cell r="J21" t="str">
            <v>270695</v>
          </cell>
          <cell r="K21">
            <v>44803</v>
          </cell>
          <cell r="L21" t="str">
            <v>31220821998885000130550010002706951929993800</v>
          </cell>
          <cell r="M21" t="str">
            <v>31 -  Minas Gerais</v>
          </cell>
          <cell r="N21">
            <v>4932</v>
          </cell>
        </row>
        <row r="22">
          <cell r="C22" t="str">
            <v>UPAE CARUARU</v>
          </cell>
          <cell r="E22" t="str">
            <v>3.12 - Material Hospitalar</v>
          </cell>
          <cell r="F22">
            <v>5932624000160</v>
          </cell>
          <cell r="G22" t="str">
            <v>MEGAMED COMERCIO LTDA</v>
          </cell>
          <cell r="H22" t="str">
            <v>B</v>
          </cell>
          <cell r="I22" t="str">
            <v>S</v>
          </cell>
          <cell r="J22" t="str">
            <v>18783</v>
          </cell>
          <cell r="K22">
            <v>44824</v>
          </cell>
          <cell r="L22" t="str">
            <v>26220905932624000160550010000187831791520949</v>
          </cell>
          <cell r="M22" t="str">
            <v>26 -  Pernambuco</v>
          </cell>
          <cell r="N22">
            <v>320.25</v>
          </cell>
        </row>
        <row r="23">
          <cell r="C23" t="str">
            <v>UPAE CARUARU</v>
          </cell>
          <cell r="E23" t="str">
            <v>3.12 - Material Hospitalar</v>
          </cell>
          <cell r="F23">
            <v>759229000104</v>
          </cell>
          <cell r="G23" t="str">
            <v>MENEZES E SOTER LTDA</v>
          </cell>
          <cell r="H23" t="str">
            <v>B</v>
          </cell>
          <cell r="I23" t="str">
            <v>S</v>
          </cell>
          <cell r="J23" t="str">
            <v>53905</v>
          </cell>
          <cell r="K23">
            <v>44830</v>
          </cell>
          <cell r="L23" t="str">
            <v>26220900759229000104550010000539051567615085</v>
          </cell>
          <cell r="M23" t="str">
            <v>26 -  Pernambuco</v>
          </cell>
          <cell r="N23">
            <v>1089.92</v>
          </cell>
        </row>
        <row r="24">
          <cell r="C24" t="str">
            <v>UPAE CARUARU</v>
          </cell>
          <cell r="E24" t="str">
            <v>3.12 - Material Hospitalar</v>
          </cell>
          <cell r="F24">
            <v>4922653000189</v>
          </cell>
          <cell r="G24" t="str">
            <v xml:space="preserve">NORDESTE HOSPITALAR IMPORTACAO E EXPORTACAO LTDA </v>
          </cell>
          <cell r="H24" t="str">
            <v>B</v>
          </cell>
          <cell r="I24" t="str">
            <v>S</v>
          </cell>
          <cell r="J24" t="str">
            <v>11547</v>
          </cell>
          <cell r="K24">
            <v>44826</v>
          </cell>
          <cell r="L24" t="str">
            <v>26220904922653000189550010000115471000058353</v>
          </cell>
          <cell r="M24" t="str">
            <v>26 -  Pernambuco</v>
          </cell>
          <cell r="N24">
            <v>1630</v>
          </cell>
        </row>
        <row r="25">
          <cell r="C25" t="str">
            <v>UPAE CARUARU</v>
          </cell>
          <cell r="E25" t="str">
            <v>3.12 - Material Hospitalar</v>
          </cell>
          <cell r="F25">
            <v>10782968000251</v>
          </cell>
          <cell r="G25" t="str">
            <v>NUTRI HOSPITALAR LTDA</v>
          </cell>
          <cell r="H25" t="str">
            <v>B</v>
          </cell>
          <cell r="I25" t="str">
            <v>S</v>
          </cell>
          <cell r="J25" t="str">
            <v>593</v>
          </cell>
          <cell r="K25">
            <v>44825</v>
          </cell>
          <cell r="L25" t="str">
            <v>26220910782968000251550010000005934261500006</v>
          </cell>
          <cell r="M25" t="str">
            <v>26 -  Pernambuco</v>
          </cell>
          <cell r="N25">
            <v>11088</v>
          </cell>
        </row>
        <row r="26">
          <cell r="C26" t="str">
            <v>UPAE CARUARU</v>
          </cell>
          <cell r="E26" t="str">
            <v>3.12 - Material Hospitalar</v>
          </cell>
          <cell r="F26">
            <v>10782968000251</v>
          </cell>
          <cell r="G26" t="str">
            <v>NUTRI HOSPITALAR LTDA</v>
          </cell>
          <cell r="H26" t="str">
            <v>B</v>
          </cell>
          <cell r="I26" t="str">
            <v>S</v>
          </cell>
          <cell r="J26" t="str">
            <v>596</v>
          </cell>
          <cell r="K26">
            <v>44827</v>
          </cell>
          <cell r="L26" t="str">
            <v>2622091078296800025155001000000596726180006</v>
          </cell>
          <cell r="M26" t="str">
            <v>26 -  Pernambuco</v>
          </cell>
          <cell r="N26">
            <v>9468.4</v>
          </cell>
        </row>
        <row r="27">
          <cell r="C27" t="str">
            <v>UPAE CARUARU</v>
          </cell>
          <cell r="E27" t="str">
            <v>3.12 - Material Hospitalar</v>
          </cell>
          <cell r="F27">
            <v>3817043000152</v>
          </cell>
          <cell r="G27" t="str">
            <v>PHAMAPLUS LTDA</v>
          </cell>
          <cell r="H27" t="str">
            <v>B</v>
          </cell>
          <cell r="I27" t="str">
            <v>S</v>
          </cell>
          <cell r="J27" t="str">
            <v>49353</v>
          </cell>
          <cell r="K27">
            <v>44826</v>
          </cell>
          <cell r="L27" t="str">
            <v>26220903817043000152550010000493531098429457</v>
          </cell>
          <cell r="M27" t="str">
            <v>26 -  Pernambuco</v>
          </cell>
          <cell r="N27">
            <v>769.26</v>
          </cell>
        </row>
        <row r="28">
          <cell r="C28" t="str">
            <v>UPAE CARUARU</v>
          </cell>
          <cell r="E28" t="str">
            <v>3.12 - Material Hospitalar</v>
          </cell>
          <cell r="F28">
            <v>25447067000108</v>
          </cell>
          <cell r="G28" t="str">
            <v>REFIT HOSPITALAR EIRELI EPP</v>
          </cell>
          <cell r="H28" t="str">
            <v>B</v>
          </cell>
          <cell r="I28" t="str">
            <v>S</v>
          </cell>
          <cell r="J28" t="str">
            <v>2284</v>
          </cell>
          <cell r="K28">
            <v>44824</v>
          </cell>
          <cell r="L28" t="str">
            <v>26220925447067000108550010000022841578405218</v>
          </cell>
          <cell r="M28" t="str">
            <v>26 -  Pernambuco</v>
          </cell>
          <cell r="N28">
            <v>208.4</v>
          </cell>
        </row>
        <row r="29">
          <cell r="C29" t="str">
            <v>UPAE CARUARU</v>
          </cell>
          <cell r="E29" t="str">
            <v>3.4 - Material Farmacológico</v>
          </cell>
          <cell r="F29">
            <v>67729178000653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35187</v>
          </cell>
          <cell r="K29">
            <v>44831</v>
          </cell>
          <cell r="L29" t="str">
            <v>26220967729178000653550010000351871575195252</v>
          </cell>
          <cell r="M29" t="str">
            <v>26 -  Pernambuco</v>
          </cell>
          <cell r="N29">
            <v>875.5</v>
          </cell>
        </row>
        <row r="30">
          <cell r="C30" t="str">
            <v>UPAE CARUARU</v>
          </cell>
          <cell r="E30" t="str">
            <v>3.4 - Material Farmacológico</v>
          </cell>
          <cell r="F30">
            <v>9034672000192</v>
          </cell>
          <cell r="G30" t="str">
            <v xml:space="preserve">MAEVE PRODUTOS HOSPITALARES LTDA </v>
          </cell>
          <cell r="H30" t="str">
            <v>B</v>
          </cell>
          <cell r="I30" t="str">
            <v>S</v>
          </cell>
          <cell r="J30" t="str">
            <v>10146</v>
          </cell>
          <cell r="K30">
            <v>44795</v>
          </cell>
          <cell r="L30" t="str">
            <v>52220809034672000192550010000101461022102324</v>
          </cell>
          <cell r="M30" t="str">
            <v>52 -  Goiás</v>
          </cell>
          <cell r="N30">
            <v>9832.7999999999993</v>
          </cell>
        </row>
        <row r="31">
          <cell r="C31" t="str">
            <v>UPAE CARUARU</v>
          </cell>
          <cell r="E31" t="str">
            <v>3.4 - Material Farmacológico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559146</v>
          </cell>
          <cell r="K31">
            <v>44804</v>
          </cell>
          <cell r="L31" t="str">
            <v>26220810779833000156550010005591461561168003</v>
          </cell>
          <cell r="M31" t="str">
            <v>26 -  Pernambuco</v>
          </cell>
          <cell r="N31">
            <v>302</v>
          </cell>
        </row>
        <row r="32">
          <cell r="C32" t="str">
            <v>UPAE CARUARU</v>
          </cell>
          <cell r="E32" t="str">
            <v>3.4 - Material Farmacológico</v>
          </cell>
          <cell r="F32">
            <v>10782968000251</v>
          </cell>
          <cell r="G32" t="str">
            <v>NUTRI HOSPITALAR LTDA</v>
          </cell>
          <cell r="H32" t="str">
            <v>B</v>
          </cell>
          <cell r="I32" t="str">
            <v>S</v>
          </cell>
          <cell r="J32" t="str">
            <v>594</v>
          </cell>
          <cell r="K32">
            <v>44825</v>
          </cell>
          <cell r="L32" t="str">
            <v>26220910782968000251550010000005944261600008</v>
          </cell>
          <cell r="M32" t="str">
            <v>26 -  Pernambuco</v>
          </cell>
          <cell r="N32">
            <v>1308</v>
          </cell>
        </row>
        <row r="33">
          <cell r="C33" t="str">
            <v>UPAE CARUARU</v>
          </cell>
          <cell r="E33" t="str">
            <v>3.4 - Material Farmacológico</v>
          </cell>
          <cell r="F33">
            <v>22580510000118</v>
          </cell>
          <cell r="G33" t="str">
            <v>UNIFAR DISTRIBUIDORA DE MEDICAMENTOS LTDA</v>
          </cell>
          <cell r="H33" t="str">
            <v>B</v>
          </cell>
          <cell r="I33" t="str">
            <v>S</v>
          </cell>
          <cell r="J33" t="str">
            <v>50235</v>
          </cell>
          <cell r="K33">
            <v>44809</v>
          </cell>
          <cell r="L33" t="str">
            <v>26220922580510000118550010000502351000356672</v>
          </cell>
          <cell r="M33" t="str">
            <v>26 -  Pernambuco</v>
          </cell>
          <cell r="N33">
            <v>132.19</v>
          </cell>
        </row>
        <row r="34">
          <cell r="C34" t="str">
            <v>UPAE CARUARU</v>
          </cell>
          <cell r="E34" t="str">
            <v>3.14 - Alimentação Preparada</v>
          </cell>
          <cell r="F34">
            <v>759229000104</v>
          </cell>
          <cell r="G34" t="str">
            <v>MENEZES E SOTER LTDA</v>
          </cell>
          <cell r="H34" t="str">
            <v>B</v>
          </cell>
          <cell r="I34" t="str">
            <v>S</v>
          </cell>
          <cell r="J34" t="str">
            <v>53482</v>
          </cell>
          <cell r="K34">
            <v>44805</v>
          </cell>
          <cell r="L34" t="str">
            <v>26220900759229000104550010000534821262838970</v>
          </cell>
          <cell r="M34" t="str">
            <v>26 -  Pernambuco</v>
          </cell>
          <cell r="N34">
            <v>490</v>
          </cell>
        </row>
        <row r="35">
          <cell r="C35" t="str">
            <v>UPAE CARUARU</v>
          </cell>
          <cell r="E35" t="str">
            <v>3.2 - Gás e Outros Materiais Engarrafados</v>
          </cell>
          <cell r="F35">
            <v>24380578002041</v>
          </cell>
          <cell r="G35" t="str">
            <v>WHITE MARTINS</v>
          </cell>
          <cell r="H35" t="str">
            <v>B</v>
          </cell>
          <cell r="I35" t="str">
            <v>S</v>
          </cell>
          <cell r="J35" t="str">
            <v>8111</v>
          </cell>
          <cell r="K35">
            <v>44816</v>
          </cell>
          <cell r="L35" t="str">
            <v>26220924380578002041554000000081111850899694</v>
          </cell>
          <cell r="M35" t="str">
            <v>26 -  Pernambuco</v>
          </cell>
          <cell r="N35">
            <v>601.32000000000005</v>
          </cell>
        </row>
        <row r="36">
          <cell r="C36" t="str">
            <v>UPAE CARUARU</v>
          </cell>
          <cell r="E36" t="str">
            <v>3.2 - Gás e Outros Materiais Engarrafados</v>
          </cell>
          <cell r="F36">
            <v>24380578002041</v>
          </cell>
          <cell r="G36" t="str">
            <v>WHITE MARTINS</v>
          </cell>
          <cell r="H36" t="str">
            <v>B</v>
          </cell>
          <cell r="I36" t="str">
            <v>S</v>
          </cell>
          <cell r="J36" t="str">
            <v>8838</v>
          </cell>
          <cell r="K36">
            <v>44823</v>
          </cell>
          <cell r="L36" t="str">
            <v>26220924380578002041554000000088381976256697</v>
          </cell>
          <cell r="M36" t="str">
            <v>26 -  Pernambuco</v>
          </cell>
          <cell r="N36">
            <v>638.66999999999996</v>
          </cell>
        </row>
        <row r="37">
          <cell r="C37" t="str">
            <v>UPAE CARUARU</v>
          </cell>
          <cell r="E37" t="str">
            <v>3.2 - Gás e Outros Materiais Engarrafados</v>
          </cell>
          <cell r="F37">
            <v>24380578002041</v>
          </cell>
          <cell r="G37" t="str">
            <v>WHITE MARTINS</v>
          </cell>
          <cell r="H37" t="str">
            <v>B</v>
          </cell>
          <cell r="I37" t="str">
            <v>S</v>
          </cell>
          <cell r="J37" t="str">
            <v>8839</v>
          </cell>
          <cell r="K37">
            <v>44823</v>
          </cell>
          <cell r="L37" t="str">
            <v>26220924380578002041554000000088391051727930</v>
          </cell>
          <cell r="M37" t="str">
            <v>26 -  Pernambuco</v>
          </cell>
          <cell r="N37">
            <v>674.25</v>
          </cell>
        </row>
        <row r="38">
          <cell r="C38" t="str">
            <v>UPAE CARUARU</v>
          </cell>
          <cell r="E38" t="str">
            <v>3.7 - Material de Limpeza e Produtos de Hgienização</v>
          </cell>
          <cell r="F38">
            <v>22006201000139</v>
          </cell>
          <cell r="G38" t="str">
            <v>FORTPEL COMERCIO DESCARTAVEIS LTDA PE</v>
          </cell>
          <cell r="H38" t="str">
            <v>B</v>
          </cell>
          <cell r="I38" t="str">
            <v>S</v>
          </cell>
          <cell r="J38" t="str">
            <v>149878</v>
          </cell>
          <cell r="K38">
            <v>44825</v>
          </cell>
          <cell r="L38" t="str">
            <v>26220922006201000139550000001498781101498789</v>
          </cell>
          <cell r="M38" t="str">
            <v>26 -  Pernambuco</v>
          </cell>
          <cell r="N38">
            <v>455.5</v>
          </cell>
        </row>
        <row r="39">
          <cell r="C39" t="str">
            <v>UPAE CARUARU</v>
          </cell>
          <cell r="E39" t="str">
            <v>3.7 - Material de Limpeza e Produtos de Hgienização</v>
          </cell>
          <cell r="F39">
            <v>27058274000198</v>
          </cell>
          <cell r="G39" t="str">
            <v>JATOBARRETTO CENTRO DE DISTRIBUICAO LTDA ME</v>
          </cell>
          <cell r="H39" t="str">
            <v>B</v>
          </cell>
          <cell r="I39" t="str">
            <v>S</v>
          </cell>
          <cell r="J39" t="str">
            <v>10660</v>
          </cell>
          <cell r="K39">
            <v>44825</v>
          </cell>
          <cell r="L39" t="str">
            <v>26220927058274000198550010000106601315315425</v>
          </cell>
          <cell r="M39" t="str">
            <v>26 -  Pernambuco</v>
          </cell>
          <cell r="N39">
            <v>322.89999999999998</v>
          </cell>
        </row>
        <row r="40">
          <cell r="C40" t="str">
            <v>UPAE CARUARU</v>
          </cell>
          <cell r="E40" t="str">
            <v>3.7 - Material de Limpeza e Produtos de Hgienização</v>
          </cell>
          <cell r="F40">
            <v>38429751000109</v>
          </cell>
          <cell r="G40" t="str">
            <v xml:space="preserve">MARCOS JOSE DINIZ BARBOSA LTDA </v>
          </cell>
          <cell r="H40" t="str">
            <v>B</v>
          </cell>
          <cell r="I40" t="str">
            <v>S</v>
          </cell>
          <cell r="J40" t="str">
            <v>808</v>
          </cell>
          <cell r="K40">
            <v>44825</v>
          </cell>
          <cell r="L40" t="str">
            <v>26220938429751000109550010000008081432064917</v>
          </cell>
          <cell r="M40" t="str">
            <v>26 -  Pernambuco</v>
          </cell>
          <cell r="N40">
            <v>363</v>
          </cell>
        </row>
        <row r="41">
          <cell r="C41" t="str">
            <v>UPAE CARUARU</v>
          </cell>
          <cell r="E41" t="str">
            <v>3.7 - Material de Limpeza e Produtos de Hgienização</v>
          </cell>
          <cell r="F41">
            <v>18577850000112</v>
          </cell>
          <cell r="G41" t="str">
            <v xml:space="preserve">MATTOS DISTRIBUIDORA DE PRODUTOS DE LIMPEZA LTDA ME </v>
          </cell>
          <cell r="H41" t="str">
            <v>B</v>
          </cell>
          <cell r="I41" t="str">
            <v>S</v>
          </cell>
          <cell r="J41" t="str">
            <v>7858</v>
          </cell>
          <cell r="K41">
            <v>44825</v>
          </cell>
          <cell r="L41" t="str">
            <v>26220918577850000112550010000078581000078596</v>
          </cell>
          <cell r="M41" t="str">
            <v>26 -  Pernambuco</v>
          </cell>
          <cell r="N41">
            <v>257</v>
          </cell>
        </row>
        <row r="42">
          <cell r="C42" t="str">
            <v>UPAE CARUARU</v>
          </cell>
          <cell r="E42" t="str">
            <v>3.7 - Material de Limpeza e Produtos de Hgienização</v>
          </cell>
          <cell r="F42">
            <v>37859942000130</v>
          </cell>
          <cell r="G42" t="str">
            <v>MAX PAPERS FABRICACAO DEPRODUTOS DE PAPEL LTDA</v>
          </cell>
          <cell r="H42" t="str">
            <v>B</v>
          </cell>
          <cell r="I42" t="str">
            <v>S</v>
          </cell>
          <cell r="J42" t="str">
            <v>3293</v>
          </cell>
          <cell r="K42">
            <v>44831</v>
          </cell>
          <cell r="L42" t="str">
            <v>26220937859942000130550010000032931000032946</v>
          </cell>
          <cell r="M42" t="str">
            <v>26 -  Pernambuco</v>
          </cell>
          <cell r="N42">
            <v>800</v>
          </cell>
        </row>
        <row r="43">
          <cell r="C43" t="str">
            <v>UPAE CARUARU</v>
          </cell>
          <cell r="E43" t="str">
            <v>3.7 - Material de Limpeza e Produtos de Hgienização</v>
          </cell>
          <cell r="F43">
            <v>31329180000183</v>
          </cell>
          <cell r="G43" t="str">
            <v>MAXXISUPRI COMERCIO DE SANEANTES EIRELI</v>
          </cell>
          <cell r="H43" t="str">
            <v>B</v>
          </cell>
          <cell r="I43" t="str">
            <v>S</v>
          </cell>
          <cell r="J43" t="str">
            <v>22546</v>
          </cell>
          <cell r="K43">
            <v>44825</v>
          </cell>
          <cell r="L43" t="str">
            <v>26220931329180000183550070000225461916421087</v>
          </cell>
          <cell r="M43" t="str">
            <v>26 -  Pernambuco</v>
          </cell>
          <cell r="N43">
            <v>751.7</v>
          </cell>
        </row>
        <row r="44">
          <cell r="C44" t="str">
            <v>UPAE CARUARU</v>
          </cell>
          <cell r="E44" t="str">
            <v>3.7 - Material de Limpeza e Produtos de Hgienização</v>
          </cell>
          <cell r="F44">
            <v>46700220000129</v>
          </cell>
          <cell r="G44" t="str">
            <v>NOVA DISTRIBUIDORA E ATACADO DE LIMPEZA</v>
          </cell>
          <cell r="H44" t="str">
            <v>B</v>
          </cell>
          <cell r="I44" t="str">
            <v>S</v>
          </cell>
          <cell r="J44" t="str">
            <v>79</v>
          </cell>
          <cell r="K44">
            <v>44824</v>
          </cell>
          <cell r="L44" t="str">
            <v>2622094670022000012955001000000791776113852</v>
          </cell>
          <cell r="M44" t="str">
            <v>26 -  Pernambuco</v>
          </cell>
          <cell r="N44">
            <v>205.7</v>
          </cell>
        </row>
        <row r="45">
          <cell r="C45" t="str">
            <v>UPAE CARUARU</v>
          </cell>
          <cell r="E45" t="str">
            <v>3.14 - Alimentação Preparada</v>
          </cell>
          <cell r="F45">
            <v>8587400000157</v>
          </cell>
          <cell r="G45" t="str">
            <v>ADRIANO JOSE DE SOUSA ME</v>
          </cell>
          <cell r="H45" t="str">
            <v>B</v>
          </cell>
          <cell r="I45" t="str">
            <v>S</v>
          </cell>
          <cell r="J45" t="str">
            <v>23369</v>
          </cell>
          <cell r="K45">
            <v>44824</v>
          </cell>
          <cell r="L45" t="str">
            <v>26220908587400000157550010000233691260900672</v>
          </cell>
          <cell r="M45" t="str">
            <v>26 -  Pernambuco</v>
          </cell>
          <cell r="N45">
            <v>618</v>
          </cell>
        </row>
        <row r="46">
          <cell r="C46" t="str">
            <v>UPAE CARUARU</v>
          </cell>
          <cell r="E46" t="str">
            <v>3.14 - Alimentação Preparada</v>
          </cell>
          <cell r="F46">
            <v>37531583000197</v>
          </cell>
          <cell r="G46" t="str">
            <v xml:space="preserve">COUTINHO E FERNANDES PROD MEDICOS E HOS </v>
          </cell>
          <cell r="H46" t="str">
            <v>B</v>
          </cell>
          <cell r="I46" t="str">
            <v>S</v>
          </cell>
          <cell r="J46" t="str">
            <v>1433</v>
          </cell>
          <cell r="K46">
            <v>44809</v>
          </cell>
          <cell r="L46" t="str">
            <v>52220937531583000197550010000014331449001433</v>
          </cell>
          <cell r="M46" t="str">
            <v>52 -  Goiás</v>
          </cell>
          <cell r="N46">
            <v>1192</v>
          </cell>
        </row>
        <row r="47">
          <cell r="C47" t="str">
            <v>UPAE CARUARU</v>
          </cell>
          <cell r="E47" t="str">
            <v>3.14 - Alimentação Preparada</v>
          </cell>
          <cell r="F47">
            <v>41200526000100</v>
          </cell>
          <cell r="G47" t="str">
            <v>LEAL DISTRIBUIDORA DE MATERIAL DE LIMPEZA E ESCRITORIO EIREL</v>
          </cell>
          <cell r="H47" t="str">
            <v>B</v>
          </cell>
          <cell r="I47" t="str">
            <v>S</v>
          </cell>
          <cell r="J47" t="str">
            <v>1619</v>
          </cell>
          <cell r="K47">
            <v>44824</v>
          </cell>
          <cell r="L47" t="str">
            <v>26220941200526000100550010000016191148236957</v>
          </cell>
          <cell r="M47" t="str">
            <v>26 -  Pernambuco</v>
          </cell>
          <cell r="N47">
            <v>220.8</v>
          </cell>
        </row>
        <row r="48">
          <cell r="C48" t="str">
            <v>UPAE CARUARU</v>
          </cell>
          <cell r="E48" t="str">
            <v>3.14 - Alimentação Preparada</v>
          </cell>
          <cell r="F48">
            <v>38446162000120</v>
          </cell>
          <cell r="G48" t="str">
            <v>R S SOLUCOES EM REFEICOES</v>
          </cell>
          <cell r="H48" t="str">
            <v>B</v>
          </cell>
          <cell r="I48" t="str">
            <v>S</v>
          </cell>
          <cell r="J48" t="str">
            <v>241</v>
          </cell>
          <cell r="K48">
            <v>44824</v>
          </cell>
          <cell r="L48" t="str">
            <v>26220938446162000120550010000002411000002762</v>
          </cell>
          <cell r="M48" t="str">
            <v>26 -  Pernambuco</v>
          </cell>
          <cell r="N48">
            <v>1365.6</v>
          </cell>
        </row>
        <row r="49">
          <cell r="C49" t="str">
            <v>UPAE CARUARU</v>
          </cell>
          <cell r="E49" t="str">
            <v>3.14 - Alimentação Preparada</v>
          </cell>
          <cell r="F49">
            <v>38446162000120</v>
          </cell>
          <cell r="G49" t="str">
            <v>R S SOLUCOES EM REFEICOES</v>
          </cell>
          <cell r="H49" t="str">
            <v>B</v>
          </cell>
          <cell r="I49" t="str">
            <v>S</v>
          </cell>
          <cell r="J49" t="str">
            <v>248</v>
          </cell>
          <cell r="K49">
            <v>44834</v>
          </cell>
          <cell r="L49" t="str">
            <v>26220938446162000120550010000002481000002836</v>
          </cell>
          <cell r="M49" t="str">
            <v>26 -  Pernambuco</v>
          </cell>
          <cell r="N49">
            <v>2440.8000000000002</v>
          </cell>
        </row>
        <row r="50">
          <cell r="C50" t="str">
            <v>UPAE CARUARU</v>
          </cell>
          <cell r="E50" t="str">
            <v>1.99 - Outras Despesas com Pessoal</v>
          </cell>
          <cell r="F50">
            <v>38446162000120</v>
          </cell>
          <cell r="G50" t="str">
            <v>R S SOLUCOES EM REFEICOES</v>
          </cell>
          <cell r="H50" t="str">
            <v>B</v>
          </cell>
          <cell r="I50" t="str">
            <v>S</v>
          </cell>
          <cell r="J50" t="str">
            <v>242</v>
          </cell>
          <cell r="K50">
            <v>44824</v>
          </cell>
          <cell r="L50" t="str">
            <v>26220938446162000120550010000002421000002778</v>
          </cell>
          <cell r="M50" t="str">
            <v>26 -  Pernambuco</v>
          </cell>
          <cell r="N50">
            <v>18360</v>
          </cell>
        </row>
        <row r="51">
          <cell r="C51" t="str">
            <v>UPAE CARUARU</v>
          </cell>
          <cell r="E51" t="str">
            <v>1.99 - Outras Despesas com Pessoal</v>
          </cell>
          <cell r="F51">
            <v>38446162000120</v>
          </cell>
          <cell r="G51" t="str">
            <v>R S SOLUCOES EM REFEICOES</v>
          </cell>
          <cell r="H51" t="str">
            <v>B</v>
          </cell>
          <cell r="I51" t="str">
            <v>S</v>
          </cell>
          <cell r="J51" t="str">
            <v>247</v>
          </cell>
          <cell r="K51">
            <v>44834</v>
          </cell>
          <cell r="L51" t="str">
            <v>26220938446162000120550010000002471000002820</v>
          </cell>
          <cell r="M51" t="str">
            <v>26 -  Pernambuco</v>
          </cell>
          <cell r="N51">
            <v>23188</v>
          </cell>
        </row>
        <row r="52">
          <cell r="C52" t="str">
            <v>UPAE CARUARU</v>
          </cell>
          <cell r="E52" t="str">
            <v>3.6 - Material de Expediente</v>
          </cell>
          <cell r="F52">
            <v>20525743000192</v>
          </cell>
          <cell r="G52" t="str">
            <v>ALEXANDRE DA SILVA PINTO</v>
          </cell>
          <cell r="H52" t="str">
            <v>S</v>
          </cell>
          <cell r="I52" t="str">
            <v>S</v>
          </cell>
          <cell r="J52" t="str">
            <v>1970</v>
          </cell>
          <cell r="K52">
            <v>44805</v>
          </cell>
          <cell r="M52" t="str">
            <v>2609600 - Olinda - PE</v>
          </cell>
          <cell r="N52">
            <v>53.7</v>
          </cell>
        </row>
        <row r="53">
          <cell r="C53" t="str">
            <v>UPAE CARUARU</v>
          </cell>
          <cell r="E53" t="str">
            <v>3.6 - Material de Expediente</v>
          </cell>
          <cell r="F53">
            <v>24073694000155</v>
          </cell>
          <cell r="G53" t="str">
            <v>CIL COMERCIO DE INFORMATICA LTDA</v>
          </cell>
          <cell r="H53" t="str">
            <v>B</v>
          </cell>
          <cell r="I53" t="str">
            <v>S</v>
          </cell>
          <cell r="J53" t="str">
            <v>846795</v>
          </cell>
          <cell r="K53">
            <v>44819</v>
          </cell>
          <cell r="L53" t="str">
            <v>26220924073694000155550010008467951002122108</v>
          </cell>
          <cell r="M53" t="str">
            <v>26 -  Pernambuco</v>
          </cell>
          <cell r="N53">
            <v>836</v>
          </cell>
        </row>
        <row r="54">
          <cell r="C54" t="str">
            <v>UPAE CARUARU</v>
          </cell>
          <cell r="E54" t="str">
            <v>3.6 - Material de Expediente</v>
          </cell>
          <cell r="F54">
            <v>24073694000155</v>
          </cell>
          <cell r="G54" t="str">
            <v>CIL COMERCIO DE INFORMATICA LTDA</v>
          </cell>
          <cell r="H54" t="str">
            <v>B</v>
          </cell>
          <cell r="I54" t="str">
            <v>S</v>
          </cell>
          <cell r="J54" t="str">
            <v>849339</v>
          </cell>
          <cell r="K54">
            <v>44826</v>
          </cell>
          <cell r="L54" t="str">
            <v>26220924073694000155550010008493391025541797</v>
          </cell>
          <cell r="M54" t="str">
            <v>26 -  Pernambuco</v>
          </cell>
          <cell r="N54">
            <v>1672</v>
          </cell>
        </row>
        <row r="55">
          <cell r="C55" t="str">
            <v>UPAE CARUARU</v>
          </cell>
          <cell r="E55" t="str">
            <v>3.6 - Material de Expediente</v>
          </cell>
          <cell r="F55">
            <v>24348443000136</v>
          </cell>
          <cell r="G55" t="str">
            <v xml:space="preserve">FRANCRIS LIVRARIA E PAPELARIA LTDA ME </v>
          </cell>
          <cell r="H55" t="str">
            <v>B</v>
          </cell>
          <cell r="I55" t="str">
            <v>S</v>
          </cell>
          <cell r="J55" t="str">
            <v>16508</v>
          </cell>
          <cell r="K55">
            <v>44825</v>
          </cell>
          <cell r="L55" t="str">
            <v>26220924348443000136550010000165081626259698</v>
          </cell>
          <cell r="M55" t="str">
            <v>26 -  Pernambuco</v>
          </cell>
          <cell r="N55">
            <v>191.8</v>
          </cell>
        </row>
        <row r="56">
          <cell r="C56" t="str">
            <v>UPAE CARUARU</v>
          </cell>
          <cell r="E56" t="str">
            <v>3.6 - Material de Expediente</v>
          </cell>
          <cell r="F56">
            <v>29447408000198</v>
          </cell>
          <cell r="G56" t="str">
            <v>L F DOS SANTOS GRAFIA</v>
          </cell>
          <cell r="H56" t="str">
            <v>B</v>
          </cell>
          <cell r="I56" t="str">
            <v>S</v>
          </cell>
          <cell r="J56" t="str">
            <v>1427</v>
          </cell>
          <cell r="K56">
            <v>44826</v>
          </cell>
          <cell r="L56" t="str">
            <v>26220929447408000198550010000014271664149224</v>
          </cell>
          <cell r="M56" t="str">
            <v>26 -  Pernambuco</v>
          </cell>
          <cell r="N56">
            <v>510</v>
          </cell>
        </row>
        <row r="57">
          <cell r="C57" t="str">
            <v>UPAE CARUARU</v>
          </cell>
          <cell r="E57" t="str">
            <v xml:space="preserve">3.9 - Material para Manutenção de Bens Imóveis </v>
          </cell>
          <cell r="F57">
            <v>24348443000136</v>
          </cell>
          <cell r="G57" t="str">
            <v xml:space="preserve">FRANCRIS LIVRARIA E PAPELARIA LTDA ME </v>
          </cell>
          <cell r="H57" t="str">
            <v>B</v>
          </cell>
          <cell r="I57" t="str">
            <v>S</v>
          </cell>
          <cell r="J57" t="str">
            <v>16508</v>
          </cell>
          <cell r="K57">
            <v>44825</v>
          </cell>
          <cell r="L57" t="str">
            <v>26220924348443000136550010000165081626259698</v>
          </cell>
          <cell r="M57" t="str">
            <v>26 -  Pernambuco</v>
          </cell>
          <cell r="N57">
            <v>9</v>
          </cell>
        </row>
        <row r="58">
          <cell r="C58" t="str">
            <v>UPAE CARUARU</v>
          </cell>
          <cell r="E58" t="str">
            <v xml:space="preserve">3.9 - Material para Manutenção de Bens Imóveis </v>
          </cell>
          <cell r="F58">
            <v>33395501000173</v>
          </cell>
          <cell r="G58" t="str">
            <v>M A FELIX SOUZA COMERCIO ATACADISTA</v>
          </cell>
          <cell r="H58" t="str">
            <v>B</v>
          </cell>
          <cell r="I58" t="str">
            <v>S</v>
          </cell>
          <cell r="J58" t="str">
            <v>701</v>
          </cell>
          <cell r="K58">
            <v>44824</v>
          </cell>
          <cell r="L58" t="str">
            <v>26220933395501000173550010000007011763283567</v>
          </cell>
          <cell r="M58" t="str">
            <v>26 -  Pernambuco</v>
          </cell>
          <cell r="N58">
            <v>25</v>
          </cell>
        </row>
        <row r="59">
          <cell r="C59" t="str">
            <v>UPAE CARUARU</v>
          </cell>
          <cell r="E59" t="str">
            <v xml:space="preserve">3.8 - Uniformes, Tecidos e Aviamentos </v>
          </cell>
          <cell r="F59">
            <v>11463963000148</v>
          </cell>
          <cell r="G59" t="str">
            <v>BCI BRASIL CHINA IMPORTADORA LTDA</v>
          </cell>
          <cell r="H59" t="str">
            <v>B</v>
          </cell>
          <cell r="I59" t="str">
            <v>S</v>
          </cell>
          <cell r="J59" t="str">
            <v>35279</v>
          </cell>
          <cell r="K59">
            <v>44825</v>
          </cell>
          <cell r="L59" t="str">
            <v>26220911463963000148550010000352791776662190</v>
          </cell>
          <cell r="M59" t="str">
            <v>26 -  Pernambuco</v>
          </cell>
          <cell r="N59">
            <v>122.43</v>
          </cell>
        </row>
        <row r="60">
          <cell r="C60" t="str">
            <v>UPAE CARUARU</v>
          </cell>
          <cell r="E60" t="str">
            <v xml:space="preserve">3.8 - Uniformes, Tecidos e Aviamentos </v>
          </cell>
          <cell r="F60">
            <v>33395501000173</v>
          </cell>
          <cell r="G60" t="str">
            <v>M A FELIX SOUZA COMERCIO ATACADISTA</v>
          </cell>
          <cell r="H60" t="str">
            <v>B</v>
          </cell>
          <cell r="I60" t="str">
            <v>S</v>
          </cell>
          <cell r="J60" t="str">
            <v>640</v>
          </cell>
          <cell r="K60">
            <v>44792</v>
          </cell>
          <cell r="L60" t="str">
            <v>26220833395501000173550010000006401588636175</v>
          </cell>
          <cell r="M60" t="str">
            <v>26 -  Pernambuco</v>
          </cell>
          <cell r="N60">
            <v>289</v>
          </cell>
        </row>
        <row r="61">
          <cell r="C61" t="str">
            <v>UPAE CARUARU</v>
          </cell>
          <cell r="E61" t="str">
            <v xml:space="preserve">3.8 - Uniformes, Tecidos e Aviamentos </v>
          </cell>
          <cell r="F61">
            <v>33395501000173</v>
          </cell>
          <cell r="G61" t="str">
            <v>M A FELIX SOUZA COMERCIO ATACADISTA</v>
          </cell>
          <cell r="H61" t="str">
            <v>B</v>
          </cell>
          <cell r="I61" t="str">
            <v>S</v>
          </cell>
          <cell r="J61" t="str">
            <v>701</v>
          </cell>
          <cell r="K61">
            <v>44824</v>
          </cell>
          <cell r="L61" t="str">
            <v>26220933395501000173550010000007011763283567</v>
          </cell>
          <cell r="M61" t="str">
            <v>26 -  Pernambuco</v>
          </cell>
          <cell r="N61">
            <v>354</v>
          </cell>
        </row>
        <row r="62">
          <cell r="C62" t="str">
            <v>UPAE CARUARU</v>
          </cell>
          <cell r="E62" t="str">
            <v xml:space="preserve">3.8 - Uniformes, Tecidos e Aviamentos </v>
          </cell>
          <cell r="F62">
            <v>11348741000184</v>
          </cell>
          <cell r="G62" t="str">
            <v>M. DE FATIMA G. E SILVA E CONFECÇÕES</v>
          </cell>
          <cell r="H62" t="str">
            <v>B</v>
          </cell>
          <cell r="I62" t="str">
            <v>S</v>
          </cell>
          <cell r="J62" t="str">
            <v>1600</v>
          </cell>
          <cell r="K62">
            <v>44833</v>
          </cell>
          <cell r="L62" t="str">
            <v>26220911348741000184550010000016001100082002</v>
          </cell>
          <cell r="M62" t="str">
            <v>26 -  Pernambuco</v>
          </cell>
          <cell r="N62">
            <v>3660.03</v>
          </cell>
        </row>
        <row r="63">
          <cell r="C63" t="str">
            <v>UPAE CARUARU</v>
          </cell>
          <cell r="E63" t="str">
            <v>3.1 - Combustíveis e Lubrificantes Automotivos</v>
          </cell>
          <cell r="F63">
            <v>20211412000188</v>
          </cell>
          <cell r="G63" t="str">
            <v>SODEXO PASS DO BRASIL SERV. DE GESTÃO DE DESP E FROTA LTDA</v>
          </cell>
          <cell r="H63" t="str">
            <v>S</v>
          </cell>
          <cell r="I63" t="str">
            <v>S</v>
          </cell>
          <cell r="J63" t="str">
            <v>773488</v>
          </cell>
          <cell r="K63">
            <v>44800</v>
          </cell>
          <cell r="M63" t="str">
            <v>3505708 - Barueri - SP</v>
          </cell>
          <cell r="N63">
            <v>2601.58</v>
          </cell>
        </row>
        <row r="64">
          <cell r="C64" t="str">
            <v>UPAE CARUARU</v>
          </cell>
          <cell r="E64" t="str">
            <v>3.13 - Materiais e Materiais Ortopédicos e Corretivos (OPME)</v>
          </cell>
          <cell r="F64" t="str">
            <v>00.759.229/0001-04</v>
          </cell>
          <cell r="G64" t="str">
            <v>MENEZES E SOTER LTDA</v>
          </cell>
          <cell r="H64" t="str">
            <v>B</v>
          </cell>
          <cell r="I64" t="str">
            <v>S</v>
          </cell>
          <cell r="J64" t="str">
            <v>53482</v>
          </cell>
          <cell r="K64">
            <v>44805</v>
          </cell>
          <cell r="L64" t="str">
            <v>26220900759229000104550010000534821262838970</v>
          </cell>
          <cell r="M64" t="str">
            <v>26 -  Pernambuco</v>
          </cell>
          <cell r="N64">
            <v>5390</v>
          </cell>
        </row>
        <row r="65">
          <cell r="C65" t="str">
            <v>UPAE CARUARU</v>
          </cell>
          <cell r="E65" t="str">
            <v>3.13 - Materiais e Materiais Ortopédicos e Corretivos (OPME)</v>
          </cell>
          <cell r="F65" t="str">
            <v>00.759.229/0001-04</v>
          </cell>
          <cell r="G65" t="str">
            <v>MENEZES E SOTER LTDA</v>
          </cell>
          <cell r="H65" t="str">
            <v>B</v>
          </cell>
          <cell r="I65" t="str">
            <v>S</v>
          </cell>
          <cell r="J65" t="str">
            <v>53905</v>
          </cell>
          <cell r="K65">
            <v>44830</v>
          </cell>
          <cell r="L65" t="str">
            <v>26220900759229000104550010000539051567615085</v>
          </cell>
          <cell r="M65" t="str">
            <v>26 -  Pernambuco</v>
          </cell>
          <cell r="N65">
            <v>294</v>
          </cell>
        </row>
        <row r="66">
          <cell r="C66" t="str">
            <v>UPAE CARUARU</v>
          </cell>
          <cell r="E66" t="str">
            <v xml:space="preserve">3.10 - Material para Manutenção de Bens Móveis </v>
          </cell>
          <cell r="F66" t="str">
            <v>01.994.968/0001-43</v>
          </cell>
          <cell r="G66" t="str">
            <v>VIDEOMED REPRESENTAÇÕES, COMERCIO E SERVIÇOS LTDA</v>
          </cell>
          <cell r="H66" t="str">
            <v>B</v>
          </cell>
          <cell r="I66" t="str">
            <v>S</v>
          </cell>
          <cell r="J66" t="str">
            <v>9180</v>
          </cell>
          <cell r="K66">
            <v>44823</v>
          </cell>
          <cell r="L66" t="str">
            <v>26220901994968000143550010000091801588433455</v>
          </cell>
          <cell r="M66" t="str">
            <v>26 -  Pernambuco</v>
          </cell>
          <cell r="N66">
            <v>1208</v>
          </cell>
        </row>
        <row r="67">
          <cell r="C67" t="str">
            <v>UPAE CARUARU</v>
          </cell>
          <cell r="E67" t="str">
            <v xml:space="preserve">5.21 - Seguros em geral </v>
          </cell>
          <cell r="F67" t="str">
            <v>03.502.099/0003-80</v>
          </cell>
          <cell r="G67" t="str">
            <v>CHUBB SEGUROS S.A.</v>
          </cell>
          <cell r="H67" t="str">
            <v>S</v>
          </cell>
          <cell r="I67" t="str">
            <v>N</v>
          </cell>
          <cell r="N67">
            <v>474.71</v>
          </cell>
        </row>
        <row r="68">
          <cell r="C68" t="str">
            <v>UPAE CARUARU</v>
          </cell>
          <cell r="E68" t="str">
            <v xml:space="preserve">5.25 - Serviços Bancários </v>
          </cell>
          <cell r="F68">
            <v>60701190000104</v>
          </cell>
          <cell r="G68" t="str">
            <v>TAXA MANUTENÇÃO 26955-8</v>
          </cell>
          <cell r="H68" t="str">
            <v>S</v>
          </cell>
          <cell r="I68" t="str">
            <v>N</v>
          </cell>
          <cell r="M68" t="str">
            <v>3550308 - São Paulo - SP</v>
          </cell>
          <cell r="N68">
            <v>215</v>
          </cell>
        </row>
        <row r="69">
          <cell r="C69" t="str">
            <v>UPAE CARUARU</v>
          </cell>
          <cell r="E69" t="str">
            <v xml:space="preserve">5.25 - Serviços Bancários </v>
          </cell>
          <cell r="F69">
            <v>60701190000104</v>
          </cell>
          <cell r="G69" t="str">
            <v>TAXA MANUTENÇÃO 30190-6</v>
          </cell>
          <cell r="H69" t="str">
            <v>S</v>
          </cell>
          <cell r="I69" t="str">
            <v>N</v>
          </cell>
          <cell r="M69" t="str">
            <v>3550308 - São Paulo - SP</v>
          </cell>
          <cell r="N69">
            <v>215</v>
          </cell>
        </row>
        <row r="70">
          <cell r="C70" t="str">
            <v>UPAE CARUARU</v>
          </cell>
          <cell r="E70" t="str">
            <v xml:space="preserve">5.25 - Serviços Bancários </v>
          </cell>
          <cell r="F70">
            <v>60701190000104</v>
          </cell>
          <cell r="G70" t="str">
            <v>TARIFA C/C 26955-8</v>
          </cell>
          <cell r="H70" t="str">
            <v>S</v>
          </cell>
          <cell r="I70" t="str">
            <v>N</v>
          </cell>
          <cell r="M70" t="str">
            <v>3550308 - São Paulo - SP</v>
          </cell>
          <cell r="N70">
            <v>1000.4</v>
          </cell>
        </row>
        <row r="71">
          <cell r="C71" t="str">
            <v>UPAE CARUARU</v>
          </cell>
          <cell r="E71" t="str">
            <v>5.18 - Teledonia Fixa</v>
          </cell>
          <cell r="F71" t="str">
            <v xml:space="preserve">27.703.250/0001-44 </v>
          </cell>
          <cell r="G71" t="str">
            <v>GERALDO FREIRE DA SILVA JUNIOR-ME</v>
          </cell>
          <cell r="H71" t="str">
            <v>S</v>
          </cell>
          <cell r="I71" t="str">
            <v>S</v>
          </cell>
          <cell r="J71" t="str">
            <v>1373</v>
          </cell>
          <cell r="K71">
            <v>44810</v>
          </cell>
          <cell r="M71" t="str">
            <v>2604106 - Caruaru - PE</v>
          </cell>
          <cell r="N71">
            <v>450</v>
          </cell>
        </row>
        <row r="72">
          <cell r="C72" t="str">
            <v>UPAE CARUARU</v>
          </cell>
          <cell r="E72" t="str">
            <v>5.18 - Teledonia Fixa</v>
          </cell>
          <cell r="F72" t="str">
            <v xml:space="preserve">06.985.306/0001-20 </v>
          </cell>
          <cell r="G72" t="str">
            <v>SERVHOST INTERNET LTDA - ME</v>
          </cell>
          <cell r="H72" t="str">
            <v>S</v>
          </cell>
          <cell r="I72" t="str">
            <v>S</v>
          </cell>
          <cell r="J72" t="str">
            <v>9551</v>
          </cell>
          <cell r="K72">
            <v>44806</v>
          </cell>
          <cell r="L72" t="str">
            <v>CBW5TYFL</v>
          </cell>
          <cell r="M72" t="str">
            <v>2611606 - Recife - PE</v>
          </cell>
          <cell r="N72">
            <v>242.02</v>
          </cell>
        </row>
        <row r="73">
          <cell r="C73" t="str">
            <v>UPAE CARUARU</v>
          </cell>
          <cell r="E73" t="str">
            <v>5.18 - Teledonia Fixa</v>
          </cell>
          <cell r="F73" t="str">
            <v xml:space="preserve">11.844.663/0001-09 </v>
          </cell>
          <cell r="G73" t="str">
            <v>UM TELECOM SERVIÇOS DE TECNOLOGIA EM INTERNET LTDA</v>
          </cell>
          <cell r="H73" t="str">
            <v>S</v>
          </cell>
          <cell r="I73" t="str">
            <v>S</v>
          </cell>
          <cell r="J73" t="str">
            <v>91367</v>
          </cell>
          <cell r="K73">
            <v>44844</v>
          </cell>
          <cell r="M73" t="str">
            <v>2611606 - Recife - PE</v>
          </cell>
          <cell r="N73">
            <v>403</v>
          </cell>
        </row>
        <row r="74">
          <cell r="C74" t="str">
            <v>UPAE CARUARU</v>
          </cell>
          <cell r="E74" t="str">
            <v>5.18 - Teledonia Fixa</v>
          </cell>
          <cell r="F74" t="str">
            <v xml:space="preserve">11.844.663/0001-09 </v>
          </cell>
          <cell r="G74" t="str">
            <v>UM TELECOM SERVIÇOS DE TECNOLOGIA EM INTERNET LTDA</v>
          </cell>
          <cell r="H74" t="str">
            <v>S</v>
          </cell>
          <cell r="I74" t="str">
            <v>S</v>
          </cell>
          <cell r="J74" t="str">
            <v>109635</v>
          </cell>
          <cell r="K74">
            <v>44844</v>
          </cell>
          <cell r="M74" t="str">
            <v>2611606 - Recife - PE</v>
          </cell>
          <cell r="N74">
            <v>247</v>
          </cell>
        </row>
        <row r="75">
          <cell r="C75" t="str">
            <v>UPAE CARUARU</v>
          </cell>
          <cell r="E75" t="str">
            <v>5.13 - Água e Esgoto</v>
          </cell>
          <cell r="F75" t="str">
            <v>09.769.035/0001-64</v>
          </cell>
          <cell r="G75" t="str">
            <v>COMPANHIA PERNAMBUCANA DE SANEAMENTO</v>
          </cell>
          <cell r="H75" t="str">
            <v>S</v>
          </cell>
          <cell r="I75" t="str">
            <v>N</v>
          </cell>
          <cell r="N75">
            <v>4657.32</v>
          </cell>
        </row>
        <row r="76">
          <cell r="C76" t="str">
            <v>UPAE CARUARU</v>
          </cell>
          <cell r="E76" t="str">
            <v>5.12 - Energia Elétrica</v>
          </cell>
          <cell r="F76" t="str">
            <v xml:space="preserve">10.835.932/0001-08 </v>
          </cell>
          <cell r="G76" t="str">
            <v>COMPANHIA ENERGÉTICA DE PERNAMBUCO</v>
          </cell>
          <cell r="H76" t="str">
            <v>S</v>
          </cell>
          <cell r="I76" t="str">
            <v>S</v>
          </cell>
          <cell r="J76" t="str">
            <v>226095332</v>
          </cell>
          <cell r="K76">
            <v>44835</v>
          </cell>
          <cell r="M76" t="str">
            <v>2611606 - Recife - PE</v>
          </cell>
          <cell r="N76">
            <v>18698.34</v>
          </cell>
        </row>
        <row r="77">
          <cell r="C77" t="str">
            <v>UPAE CARUARU</v>
          </cell>
          <cell r="E77" t="str">
            <v>5.3 - Locação de Máquinas e Equipamentos</v>
          </cell>
          <cell r="F77">
            <v>41096520000127</v>
          </cell>
          <cell r="G77" t="str">
            <v>PRISMA TELECOMUNICAÇOES LTDA</v>
          </cell>
          <cell r="H77" t="str">
            <v>S</v>
          </cell>
          <cell r="I77" t="str">
            <v>S</v>
          </cell>
          <cell r="J77" t="str">
            <v>31876</v>
          </cell>
          <cell r="K77">
            <v>44837</v>
          </cell>
          <cell r="M77" t="str">
            <v>2611606 - Recife - PE</v>
          </cell>
          <cell r="N77">
            <v>550</v>
          </cell>
        </row>
        <row r="78">
          <cell r="C78" t="str">
            <v>UPAE CARUARU</v>
          </cell>
          <cell r="E78" t="str">
            <v>5.3 - Locação de Máquinas e Equipamentos</v>
          </cell>
          <cell r="F78">
            <v>19533734000164</v>
          </cell>
          <cell r="G78" t="str">
            <v>ALEXSANDRA DE GUSMÃO NERES - ME</v>
          </cell>
          <cell r="H78" t="str">
            <v>S</v>
          </cell>
          <cell r="I78" t="str">
            <v>S</v>
          </cell>
          <cell r="J78" t="str">
            <v>14583</v>
          </cell>
          <cell r="K78">
            <v>44837</v>
          </cell>
          <cell r="M78" t="str">
            <v>2611606 - Recife - PE</v>
          </cell>
          <cell r="N78">
            <v>3756.5</v>
          </cell>
        </row>
        <row r="79">
          <cell r="C79" t="str">
            <v>UPAE CARUARU</v>
          </cell>
          <cell r="E79" t="str">
            <v>5.3 - Locação de Máquinas e Equipamentos</v>
          </cell>
          <cell r="F79">
            <v>44283333000574</v>
          </cell>
          <cell r="G79" t="str">
            <v>SCM PARTICIPAÇÕES S.A.</v>
          </cell>
          <cell r="H79" t="str">
            <v>S</v>
          </cell>
          <cell r="I79" t="str">
            <v>S</v>
          </cell>
          <cell r="J79" t="str">
            <v>16885</v>
          </cell>
          <cell r="K79">
            <v>44809</v>
          </cell>
          <cell r="M79" t="str">
            <v>2611606 - Recife - PE</v>
          </cell>
          <cell r="N79">
            <v>4223</v>
          </cell>
        </row>
        <row r="80">
          <cell r="C80" t="str">
            <v>UPAE CARUARU</v>
          </cell>
          <cell r="E80" t="str">
            <v>5.3 - Locação de Máquinas e Equipamentos</v>
          </cell>
          <cell r="F80">
            <v>11418391000185</v>
          </cell>
          <cell r="G80" t="str">
            <v>I V FACURY LUZ CENICA ME</v>
          </cell>
          <cell r="H80" t="str">
            <v>S</v>
          </cell>
          <cell r="I80" t="str">
            <v>S</v>
          </cell>
          <cell r="J80" t="str">
            <v>579</v>
          </cell>
          <cell r="K80">
            <v>44823</v>
          </cell>
          <cell r="L80" t="str">
            <v>N6LP1LHA</v>
          </cell>
          <cell r="M80" t="str">
            <v>2611606 - Recife - PE</v>
          </cell>
          <cell r="N80">
            <v>7049.99</v>
          </cell>
        </row>
        <row r="81">
          <cell r="C81" t="str">
            <v>UPAE CARUARU</v>
          </cell>
          <cell r="E81" t="str">
            <v>5.3 - Locação de Máquinas e Equipamentos</v>
          </cell>
          <cell r="F81">
            <v>24380578002041</v>
          </cell>
          <cell r="G81" t="str">
            <v>WHITE MARTINS GASES INDUSTRIAIS NE LTDA</v>
          </cell>
          <cell r="H81" t="str">
            <v>S</v>
          </cell>
          <cell r="I81" t="str">
            <v>S</v>
          </cell>
          <cell r="J81" t="str">
            <v>90611277</v>
          </cell>
          <cell r="K81">
            <v>44837</v>
          </cell>
          <cell r="M81" t="str">
            <v>2607901 - Jaboatão dos Guararapes - PE</v>
          </cell>
          <cell r="N81">
            <v>538.01</v>
          </cell>
        </row>
        <row r="82">
          <cell r="C82" t="str">
            <v>UPAE CARUARU</v>
          </cell>
          <cell r="E82" t="str">
            <v>5.3 - Locação de Máquinas e Equipamentos</v>
          </cell>
          <cell r="F82">
            <v>37462182000122</v>
          </cell>
          <cell r="G82" t="str">
            <v>MARCA CLIMATIZAÇAO E TERCEIRIZAÇAO</v>
          </cell>
          <cell r="H82" t="str">
            <v>S</v>
          </cell>
          <cell r="I82" t="str">
            <v>S</v>
          </cell>
          <cell r="J82" t="str">
            <v>499</v>
          </cell>
          <cell r="K82">
            <v>44833</v>
          </cell>
          <cell r="M82" t="str">
            <v>2609600 - Olinda - PE</v>
          </cell>
          <cell r="N82">
            <v>806</v>
          </cell>
        </row>
        <row r="83">
          <cell r="C83" t="str">
            <v>UPAE CARUARU</v>
          </cell>
          <cell r="E83" t="str">
            <v>5.3 - Locação de Máquinas e Equipamentos</v>
          </cell>
          <cell r="F83">
            <v>42287193000153</v>
          </cell>
          <cell r="G83" t="str">
            <v>COLORTEL LOCAÇAO E ADMINISTRAÇAO DE BENS PROPRIOS LTDA</v>
          </cell>
          <cell r="H83" t="str">
            <v>S</v>
          </cell>
          <cell r="I83" t="str">
            <v>S</v>
          </cell>
          <cell r="J83" t="str">
            <v>1473</v>
          </cell>
          <cell r="K83">
            <v>44819</v>
          </cell>
          <cell r="M83" t="str">
            <v>3304557 - Rio de Janeiro - RJ</v>
          </cell>
          <cell r="N83">
            <v>431.48</v>
          </cell>
        </row>
        <row r="84">
          <cell r="C84" t="str">
            <v>UPAE CARUARU</v>
          </cell>
          <cell r="E84" t="str">
            <v>5.3 - Locação de Máquinas e Equipamentos</v>
          </cell>
          <cell r="F84">
            <v>15544339000126</v>
          </cell>
          <cell r="G84" t="str">
            <v>ELO GAIVOTA LOCAÇAO E COMERCIO DE EQUIPAMENTOS ELETRONICOS E SERVIÇOS ADMINISTRATIVO LTDA</v>
          </cell>
          <cell r="H84" t="str">
            <v>S</v>
          </cell>
          <cell r="I84" t="str">
            <v>N</v>
          </cell>
          <cell r="N84">
            <v>781.63</v>
          </cell>
        </row>
        <row r="85">
          <cell r="C85" t="str">
            <v>UPAE CARUARU</v>
          </cell>
          <cell r="E85" t="str">
            <v>5.8 - Locação de Veículos Automotores</v>
          </cell>
          <cell r="F85">
            <v>1838726000160</v>
          </cell>
          <cell r="G85" t="str">
            <v>S &amp; B LOCACOES DE VEICULOS LTDA</v>
          </cell>
          <cell r="H85" t="str">
            <v>S</v>
          </cell>
          <cell r="I85" t="str">
            <v>S</v>
          </cell>
          <cell r="J85" t="str">
            <v>12578</v>
          </cell>
          <cell r="K85">
            <v>44837</v>
          </cell>
          <cell r="M85" t="str">
            <v>2611606 - Recife - PE</v>
          </cell>
          <cell r="N85">
            <v>2350</v>
          </cell>
        </row>
        <row r="86">
          <cell r="C86" t="str">
            <v>UPAE CARUARU</v>
          </cell>
          <cell r="E86" t="str">
            <v>5.16 - Serviços Médico-Hospitalares, Odotonlogia e Laboratoriais</v>
          </cell>
          <cell r="F86">
            <v>43708473000150</v>
          </cell>
          <cell r="G86" t="str">
            <v>CLINICA MEDICA R J SAUDE LTDA</v>
          </cell>
          <cell r="H86" t="str">
            <v>S</v>
          </cell>
          <cell r="I86" t="str">
            <v>S</v>
          </cell>
          <cell r="J86" t="str">
            <v>64</v>
          </cell>
          <cell r="K86">
            <v>44837</v>
          </cell>
          <cell r="L86" t="str">
            <v>ISWV8KOFL</v>
          </cell>
          <cell r="M86" t="str">
            <v>2604106 - Caruaru - PE</v>
          </cell>
          <cell r="N86">
            <v>4550</v>
          </cell>
        </row>
        <row r="87">
          <cell r="C87" t="str">
            <v>UPAE CARUARU</v>
          </cell>
          <cell r="E87" t="str">
            <v>5.16 - Serviços Médico-Hospitalares, Odotonlogia e Laboratoriais</v>
          </cell>
          <cell r="F87">
            <v>43848410000108</v>
          </cell>
          <cell r="G87" t="str">
            <v>DRA ISABEL DANTAS ENDOCRINOLOGISTA LTDA</v>
          </cell>
          <cell r="H87" t="str">
            <v>S</v>
          </cell>
          <cell r="I87" t="str">
            <v>S</v>
          </cell>
          <cell r="J87" t="str">
            <v>18</v>
          </cell>
          <cell r="K87">
            <v>44837</v>
          </cell>
          <cell r="L87" t="str">
            <v>1GDBFYP3K</v>
          </cell>
          <cell r="M87" t="str">
            <v>2604106 - Caruaru - PE</v>
          </cell>
          <cell r="N87">
            <v>5050</v>
          </cell>
        </row>
        <row r="88">
          <cell r="C88" t="str">
            <v>UPAE CARUARU</v>
          </cell>
          <cell r="E88" t="str">
            <v>5.16 - Serviços Médico-Hospitalares, Odotonlogia e Laboratoriais</v>
          </cell>
          <cell r="F88">
            <v>30308317000150</v>
          </cell>
          <cell r="G88" t="str">
            <v>PRISCILA EVANGELISTA REGO</v>
          </cell>
          <cell r="H88" t="str">
            <v>S</v>
          </cell>
          <cell r="I88" t="str">
            <v>S</v>
          </cell>
          <cell r="J88" t="str">
            <v>48</v>
          </cell>
          <cell r="K88">
            <v>44832</v>
          </cell>
          <cell r="L88" t="str">
            <v>LRQARXZN</v>
          </cell>
          <cell r="M88" t="str">
            <v>2611606 - Recife - PE</v>
          </cell>
          <cell r="N88">
            <v>11550</v>
          </cell>
        </row>
        <row r="89">
          <cell r="C89" t="str">
            <v>UPAE CARUARU</v>
          </cell>
          <cell r="E89" t="str">
            <v>5.16 - Serviços Médico-Hospitalares, Odotonlogia e Laboratoriais</v>
          </cell>
          <cell r="F89">
            <v>43164423000150</v>
          </cell>
          <cell r="G89" t="str">
            <v>CENTRO DIAGNOSTICO SÃO BENEDITO S/C LTDA</v>
          </cell>
          <cell r="H89" t="str">
            <v>S</v>
          </cell>
          <cell r="I89" t="str">
            <v>S</v>
          </cell>
          <cell r="J89" t="str">
            <v>7</v>
          </cell>
          <cell r="K89">
            <v>44838</v>
          </cell>
          <cell r="L89" t="str">
            <v>8DOIGB1K4</v>
          </cell>
          <cell r="M89" t="str">
            <v>2605004 - Cupira - PE</v>
          </cell>
          <cell r="N89">
            <v>8330</v>
          </cell>
        </row>
        <row r="90">
          <cell r="C90" t="str">
            <v>UPAE CARUARU</v>
          </cell>
          <cell r="E90" t="str">
            <v>5.16 - Serviços Médico-Hospitalares, Odotonlogia e Laboratoriais</v>
          </cell>
          <cell r="F90">
            <v>37442885000199</v>
          </cell>
          <cell r="G90" t="str">
            <v>THIAGO S. LEITE</v>
          </cell>
          <cell r="H90" t="str">
            <v>S</v>
          </cell>
          <cell r="I90" t="str">
            <v>S</v>
          </cell>
          <cell r="J90" t="str">
            <v>31</v>
          </cell>
          <cell r="K90">
            <v>44839</v>
          </cell>
          <cell r="L90" t="str">
            <v>ZSNS66288</v>
          </cell>
          <cell r="M90" t="str">
            <v>2606002 - Garanhuns - PE</v>
          </cell>
          <cell r="N90">
            <v>11720</v>
          </cell>
        </row>
        <row r="91">
          <cell r="C91" t="str">
            <v>UPAE CARUARU</v>
          </cell>
          <cell r="E91" t="str">
            <v>5.16 - Serviços Médico-Hospitalares, Odotonlogia e Laboratoriais</v>
          </cell>
          <cell r="F91">
            <v>43761432000128</v>
          </cell>
          <cell r="G91" t="str">
            <v>CLINICA PAULO COUTO CIRURGIA GERAL E MASTOLOGIA LTDA</v>
          </cell>
          <cell r="H91" t="str">
            <v>S</v>
          </cell>
          <cell r="I91" t="str">
            <v>S</v>
          </cell>
          <cell r="J91" t="str">
            <v>327</v>
          </cell>
          <cell r="K91">
            <v>44838</v>
          </cell>
          <cell r="L91" t="str">
            <v>DGSVJJ7OI</v>
          </cell>
          <cell r="M91" t="str">
            <v>2604106 - Caruaru - PE</v>
          </cell>
          <cell r="N91">
            <v>17520</v>
          </cell>
        </row>
        <row r="92">
          <cell r="C92" t="str">
            <v>UPAE CARUARU</v>
          </cell>
          <cell r="E92" t="str">
            <v>5.16 - Serviços Médico-Hospitalares, Odotonlogia e Laboratoriais</v>
          </cell>
          <cell r="F92">
            <v>33853148000128</v>
          </cell>
          <cell r="G92" t="str">
            <v>CLINICA DE OLHOS DR MELLO MOTTA LTDA</v>
          </cell>
          <cell r="H92" t="str">
            <v>S</v>
          </cell>
          <cell r="I92" t="str">
            <v>S</v>
          </cell>
          <cell r="J92" t="str">
            <v>241</v>
          </cell>
          <cell r="K92">
            <v>44832</v>
          </cell>
          <cell r="L92" t="str">
            <v>TY5FUCBEP</v>
          </cell>
          <cell r="M92" t="str">
            <v>2604106 - Caruaru - PE</v>
          </cell>
          <cell r="N92">
            <v>11040</v>
          </cell>
        </row>
        <row r="93">
          <cell r="C93" t="str">
            <v>UPAE CARUARU</v>
          </cell>
          <cell r="E93" t="str">
            <v>5.16 - Serviços Médico-Hospitalares, Odotonlogia e Laboratoriais</v>
          </cell>
          <cell r="F93">
            <v>14290827000191</v>
          </cell>
          <cell r="G93" t="str">
            <v>CLINICA DE IMAGEM JOAO PAULO II S/S LTDA</v>
          </cell>
          <cell r="H93" t="str">
            <v>S</v>
          </cell>
          <cell r="I93" t="str">
            <v>S</v>
          </cell>
          <cell r="J93" t="str">
            <v>565</v>
          </cell>
          <cell r="K93">
            <v>44837</v>
          </cell>
          <cell r="L93" t="str">
            <v>PH50AJZLE</v>
          </cell>
          <cell r="M93" t="str">
            <v>2604106 - Caruaru - PE</v>
          </cell>
          <cell r="N93">
            <v>10125</v>
          </cell>
        </row>
        <row r="94">
          <cell r="C94" t="str">
            <v>UPAE CARUARU</v>
          </cell>
          <cell r="E94" t="str">
            <v>5.16 - Serviços Médico-Hospitalares, Odotonlogia e Laboratoriais</v>
          </cell>
          <cell r="F94">
            <v>21939486000106</v>
          </cell>
          <cell r="G94" t="str">
            <v>MAXIMA MEDICINA DO TRABALHO</v>
          </cell>
          <cell r="H94" t="str">
            <v>S</v>
          </cell>
          <cell r="I94" t="str">
            <v>S</v>
          </cell>
          <cell r="J94" t="str">
            <v>7880</v>
          </cell>
          <cell r="K94">
            <v>44839</v>
          </cell>
          <cell r="L94" t="str">
            <v>ELMJKSCSL</v>
          </cell>
          <cell r="M94" t="str">
            <v>2604106 - Caruaru - PE</v>
          </cell>
          <cell r="N94">
            <v>473</v>
          </cell>
        </row>
        <row r="95">
          <cell r="C95" t="str">
            <v>UPAE CARUARU</v>
          </cell>
          <cell r="E95" t="str">
            <v>5.16 - Serviços Médico-Hospitalares, Odotonlogia e Laboratoriais</v>
          </cell>
          <cell r="F95">
            <v>38007444000121</v>
          </cell>
          <cell r="G95" t="str">
            <v>RAPHAELLA AMANDA MARIA LEITE FERNANDES EIRELI</v>
          </cell>
          <cell r="H95" t="str">
            <v>S</v>
          </cell>
          <cell r="I95" t="str">
            <v>S</v>
          </cell>
          <cell r="J95" t="str">
            <v>69</v>
          </cell>
          <cell r="K95">
            <v>44834</v>
          </cell>
          <cell r="L95" t="str">
            <v>JNQ4DXDUQ</v>
          </cell>
          <cell r="M95" t="str">
            <v>2604106 - Caruaru - PE</v>
          </cell>
          <cell r="N95">
            <v>4620</v>
          </cell>
        </row>
        <row r="96">
          <cell r="C96" t="str">
            <v>UPAE CARUARU</v>
          </cell>
          <cell r="E96" t="str">
            <v>5.16 - Serviços Médico-Hospitalares, Odotonlogia e Laboratoriais</v>
          </cell>
          <cell r="F96">
            <v>610112000164</v>
          </cell>
          <cell r="G96" t="str">
            <v>COOPAGRESTE COOP DOS MEDICOS ANESTESIOLOGISTADO INT DE PE</v>
          </cell>
          <cell r="H96" t="str">
            <v>S</v>
          </cell>
          <cell r="I96" t="str">
            <v>S</v>
          </cell>
          <cell r="J96" t="str">
            <v>6519</v>
          </cell>
          <cell r="K96">
            <v>44841</v>
          </cell>
          <cell r="L96" t="str">
            <v>XV8BRIMQ3</v>
          </cell>
          <cell r="M96" t="str">
            <v>2604106 - Caruaru - PE</v>
          </cell>
          <cell r="N96">
            <v>70104.5</v>
          </cell>
        </row>
        <row r="97">
          <cell r="C97" t="str">
            <v>UPAE CARUARU</v>
          </cell>
          <cell r="E97" t="str">
            <v>5.16 - Serviços Médico-Hospitalares, Odotonlogia e Laboratoriais</v>
          </cell>
          <cell r="F97">
            <v>20631026000145</v>
          </cell>
          <cell r="G97" t="str">
            <v>LUMINAR DIAGNOSTICOS LTDA</v>
          </cell>
          <cell r="H97" t="str">
            <v>S</v>
          </cell>
          <cell r="I97" t="str">
            <v>S</v>
          </cell>
          <cell r="J97" t="str">
            <v>477</v>
          </cell>
          <cell r="K97">
            <v>44839</v>
          </cell>
          <cell r="L97" t="str">
            <v>5JXFYMORG</v>
          </cell>
          <cell r="M97" t="str">
            <v>2604106 - Caruaru - PE</v>
          </cell>
          <cell r="N97">
            <v>7481</v>
          </cell>
        </row>
        <row r="98">
          <cell r="C98" t="str">
            <v>UPAE CARUARU</v>
          </cell>
          <cell r="E98" t="str">
            <v>5.16 - Serviços Médico-Hospitalares, Odotonlogia e Laboratoriais</v>
          </cell>
          <cell r="F98">
            <v>2203863000191</v>
          </cell>
          <cell r="G98" t="str">
            <v>FLAVIO GALVÃO &amp; CIA LTDA - EPP</v>
          </cell>
          <cell r="H98" t="str">
            <v>S</v>
          </cell>
          <cell r="I98" t="str">
            <v>S</v>
          </cell>
          <cell r="J98" t="str">
            <v>313</v>
          </cell>
          <cell r="K98">
            <v>44838</v>
          </cell>
          <cell r="L98" t="str">
            <v>XHKMMYTS</v>
          </cell>
          <cell r="M98" t="str">
            <v>3550308 - São Paulo - SP</v>
          </cell>
          <cell r="N98">
            <v>500</v>
          </cell>
        </row>
        <row r="99">
          <cell r="C99" t="str">
            <v>UPAE CARUARU</v>
          </cell>
          <cell r="E99" t="str">
            <v>5.16 - Serviços Médico-Hospitalares, Odotonlogia e Laboratoriais</v>
          </cell>
          <cell r="F99">
            <v>43074593000143</v>
          </cell>
          <cell r="G99" t="str">
            <v>CLINICA B+ CENTRO MEDICO E DIAGNOSTICOS LTDA</v>
          </cell>
          <cell r="H99" t="str">
            <v>S</v>
          </cell>
          <cell r="I99" t="str">
            <v>S</v>
          </cell>
          <cell r="J99" t="str">
            <v>30</v>
          </cell>
          <cell r="K99">
            <v>44837</v>
          </cell>
          <cell r="L99" t="str">
            <v>C7KUS38KZ</v>
          </cell>
          <cell r="M99" t="str">
            <v>2604106 - Caruaru - PE</v>
          </cell>
          <cell r="N99">
            <v>5689</v>
          </cell>
        </row>
        <row r="100">
          <cell r="C100" t="str">
            <v>UPAE CARUARU</v>
          </cell>
          <cell r="E100" t="str">
            <v>5.16 - Serviços Médico-Hospitalares, Odotonlogia e Laboratoriais</v>
          </cell>
          <cell r="F100">
            <v>35176499000177</v>
          </cell>
          <cell r="G100" t="str">
            <v>CARVALHO E ANDRADE SERVIÇOS MEDICOS LTDA</v>
          </cell>
          <cell r="H100" t="str">
            <v>S</v>
          </cell>
          <cell r="I100" t="str">
            <v>S</v>
          </cell>
          <cell r="J100" t="str">
            <v>104</v>
          </cell>
          <cell r="K100">
            <v>44837</v>
          </cell>
          <cell r="L100" t="str">
            <v>LISRJLCCZ</v>
          </cell>
          <cell r="M100" t="str">
            <v>2604106 - Caruaru - PE</v>
          </cell>
          <cell r="N100">
            <v>8050</v>
          </cell>
        </row>
        <row r="101">
          <cell r="C101" t="str">
            <v>UPAE CARUARU</v>
          </cell>
          <cell r="E101" t="str">
            <v>5.16 - Serviços Médico-Hospitalares, Odotonlogia e Laboratoriais</v>
          </cell>
          <cell r="F101">
            <v>28943994000107</v>
          </cell>
          <cell r="G101" t="str">
            <v>DWL SERVIÇOS MEDICOS LTDA</v>
          </cell>
          <cell r="H101" t="str">
            <v>S</v>
          </cell>
          <cell r="I101" t="str">
            <v>S</v>
          </cell>
          <cell r="J101" t="str">
            <v>524</v>
          </cell>
          <cell r="K101">
            <v>44833</v>
          </cell>
          <cell r="L101" t="str">
            <v>MNFHEM7L</v>
          </cell>
          <cell r="M101" t="str">
            <v>2611606 - Recife - PE</v>
          </cell>
          <cell r="N101">
            <v>4350</v>
          </cell>
        </row>
        <row r="102">
          <cell r="C102" t="str">
            <v>UPAE CARUARU</v>
          </cell>
          <cell r="E102" t="str">
            <v>5.16 - Serviços Médico-Hospitalares, Odotonlogia e Laboratoriais</v>
          </cell>
          <cell r="F102">
            <v>43939383000170</v>
          </cell>
          <cell r="G102" t="str">
            <v>FARIAS E PEREIRA CARDIOVASCULAR SERVIÇOS MEDICOS LTDA</v>
          </cell>
          <cell r="H102" t="str">
            <v>S</v>
          </cell>
          <cell r="I102" t="str">
            <v>S</v>
          </cell>
          <cell r="J102" t="str">
            <v>16</v>
          </cell>
          <cell r="K102">
            <v>44833</v>
          </cell>
          <cell r="L102" t="str">
            <v>FDNPNLFW</v>
          </cell>
          <cell r="M102" t="str">
            <v>2611606 - Recife - PE</v>
          </cell>
          <cell r="N102">
            <v>12876</v>
          </cell>
        </row>
        <row r="103">
          <cell r="C103" t="str">
            <v>UPAE CARUARU</v>
          </cell>
          <cell r="E103" t="str">
            <v>5.16 - Serviços Médico-Hospitalares, Odotonlogia e Laboratoriais</v>
          </cell>
          <cell r="F103">
            <v>46491120000130</v>
          </cell>
          <cell r="G103" t="str">
            <v>CAMURCA E LARANJEIRA CLINICA MEDICA LTDA</v>
          </cell>
          <cell r="H103" t="str">
            <v>S</v>
          </cell>
          <cell r="I103" t="str">
            <v>S</v>
          </cell>
          <cell r="J103" t="str">
            <v>10</v>
          </cell>
          <cell r="K103">
            <v>44838</v>
          </cell>
          <cell r="L103" t="str">
            <v>KN5PPYNYH</v>
          </cell>
          <cell r="M103" t="str">
            <v>2604106 - Caruaru - PE</v>
          </cell>
          <cell r="N103">
            <v>20000</v>
          </cell>
        </row>
        <row r="104">
          <cell r="C104" t="str">
            <v>UPAE CARUARU</v>
          </cell>
          <cell r="E104" t="str">
            <v>5.16 - Serviços Médico-Hospitalares, Odotonlogia e Laboratoriais</v>
          </cell>
          <cell r="F104">
            <v>21204660000164</v>
          </cell>
          <cell r="G104" t="str">
            <v>OFTALMO PRIME LTDA</v>
          </cell>
          <cell r="H104" t="str">
            <v>S</v>
          </cell>
          <cell r="I104" t="str">
            <v>S</v>
          </cell>
          <cell r="J104" t="str">
            <v>588</v>
          </cell>
          <cell r="K104">
            <v>44839</v>
          </cell>
          <cell r="L104" t="str">
            <v>9P68JVJR</v>
          </cell>
          <cell r="M104" t="str">
            <v>2611606 - Recife - PE</v>
          </cell>
          <cell r="N104">
            <v>11658</v>
          </cell>
        </row>
        <row r="105">
          <cell r="C105" t="str">
            <v>UPAE CARUARU</v>
          </cell>
          <cell r="E105" t="str">
            <v>5.16 - Serviços Médico-Hospitalares, Odotonlogia e Laboratoriais</v>
          </cell>
          <cell r="F105">
            <v>41856072000112</v>
          </cell>
          <cell r="G105" t="str">
            <v>JULIANA BEATRIZ SERVIÇOS MEDICOS MASTOLOGIA EIRELI</v>
          </cell>
          <cell r="H105" t="str">
            <v>S</v>
          </cell>
          <cell r="I105" t="str">
            <v>S</v>
          </cell>
          <cell r="J105" t="str">
            <v>40</v>
          </cell>
          <cell r="K105">
            <v>44838</v>
          </cell>
          <cell r="L105" t="str">
            <v>MDH6VG6E</v>
          </cell>
          <cell r="M105" t="str">
            <v>2611606 - Recife - PE</v>
          </cell>
          <cell r="N105">
            <v>4100</v>
          </cell>
        </row>
        <row r="106">
          <cell r="C106" t="str">
            <v>UPAE CARUARU</v>
          </cell>
          <cell r="E106" t="str">
            <v>5.16 - Serviços Médico-Hospitalares, Odotonlogia e Laboratoriais</v>
          </cell>
          <cell r="F106">
            <v>31342946000160</v>
          </cell>
          <cell r="G106" t="str">
            <v>CLINICA CANEJO SERVIÇOS MEDICOS LTDA</v>
          </cell>
          <cell r="H106" t="str">
            <v>S</v>
          </cell>
          <cell r="I106" t="str">
            <v>S</v>
          </cell>
          <cell r="J106" t="str">
            <v>4</v>
          </cell>
          <cell r="K106">
            <v>44838</v>
          </cell>
          <cell r="L106" t="str">
            <v>95CXGHZ87</v>
          </cell>
          <cell r="M106" t="str">
            <v>2611606 - Recife - PE</v>
          </cell>
          <cell r="N106">
            <v>8240</v>
          </cell>
        </row>
        <row r="107">
          <cell r="C107" t="str">
            <v>UPAE CARUARU</v>
          </cell>
          <cell r="E107" t="str">
            <v>5.16 - Serviços Médico-Hospitalares, Odotonlogia e Laboratoriais</v>
          </cell>
          <cell r="F107">
            <v>47383640000191</v>
          </cell>
          <cell r="G107" t="str">
            <v>L C FILHO CLINICA MEDICA LTDA</v>
          </cell>
          <cell r="H107" t="str">
            <v>S</v>
          </cell>
          <cell r="I107" t="str">
            <v>S</v>
          </cell>
          <cell r="J107" t="str">
            <v>2</v>
          </cell>
          <cell r="K107">
            <v>44838</v>
          </cell>
          <cell r="L107" t="str">
            <v>A8XSTGBMO</v>
          </cell>
          <cell r="M107" t="str">
            <v>2604106 - Caruaru - PE</v>
          </cell>
          <cell r="N107">
            <v>3025</v>
          </cell>
        </row>
        <row r="108">
          <cell r="C108" t="str">
            <v>UPAE CARUARU</v>
          </cell>
          <cell r="E108" t="str">
            <v>5.16 - Serviços Médico-Hospitalares, Odotonlogia e Laboratoriais</v>
          </cell>
          <cell r="F108">
            <v>36010377000179</v>
          </cell>
          <cell r="G108" t="str">
            <v>MEDICINA INTEGRATIVA LABORATORIAL MIL LTDA</v>
          </cell>
          <cell r="H108" t="str">
            <v>S</v>
          </cell>
          <cell r="I108" t="str">
            <v>S</v>
          </cell>
          <cell r="J108" t="str">
            <v>370</v>
          </cell>
          <cell r="K108">
            <v>44839</v>
          </cell>
          <cell r="L108" t="str">
            <v>5GGFRC5U</v>
          </cell>
          <cell r="M108" t="str">
            <v>2611606 - Recife - PE</v>
          </cell>
          <cell r="N108">
            <v>40900.6</v>
          </cell>
        </row>
        <row r="109">
          <cell r="C109" t="str">
            <v>UPAE CARUARU</v>
          </cell>
          <cell r="E109" t="str">
            <v>5.15 - Serviços Domésticos</v>
          </cell>
          <cell r="F109">
            <v>27837083000124</v>
          </cell>
          <cell r="G109" t="str">
            <v>CLEAN HIGIENIZAÇÃO DE TEXTEIS EIRELI</v>
          </cell>
          <cell r="H109" t="str">
            <v>S</v>
          </cell>
          <cell r="I109" t="str">
            <v>S</v>
          </cell>
          <cell r="J109" t="str">
            <v>2233</v>
          </cell>
          <cell r="K109">
            <v>44838</v>
          </cell>
          <cell r="L109" t="str">
            <v>CPMA59238</v>
          </cell>
          <cell r="M109" t="str">
            <v>2607901 - Jaboatão dos Guararapes - PE</v>
          </cell>
          <cell r="N109">
            <v>4161.7299999999996</v>
          </cell>
        </row>
        <row r="110">
          <cell r="C110" t="str">
            <v>UPAE CARUARU</v>
          </cell>
          <cell r="E110" t="str">
            <v>5.10 - Detetização/Tratamento de Resíduos e Afins</v>
          </cell>
          <cell r="F110">
            <v>11863530000180</v>
          </cell>
          <cell r="G110" t="str">
            <v>BRASCON GESTAO AMBIENTAL LTDA</v>
          </cell>
          <cell r="H110" t="str">
            <v>S</v>
          </cell>
          <cell r="I110" t="str">
            <v>S</v>
          </cell>
          <cell r="J110" t="str">
            <v>126883</v>
          </cell>
          <cell r="K110">
            <v>44839</v>
          </cell>
          <cell r="M110" t="str">
            <v>2611309 - Pombos - PE</v>
          </cell>
          <cell r="N110">
            <v>453.44</v>
          </cell>
        </row>
        <row r="111">
          <cell r="C111" t="str">
            <v>UPAE CARUARU</v>
          </cell>
          <cell r="E111" t="str">
            <v>5.17 - Manutenção de Software, Certificação Digital e Microfilmagem</v>
          </cell>
          <cell r="F111">
            <v>7560756000134</v>
          </cell>
          <cell r="G111" t="str">
            <v>CARLOS ANDRE DE SOUSA INFORMATICA ME</v>
          </cell>
          <cell r="H111" t="str">
            <v>S</v>
          </cell>
          <cell r="I111" t="str">
            <v>S</v>
          </cell>
          <cell r="J111" t="str">
            <v>205</v>
          </cell>
          <cell r="K111">
            <v>44820</v>
          </cell>
          <cell r="L111" t="str">
            <v>WDBV97350</v>
          </cell>
          <cell r="M111" t="str">
            <v>2610707 - Paulista - PE</v>
          </cell>
          <cell r="N111">
            <v>850</v>
          </cell>
        </row>
        <row r="112">
          <cell r="C112" t="str">
            <v>UPAE CARUARU</v>
          </cell>
          <cell r="E112" t="str">
            <v>5.17 - Manutenção de Software, Certificação Digital e Microfilmagem</v>
          </cell>
          <cell r="F112">
            <v>23412408000176</v>
          </cell>
          <cell r="G112" t="str">
            <v>WEK —TECHNOLOGYINBUSINESSLTDA - ME</v>
          </cell>
          <cell r="H112" t="str">
            <v>S</v>
          </cell>
          <cell r="I112" t="str">
            <v>S</v>
          </cell>
          <cell r="J112" t="str">
            <v>6216</v>
          </cell>
          <cell r="K112">
            <v>44837</v>
          </cell>
          <cell r="M112" t="str">
            <v>4209102 - Joinville - SC</v>
          </cell>
          <cell r="N112">
            <v>722.57</v>
          </cell>
        </row>
        <row r="113">
          <cell r="C113" t="str">
            <v>UPAE CARUARU</v>
          </cell>
          <cell r="E113" t="str">
            <v>5.17 - Manutenção de Software, Certificação Digital e Microfilmagem</v>
          </cell>
          <cell r="F113">
            <v>10224281000110</v>
          </cell>
          <cell r="G113" t="str">
            <v>QUALITEK TECNOLOGIA LTDA - EPP</v>
          </cell>
          <cell r="H113" t="str">
            <v>S</v>
          </cell>
          <cell r="I113" t="str">
            <v>S</v>
          </cell>
          <cell r="J113" t="str">
            <v>6801</v>
          </cell>
          <cell r="K113">
            <v>44838</v>
          </cell>
          <cell r="L113" t="str">
            <v>728402702</v>
          </cell>
          <cell r="M113" t="str">
            <v>2408102 - Natal - RN</v>
          </cell>
          <cell r="N113">
            <v>500</v>
          </cell>
        </row>
        <row r="114">
          <cell r="C114" t="str">
            <v>UPAE CARUARU</v>
          </cell>
          <cell r="E114" t="str">
            <v>5.17 - Manutenção de Software, Certificação Digital e Microfilmagem</v>
          </cell>
          <cell r="F114">
            <v>16783034000130</v>
          </cell>
          <cell r="G114" t="str">
            <v>SINTESE-LICENCIAMENTO DE PROGRAMA PARA COMPUTADORES</v>
          </cell>
          <cell r="H114" t="str">
            <v>S</v>
          </cell>
          <cell r="I114" t="str">
            <v>S</v>
          </cell>
          <cell r="J114" t="str">
            <v>21478</v>
          </cell>
          <cell r="K114">
            <v>44805</v>
          </cell>
          <cell r="L114" t="str">
            <v>KPJ1-5U5T</v>
          </cell>
          <cell r="M114" t="str">
            <v>2611606 - Recife - PE</v>
          </cell>
          <cell r="N114">
            <v>1200</v>
          </cell>
        </row>
        <row r="115">
          <cell r="C115" t="str">
            <v>UPAE CARUARU</v>
          </cell>
          <cell r="E115" t="str">
            <v>5.17 - Manutenção de Software, Certificação Digital e Microfilmagem</v>
          </cell>
          <cell r="F115">
            <v>3613658000167</v>
          </cell>
          <cell r="G115" t="str">
            <v>SEQUENCE INFORMATICA LTDA EPP</v>
          </cell>
          <cell r="H115" t="str">
            <v>S</v>
          </cell>
          <cell r="I115" t="str">
            <v>S</v>
          </cell>
          <cell r="J115" t="str">
            <v>23963</v>
          </cell>
          <cell r="K115">
            <v>44809</v>
          </cell>
          <cell r="L115" t="str">
            <v>RZSYWVWX</v>
          </cell>
          <cell r="M115" t="str">
            <v>2611606 - Recife - PE</v>
          </cell>
          <cell r="N115">
            <v>1312.65</v>
          </cell>
        </row>
        <row r="116">
          <cell r="C116" t="str">
            <v>UPAE CARUARU</v>
          </cell>
          <cell r="E116" t="str">
            <v>5.17 - Manutenção de Software, Certificação Digital e Microfilmagem</v>
          </cell>
          <cell r="F116">
            <v>20231241000159</v>
          </cell>
          <cell r="G116" t="str">
            <v>E-VAL COMERCIO E SERVIÇOS DE INFORMATICA EM SAUDE LTDA</v>
          </cell>
          <cell r="H116" t="str">
            <v>S</v>
          </cell>
          <cell r="I116" t="str">
            <v>S</v>
          </cell>
          <cell r="J116" t="str">
            <v>9442</v>
          </cell>
          <cell r="K116">
            <v>44819</v>
          </cell>
          <cell r="L116" t="str">
            <v>YAZIG13X</v>
          </cell>
          <cell r="M116" t="str">
            <v>3550308 - São Paulo - SP</v>
          </cell>
          <cell r="N116">
            <v>6886.08</v>
          </cell>
        </row>
        <row r="117">
          <cell r="C117" t="str">
            <v>UPAE CARUARU</v>
          </cell>
          <cell r="E117" t="str">
            <v>5.17 - Manutenção de Software, Certificação Digital e Microfilmagem</v>
          </cell>
          <cell r="F117">
            <v>20231241000159</v>
          </cell>
          <cell r="G117" t="str">
            <v>E-VAL COMERCIO E SERVIÇOS DE INFORMATICA EM SAUDE LTDA</v>
          </cell>
          <cell r="H117" t="str">
            <v>S</v>
          </cell>
          <cell r="I117" t="str">
            <v>S</v>
          </cell>
          <cell r="J117" t="str">
            <v>9443</v>
          </cell>
          <cell r="K117">
            <v>44819</v>
          </cell>
          <cell r="L117" t="str">
            <v>WZRVGRLN</v>
          </cell>
          <cell r="M117" t="str">
            <v>3550308 - São Paulo - SP</v>
          </cell>
          <cell r="N117">
            <v>8832.24</v>
          </cell>
        </row>
        <row r="118">
          <cell r="C118" t="str">
            <v>UPAE CARUARU</v>
          </cell>
          <cell r="E118" t="str">
            <v>5.17 - Manutenção de Software, Certificação Digital e Microfilmagem</v>
          </cell>
          <cell r="F118">
            <v>20231241000159</v>
          </cell>
          <cell r="G118" t="str">
            <v>E-VAL COMERCIO E SERVIÇOS DE INFORMATICA EM SAUDE LTDA</v>
          </cell>
          <cell r="H118" t="str">
            <v>S</v>
          </cell>
          <cell r="I118" t="str">
            <v>S</v>
          </cell>
          <cell r="J118" t="str">
            <v>9518</v>
          </cell>
          <cell r="K118">
            <v>44837</v>
          </cell>
          <cell r="L118" t="str">
            <v>4HJDAFWF</v>
          </cell>
          <cell r="M118" t="str">
            <v>3550308 - São Paulo - SP</v>
          </cell>
          <cell r="N118">
            <v>177.16</v>
          </cell>
        </row>
        <row r="119">
          <cell r="C119" t="str">
            <v>UPAE CARUARU</v>
          </cell>
          <cell r="E119" t="str">
            <v>5.17 - Manutenção de Software, Certificação Digital e Microfilmagem</v>
          </cell>
          <cell r="F119">
            <v>92306257000780</v>
          </cell>
          <cell r="G119" t="str">
            <v>MV INFORMATICA NORDESTE LTDA</v>
          </cell>
          <cell r="H119" t="str">
            <v>S</v>
          </cell>
          <cell r="I119" t="str">
            <v>S</v>
          </cell>
          <cell r="J119" t="str">
            <v>44669</v>
          </cell>
          <cell r="K119">
            <v>44810</v>
          </cell>
          <cell r="L119" t="str">
            <v>GWEVP4M2</v>
          </cell>
          <cell r="M119" t="str">
            <v>2611606 - Recife - PE</v>
          </cell>
          <cell r="N119">
            <v>10515.27</v>
          </cell>
        </row>
        <row r="120">
          <cell r="C120" t="str">
            <v>UPAE CARUARU</v>
          </cell>
          <cell r="E120" t="str">
            <v>5.22 - Vigilância Ostensiva / Monitorada</v>
          </cell>
          <cell r="F120" t="str">
            <v>07.774.050/0001-75</v>
          </cell>
          <cell r="G120" t="str">
            <v>TKS SEGURANÇA PRIVADA LTDA</v>
          </cell>
          <cell r="H120" t="str">
            <v>S</v>
          </cell>
          <cell r="I120" t="str">
            <v>S</v>
          </cell>
          <cell r="J120" t="str">
            <v>27899</v>
          </cell>
          <cell r="K120">
            <v>44830</v>
          </cell>
          <cell r="L120" t="str">
            <v>LGRVXZQD</v>
          </cell>
          <cell r="M120" t="str">
            <v>2611606 - Recife - PE</v>
          </cell>
          <cell r="N120">
            <v>43850</v>
          </cell>
        </row>
        <row r="121">
          <cell r="C121" t="str">
            <v>UPAE CARUARU</v>
          </cell>
          <cell r="E121" t="str">
            <v>5.2 - Serviços Técnicos Profissionais</v>
          </cell>
          <cell r="F121">
            <v>21216498000102</v>
          </cell>
          <cell r="G121" t="str">
            <v xml:space="preserve">VIDON E CORREIA ADVOGADOS ASSOCIADOS </v>
          </cell>
          <cell r="H121" t="str">
            <v>S</v>
          </cell>
          <cell r="I121" t="str">
            <v>S</v>
          </cell>
          <cell r="J121" t="str">
            <v>1264</v>
          </cell>
          <cell r="K121">
            <v>44831</v>
          </cell>
          <cell r="L121" t="str">
            <v>NTTJ7FYF</v>
          </cell>
          <cell r="M121" t="str">
            <v>2611606 - Recife - PE</v>
          </cell>
          <cell r="N121">
            <v>5000</v>
          </cell>
        </row>
        <row r="122">
          <cell r="C122" t="str">
            <v>UPAE CARUARU</v>
          </cell>
          <cell r="E122" t="str">
            <v>5.2 - Serviços Técnicos Profissionais</v>
          </cell>
          <cell r="F122">
            <v>24524355000148</v>
          </cell>
          <cell r="G122" t="str">
            <v>JOB SERVIÇOS E GESTAO ESTRATEGICA DE TI EIRELI ME</v>
          </cell>
          <cell r="H122" t="str">
            <v>S</v>
          </cell>
          <cell r="I122" t="str">
            <v>S</v>
          </cell>
          <cell r="J122" t="str">
            <v>133</v>
          </cell>
          <cell r="K122">
            <v>44837</v>
          </cell>
          <cell r="L122" t="str">
            <v>XUMZ82646</v>
          </cell>
          <cell r="M122" t="str">
            <v>2611606 - Recife - PE</v>
          </cell>
          <cell r="N122">
            <v>580</v>
          </cell>
        </row>
        <row r="123">
          <cell r="C123" t="str">
            <v>UPAE CARUARU</v>
          </cell>
          <cell r="E123" t="str">
            <v>5.10 - Detetização/Tratamento de Resíduos e Afins</v>
          </cell>
          <cell r="F123" t="str">
            <v>07.833.708/0001-72</v>
          </cell>
          <cell r="G123" t="str">
            <v>AMBIENTAL CONTROLE DE PRAGAS LTDA</v>
          </cell>
          <cell r="H123" t="str">
            <v>S</v>
          </cell>
          <cell r="I123" t="str">
            <v>S</v>
          </cell>
          <cell r="J123" t="str">
            <v>1064123</v>
          </cell>
          <cell r="K123">
            <v>44825</v>
          </cell>
          <cell r="M123" t="str">
            <v>2507507 - João Pessoa - PB</v>
          </cell>
          <cell r="N123">
            <v>580</v>
          </cell>
        </row>
        <row r="124">
          <cell r="C124" t="str">
            <v>UPAE CARUARU</v>
          </cell>
          <cell r="E124" t="str">
            <v>5.99 - Outros Serviços de Terceiros Pessoa Jurídica</v>
          </cell>
          <cell r="F124">
            <v>26777289000143</v>
          </cell>
          <cell r="G124" t="str">
            <v>BIOTECH SOLUÇOES INTELIGENTES PARA A SUA SAUDE LTDA - EPP</v>
          </cell>
          <cell r="H124" t="str">
            <v>S</v>
          </cell>
          <cell r="I124" t="str">
            <v>S</v>
          </cell>
          <cell r="J124" t="str">
            <v>1350</v>
          </cell>
          <cell r="K124">
            <v>44818</v>
          </cell>
          <cell r="L124" t="str">
            <v>LEGZNYZZA</v>
          </cell>
          <cell r="M124" t="str">
            <v>2604106 - Caruaru - PE</v>
          </cell>
          <cell r="N124">
            <v>1500</v>
          </cell>
        </row>
        <row r="125">
          <cell r="C125" t="str">
            <v>UPAE CARUARU</v>
          </cell>
          <cell r="E125" t="str">
            <v>5.99 - Outros Serviços de Terceiros Pessoa Jurídica</v>
          </cell>
          <cell r="F125">
            <v>11735586000159</v>
          </cell>
          <cell r="G125" t="str">
            <v>FUNDAÇÃO DE APOIO AO DESENVOLVIMENTOS DA UNIVERSIDADE FEDERAL DE PERNAMBUCO</v>
          </cell>
          <cell r="H125" t="str">
            <v>S</v>
          </cell>
          <cell r="I125" t="str">
            <v>S</v>
          </cell>
          <cell r="J125" t="str">
            <v>68206</v>
          </cell>
          <cell r="K125">
            <v>44813</v>
          </cell>
          <cell r="L125" t="str">
            <v>2B1TZJZI</v>
          </cell>
          <cell r="M125" t="str">
            <v>2611606 - Recife - PE</v>
          </cell>
          <cell r="N125">
            <v>217.26</v>
          </cell>
        </row>
        <row r="126">
          <cell r="C126" t="str">
            <v>UPAE CARUARU</v>
          </cell>
          <cell r="E126" t="str">
            <v>5.5 - Reparo e Manutenção de Máquinas e Equipamentos</v>
          </cell>
          <cell r="F126">
            <v>31975795000187</v>
          </cell>
          <cell r="G126" t="str">
            <v>VALIDASERV SOLUÇÕES EM VALIDAÇÃO, COMERCIO DE MAQUINAS</v>
          </cell>
          <cell r="H126" t="str">
            <v>S</v>
          </cell>
          <cell r="I126" t="str">
            <v>S</v>
          </cell>
          <cell r="J126" t="str">
            <v>170</v>
          </cell>
          <cell r="K126">
            <v>44833</v>
          </cell>
          <cell r="L126" t="str">
            <v>WNN8AR42</v>
          </cell>
          <cell r="M126" t="str">
            <v>2611606 - Recife - PE</v>
          </cell>
          <cell r="N126">
            <v>4000</v>
          </cell>
        </row>
        <row r="127">
          <cell r="C127" t="str">
            <v>UPAE CARUARU</v>
          </cell>
          <cell r="E127" t="str">
            <v>5.5 - Reparo e Manutenção de Máquinas e Equipamentos</v>
          </cell>
          <cell r="F127" t="str">
            <v>09.032.626/0004-05</v>
          </cell>
          <cell r="G127" t="str">
            <v>AGFA DO BRASIL LTDA</v>
          </cell>
          <cell r="H127" t="str">
            <v>S</v>
          </cell>
          <cell r="I127" t="str">
            <v>S</v>
          </cell>
          <cell r="J127" t="str">
            <v>14055</v>
          </cell>
          <cell r="K127">
            <v>44834</v>
          </cell>
          <cell r="M127" t="str">
            <v>3505708 - Barueri - SP</v>
          </cell>
          <cell r="N127">
            <v>3033.33</v>
          </cell>
        </row>
        <row r="128">
          <cell r="C128" t="str">
            <v>UPAE CARUARU</v>
          </cell>
          <cell r="E128" t="str">
            <v>5.5 - Reparo e Manutenção de Máquinas e Equipamentos</v>
          </cell>
          <cell r="F128" t="str">
            <v>08.980.641/0001-61</v>
          </cell>
          <cell r="G128" t="str">
            <v>MAPROS LTDA</v>
          </cell>
          <cell r="H128" t="str">
            <v>S</v>
          </cell>
          <cell r="I128" t="str">
            <v>S</v>
          </cell>
          <cell r="J128" t="str">
            <v>21040</v>
          </cell>
          <cell r="K128">
            <v>44834</v>
          </cell>
          <cell r="L128" t="str">
            <v>2RYR6K8J</v>
          </cell>
          <cell r="M128" t="str">
            <v>2611606 - Recife - PE</v>
          </cell>
          <cell r="N128">
            <v>2350</v>
          </cell>
        </row>
        <row r="129">
          <cell r="C129" t="str">
            <v>UPAE CARUARU</v>
          </cell>
          <cell r="E129" t="str">
            <v>5.5 - Reparo e Manutenção de Máquinas e Equipamentos</v>
          </cell>
          <cell r="F129" t="str">
            <v>03.480.539/0001-83</v>
          </cell>
          <cell r="G129" t="str">
            <v>SL ENGENHARIA HOSPITALAR LTDA</v>
          </cell>
          <cell r="H129" t="str">
            <v>S</v>
          </cell>
          <cell r="I129" t="str">
            <v>S</v>
          </cell>
          <cell r="J129" t="str">
            <v>11093</v>
          </cell>
          <cell r="K129">
            <v>44833</v>
          </cell>
          <cell r="L129" t="str">
            <v>UZQI91600</v>
          </cell>
          <cell r="M129" t="str">
            <v>2607901 - Jaboatão dos Guararapes - PE</v>
          </cell>
          <cell r="N129">
            <v>5100</v>
          </cell>
        </row>
        <row r="130">
          <cell r="C130" t="str">
            <v>UPAE CARUARU</v>
          </cell>
          <cell r="E130" t="str">
            <v>5.5 - Reparo e Manutenção de Máquinas e Equipamentos</v>
          </cell>
          <cell r="F130">
            <v>28623665000170</v>
          </cell>
          <cell r="G130" t="str">
            <v>SOLUCOM - SOLUÇÕES INTELIGENTES EM TELECOM</v>
          </cell>
          <cell r="H130" t="str">
            <v>S</v>
          </cell>
          <cell r="I130" t="str">
            <v>N</v>
          </cell>
          <cell r="N130">
            <v>2800</v>
          </cell>
        </row>
        <row r="131">
          <cell r="C131" t="str">
            <v>UPAE CARUARU</v>
          </cell>
          <cell r="E131" t="str">
            <v>5.5 - Reparo e Manutenção de Máquinas e Equipamentos</v>
          </cell>
          <cell r="F131">
            <v>15651204000160</v>
          </cell>
          <cell r="G131" t="str">
            <v>ROGERIO ARAUJO DE LIMA</v>
          </cell>
          <cell r="H131" t="str">
            <v>S</v>
          </cell>
          <cell r="I131" t="str">
            <v>S</v>
          </cell>
          <cell r="J131" t="str">
            <v>442</v>
          </cell>
          <cell r="K131">
            <v>44827</v>
          </cell>
          <cell r="L131" t="str">
            <v>MRJK05327</v>
          </cell>
          <cell r="M131" t="str">
            <v>2607901 - Jaboatão dos Guararapes - PE</v>
          </cell>
          <cell r="N131">
            <v>900</v>
          </cell>
        </row>
        <row r="132">
          <cell r="C132" t="str">
            <v>UPAE CARUARU</v>
          </cell>
          <cell r="E132" t="str">
            <v>5.5 - Reparo e Manutenção de Máquinas e Equipamentos</v>
          </cell>
          <cell r="F132">
            <v>41279214000126</v>
          </cell>
          <cell r="G132" t="str">
            <v>NEW ENERGY SERVIÇOS DE MANUTENÇÃO DE GERADORES EIRELI</v>
          </cell>
          <cell r="H132" t="str">
            <v>S</v>
          </cell>
          <cell r="I132" t="str">
            <v>S</v>
          </cell>
          <cell r="J132" t="str">
            <v>692</v>
          </cell>
          <cell r="K132">
            <v>44826</v>
          </cell>
          <cell r="L132" t="str">
            <v>ULMFBYH7</v>
          </cell>
          <cell r="M132" t="str">
            <v>2611606 - Recife - PE</v>
          </cell>
          <cell r="N132">
            <v>930</v>
          </cell>
        </row>
        <row r="133">
          <cell r="C133" t="str">
            <v>UPAE CARUARU</v>
          </cell>
          <cell r="E133" t="str">
            <v>5.5 - Reparo e Manutenção de Máquinas e Equipamentos</v>
          </cell>
          <cell r="F133" t="str">
            <v>04.940.894/0001-50</v>
          </cell>
          <cell r="G133" t="str">
            <v>LEANDRO FERRAZ EMPREENDIMENTOS LTDA EPP</v>
          </cell>
          <cell r="H133" t="str">
            <v>S</v>
          </cell>
          <cell r="I133" t="str">
            <v>S</v>
          </cell>
          <cell r="J133" t="str">
            <v>27</v>
          </cell>
          <cell r="K133">
            <v>44823</v>
          </cell>
          <cell r="M133" t="str">
            <v>2800308 - Aracaju - SE</v>
          </cell>
          <cell r="N133">
            <v>31751.599999999999</v>
          </cell>
        </row>
        <row r="134">
          <cell r="C134" t="str">
            <v>UPAE CARUARU</v>
          </cell>
          <cell r="E134" t="str">
            <v>5.5 - Reparo e Manutenção de Máquinas e Equipamentos</v>
          </cell>
          <cell r="F134">
            <v>21854632000192</v>
          </cell>
          <cell r="G134" t="str">
            <v>G M DANTAS ELEVAÇÃO E GERAÇÃO ME</v>
          </cell>
          <cell r="H134" t="str">
            <v>S</v>
          </cell>
          <cell r="I134" t="str">
            <v>S</v>
          </cell>
          <cell r="J134" t="str">
            <v>1014</v>
          </cell>
          <cell r="K134">
            <v>44832</v>
          </cell>
          <cell r="L134" t="str">
            <v>M8LQWUAR</v>
          </cell>
          <cell r="M134" t="str">
            <v>2611606 - Recife - PE</v>
          </cell>
          <cell r="N134">
            <v>380</v>
          </cell>
        </row>
        <row r="135">
          <cell r="C135" t="str">
            <v>UPAE CARUARU</v>
          </cell>
          <cell r="E135" t="str">
            <v>1.99 - Outras Despesas com Pessoal</v>
          </cell>
          <cell r="F135">
            <v>10548532000111</v>
          </cell>
          <cell r="G135" t="str">
            <v>Associação das Empresas de Transporte de Passageiros de Caruaru</v>
          </cell>
          <cell r="H135" t="str">
            <v>S</v>
          </cell>
          <cell r="I135" t="str">
            <v>N</v>
          </cell>
          <cell r="N135">
            <v>7443</v>
          </cell>
        </row>
        <row r="136">
          <cell r="C136" t="str">
            <v>UPAE CARUARU</v>
          </cell>
          <cell r="E136" t="str">
            <v>1.99 - Outras Despesas com Pessoal</v>
          </cell>
          <cell r="F136">
            <v>61383493000180</v>
          </cell>
          <cell r="G136" t="str">
            <v>SOMPO SEGUROS S.A.</v>
          </cell>
          <cell r="H136" t="str">
            <v>S</v>
          </cell>
          <cell r="I136" t="str">
            <v>N</v>
          </cell>
          <cell r="N136">
            <v>483.04</v>
          </cell>
        </row>
        <row r="137">
          <cell r="C137" t="str">
            <v>UPAE CARUARU</v>
          </cell>
          <cell r="E137" t="str">
            <v>5.99 - Outros Serviços de Terceiros Pessoa Jurídica</v>
          </cell>
          <cell r="F137">
            <v>60701190000104</v>
          </cell>
          <cell r="G137" t="str">
            <v>TRIBUTOS S/ APLICAÇÃO FINANCEIRA</v>
          </cell>
          <cell r="H137" t="str">
            <v>S</v>
          </cell>
          <cell r="I137" t="str">
            <v>N</v>
          </cell>
          <cell r="N137">
            <v>1969.61</v>
          </cell>
        </row>
        <row r="138">
          <cell r="C138" t="str">
            <v>UPAE CARUARU</v>
          </cell>
          <cell r="E138" t="str">
            <v>5.99 - Outros Serviços de Terceiros Pessoa Jurídica</v>
          </cell>
          <cell r="F138">
            <v>37115516000191</v>
          </cell>
          <cell r="G138" t="str">
            <v>CONSELHO REGIONAL DE PSICOLOGIA</v>
          </cell>
          <cell r="H138" t="str">
            <v>S</v>
          </cell>
          <cell r="I138" t="str">
            <v>N</v>
          </cell>
          <cell r="N138">
            <v>34.450000000000003</v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rgb="FF92D050"/>
  </sheetPr>
  <dimension ref="A1:L1992"/>
  <sheetViews>
    <sheetView showGridLines="0" tabSelected="1" topLeftCell="A118" zoomScale="90" zoomScaleNormal="90" workbookViewId="0">
      <selection activeCell="C125" sqref="C12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10894988000729</v>
      </c>
      <c r="B2" s="4" t="str">
        <f>'[1]TCE - ANEXO IV - Preencher'!C11</f>
        <v>UPAE CARUARU</v>
      </c>
      <c r="C2" s="4" t="str">
        <f>'[1]TCE - ANEXO IV - Preencher'!E11</f>
        <v>3.12 - Material Hospitalar</v>
      </c>
      <c r="D2" s="3">
        <f>'[1]TCE - ANEXO IV - Preencher'!F11</f>
        <v>24436602000154</v>
      </c>
      <c r="E2" s="5" t="str">
        <f>'[1]TCE - ANEXO IV - Preencher'!G11</f>
        <v>ART CIRURGICA COMERCIO DE PROD HOSP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105565</v>
      </c>
      <c r="I2" s="6">
        <f>IF('[1]TCE - ANEXO IV - Preencher'!K11="","",'[1]TCE - ANEXO IV - Preencher'!K11)</f>
        <v>44825</v>
      </c>
      <c r="J2" s="5" t="str">
        <f>'[1]TCE - ANEXO IV - Preencher'!L11</f>
        <v>26220924436602000154550010001055651107587002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1169</v>
      </c>
    </row>
    <row r="3" spans="1:12" s="8" customFormat="1" ht="19.5" customHeight="1" x14ac:dyDescent="0.2">
      <c r="A3" s="3">
        <f>IFERROR(VLOOKUP(B3,'[1]DADOS (OCULTAR)'!$Q$3:$S$133,3,0),"")</f>
        <v>10894988000729</v>
      </c>
      <c r="B3" s="4" t="str">
        <f>'[1]TCE - ANEXO IV - Preencher'!C12</f>
        <v>UPAE CARUARU</v>
      </c>
      <c r="C3" s="4" t="str">
        <f>'[1]TCE - ANEXO IV - Preencher'!E12</f>
        <v>3.12 - Material Hospitalar</v>
      </c>
      <c r="D3" s="3">
        <f>'[1]TCE - ANEXO IV - Preencher'!F12</f>
        <v>15227236000132</v>
      </c>
      <c r="E3" s="5" t="str">
        <f>'[1]TCE - ANEXO IV - Preencher'!G12</f>
        <v>ATOS MEDICA COM E REPRE DE PRODUTOS MEDICOS HOSP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18724</v>
      </c>
      <c r="I3" s="6">
        <f>IF('[1]TCE - ANEXO IV - Preencher'!K12="","",'[1]TCE - ANEXO IV - Preencher'!K12)</f>
        <v>44823</v>
      </c>
      <c r="J3" s="5" t="str">
        <f>'[1]TCE - ANEXO IV - Preencher'!L12</f>
        <v>26220915227236000132550010000187241237333172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1675</v>
      </c>
    </row>
    <row r="4" spans="1:12" s="8" customFormat="1" ht="19.5" customHeight="1" x14ac:dyDescent="0.2">
      <c r="A4" s="3">
        <f>IFERROR(VLOOKUP(B4,'[1]DADOS (OCULTAR)'!$Q$3:$S$133,3,0),"")</f>
        <v>10894988000729</v>
      </c>
      <c r="B4" s="4" t="str">
        <f>'[1]TCE - ANEXO IV - Preencher'!C13</f>
        <v>UPAE CARUARU</v>
      </c>
      <c r="C4" s="4" t="str">
        <f>'[1]TCE - ANEXO IV - Preencher'!E13</f>
        <v>3.12 - Material Hospitalar</v>
      </c>
      <c r="D4" s="3">
        <f>'[1]TCE - ANEXO IV - Preencher'!F13</f>
        <v>11463963000148</v>
      </c>
      <c r="E4" s="5" t="str">
        <f>'[1]TCE - ANEXO IV - Preencher'!G13</f>
        <v>BCI BRASIL CHINA IMPORTADORA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35278</v>
      </c>
      <c r="I4" s="6">
        <f>IF('[1]TCE - ANEXO IV - Preencher'!K13="","",'[1]TCE - ANEXO IV - Preencher'!K13)</f>
        <v>44824</v>
      </c>
      <c r="J4" s="5" t="str">
        <f>'[1]TCE - ANEXO IV - Preencher'!L13</f>
        <v>26220911463963000148550010000352781499024308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4877.3999999999996</v>
      </c>
    </row>
    <row r="5" spans="1:12" s="8" customFormat="1" ht="19.5" customHeight="1" x14ac:dyDescent="0.2">
      <c r="A5" s="3">
        <f>IFERROR(VLOOKUP(B5,'[1]DADOS (OCULTAR)'!$Q$3:$S$133,3,0),"")</f>
        <v>10894988000729</v>
      </c>
      <c r="B5" s="4" t="str">
        <f>'[1]TCE - ANEXO IV - Preencher'!C14</f>
        <v>UPAE CARUARU</v>
      </c>
      <c r="C5" s="4" t="str">
        <f>'[1]TCE - ANEXO IV - Preencher'!E14</f>
        <v>3.12 - Material Hospitalar</v>
      </c>
      <c r="D5" s="3">
        <f>'[1]TCE - ANEXO IV - Preencher'!F14</f>
        <v>67729178000653</v>
      </c>
      <c r="E5" s="5" t="str">
        <f>'[1]TCE - ANEXO IV - Preencher'!G14</f>
        <v>COMERCIAL CIRURGICA RIOCLARENSE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34785</v>
      </c>
      <c r="I5" s="6">
        <f>IF('[1]TCE - ANEXO IV - Preencher'!K14="","",'[1]TCE - ANEXO IV - Preencher'!K14)</f>
        <v>44824</v>
      </c>
      <c r="J5" s="5" t="str">
        <f>'[1]TCE - ANEXO IV - Preencher'!L14</f>
        <v>26220967729178000653550000010347851100838896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1408.72</v>
      </c>
    </row>
    <row r="6" spans="1:12" s="8" customFormat="1" ht="19.5" customHeight="1" x14ac:dyDescent="0.2">
      <c r="A6" s="3">
        <f>IFERROR(VLOOKUP(B6,'[1]DADOS (OCULTAR)'!$Q$3:$S$133,3,0),"")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5044056000161</v>
      </c>
      <c r="E6" s="5" t="str">
        <f>'[1]TCE - ANEXO IV - Preencher'!G15</f>
        <v>DMH PRODUTOS HOSPITALARES LTDA EPP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21249</v>
      </c>
      <c r="I6" s="6">
        <f>IF('[1]TCE - ANEXO IV - Preencher'!K15="","",'[1]TCE - ANEXO IV - Preencher'!K15)</f>
        <v>44827</v>
      </c>
      <c r="J6" s="5" t="str">
        <f>'[1]TCE - ANEXO IV - Preencher'!L15</f>
        <v>26220905044056000161550010000212491470011167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1884.8</v>
      </c>
    </row>
    <row r="7" spans="1:12" s="8" customFormat="1" ht="19.5" customHeight="1" x14ac:dyDescent="0.2">
      <c r="A7" s="3">
        <f>IFERROR(VLOOKUP(B7,'[1]DADOS (OCULTAR)'!$Q$3:$S$133,3,0),"")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8713023000155</v>
      </c>
      <c r="E7" s="5" t="str">
        <f>'[1]TCE - ANEXO IV - Preencher'!G16</f>
        <v>ENDOSURGICAL COM REP IMP EXP MAT EQUI MED ODONT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63881</v>
      </c>
      <c r="I7" s="6">
        <f>IF('[1]TCE - ANEXO IV - Preencher'!K16="","",'[1]TCE - ANEXO IV - Preencher'!K16)</f>
        <v>44824</v>
      </c>
      <c r="J7" s="5" t="str">
        <f>'[1]TCE - ANEXO IV - Preencher'!L16</f>
        <v>26220908713023000155550010000638811113711014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327.60000000000002</v>
      </c>
    </row>
    <row r="8" spans="1:12" s="8" customFormat="1" ht="19.5" customHeight="1" x14ac:dyDescent="0.2">
      <c r="A8" s="3">
        <f>IFERROR(VLOOKUP(B8,'[1]DADOS (OCULTAR)'!$Q$3:$S$133,3,0),"")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9079298000141</v>
      </c>
      <c r="E8" s="5" t="str">
        <f>'[1]TCE - ANEXO IV - Preencher'!G17</f>
        <v xml:space="preserve">FAGMED COMERCIO DE PRODUTOS HOSPITALARES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21756</v>
      </c>
      <c r="I8" s="6">
        <f>IF('[1]TCE - ANEXO IV - Preencher'!K17="","",'[1]TCE - ANEXO IV - Preencher'!K17)</f>
        <v>44824</v>
      </c>
      <c r="J8" s="5" t="str">
        <f>'[1]TCE - ANEXO IV - Preencher'!L17</f>
        <v>26220909079298000141550000000217561100217564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1800</v>
      </c>
    </row>
    <row r="9" spans="1:12" s="8" customFormat="1" ht="19.5" customHeight="1" x14ac:dyDescent="0.2">
      <c r="A9" s="3">
        <f>IFERROR(VLOOKUP(B9,'[1]DADOS (OCULTAR)'!$Q$3:$S$133,3,0),"")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4114172000147</v>
      </c>
      <c r="E9" s="5" t="str">
        <f>'[1]TCE - ANEXO IV - Preencher'!G18</f>
        <v>M M DIAGNOSTIKA COMERCIAL LTDA EPP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34785</v>
      </c>
      <c r="I9" s="6">
        <f>IF('[1]TCE - ANEXO IV - Preencher'!K18="","",'[1]TCE - ANEXO IV - Preencher'!K18)</f>
        <v>44820</v>
      </c>
      <c r="J9" s="5" t="str">
        <f>'[1]TCE - ANEXO IV - Preencher'!L18</f>
        <v>35220904114172000147550010000347851055656003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2260</v>
      </c>
    </row>
    <row r="10" spans="1:12" s="8" customFormat="1" ht="19.5" customHeight="1" x14ac:dyDescent="0.2">
      <c r="A10" s="3">
        <f>IFERROR(VLOOKUP(B10,'[1]DADOS (OCULTAR)'!$Q$3:$S$133,3,0),"")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560493</v>
      </c>
      <c r="I10" s="6">
        <f>IF('[1]TCE - ANEXO IV - Preencher'!K19="","",'[1]TCE - ANEXO IV - Preencher'!K19)</f>
        <v>44823</v>
      </c>
      <c r="J10" s="5" t="str">
        <f>'[1]TCE - ANEXO IV - Preencher'!L19</f>
        <v>26220910779833000156550010005604937562515000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809.6</v>
      </c>
    </row>
    <row r="11" spans="1:12" s="8" customFormat="1" ht="19.5" customHeight="1" x14ac:dyDescent="0.2">
      <c r="A11" s="3">
        <f>IFERROR(VLOOKUP(B11,'[1]DADOS (OCULTAR)'!$Q$3:$S$133,3,0),"")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560875</v>
      </c>
      <c r="I11" s="6">
        <f>IF('[1]TCE - ANEXO IV - Preencher'!K20="","",'[1]TCE - ANEXO IV - Preencher'!K20)</f>
        <v>44827</v>
      </c>
      <c r="J11" s="5" t="str">
        <f>'[1]TCE - ANEXO IV - Preencher'!L20</f>
        <v>26220910779833000156550010005608757562897004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203</v>
      </c>
    </row>
    <row r="12" spans="1:12" s="8" customFormat="1" ht="19.5" customHeight="1" x14ac:dyDescent="0.2">
      <c r="A12" s="3">
        <f>IFERROR(VLOOKUP(B12,'[1]DADOS (OCULTAR)'!$Q$3:$S$133,3,0),"")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>
        <f>'[1]TCE - ANEXO IV - Preencher'!F21</f>
        <v>21998885000130</v>
      </c>
      <c r="E12" s="5" t="str">
        <f>'[1]TCE - ANEXO IV - Preencher'!G21</f>
        <v>MEDIPHACOS INDUSTRIAS MEDICAS S/A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270695</v>
      </c>
      <c r="I12" s="6">
        <f>IF('[1]TCE - ANEXO IV - Preencher'!K21="","",'[1]TCE - ANEXO IV - Preencher'!K21)</f>
        <v>44803</v>
      </c>
      <c r="J12" s="5" t="str">
        <f>'[1]TCE - ANEXO IV - Preencher'!L21</f>
        <v>31220821998885000130550010002706951929993800</v>
      </c>
      <c r="K12" s="5" t="str">
        <f>IF(F12="B",LEFT('[1]TCE - ANEXO IV - Preencher'!M21,2),IF(F12="S",LEFT('[1]TCE - ANEXO IV - Preencher'!M21,7),IF('[1]TCE - ANEXO IV - Preencher'!H21="","")))</f>
        <v>31</v>
      </c>
      <c r="L12" s="7">
        <f>'[1]TCE - ANEXO IV - Preencher'!N21</f>
        <v>4932</v>
      </c>
    </row>
    <row r="13" spans="1:12" s="8" customFormat="1" ht="19.5" customHeight="1" x14ac:dyDescent="0.2">
      <c r="A13" s="3">
        <f>IFERROR(VLOOKUP(B13,'[1]DADOS (OCULTAR)'!$Q$3:$S$133,3,0),"")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>
        <f>'[1]TCE - ANEXO IV - Preencher'!F22</f>
        <v>5932624000160</v>
      </c>
      <c r="E13" s="5" t="str">
        <f>'[1]TCE - ANEXO IV - Preencher'!G22</f>
        <v>MEGAMED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18783</v>
      </c>
      <c r="I13" s="6">
        <f>IF('[1]TCE - ANEXO IV - Preencher'!K22="","",'[1]TCE - ANEXO IV - Preencher'!K22)</f>
        <v>44824</v>
      </c>
      <c r="J13" s="5" t="str">
        <f>'[1]TCE - ANEXO IV - Preencher'!L22</f>
        <v>26220905932624000160550010000187831791520949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320.25</v>
      </c>
    </row>
    <row r="14" spans="1:12" s="8" customFormat="1" ht="19.5" customHeight="1" x14ac:dyDescent="0.2">
      <c r="A14" s="3">
        <f>IFERROR(VLOOKUP(B14,'[1]DADOS (OCULTAR)'!$Q$3:$S$133,3,0),"")</f>
        <v>10894988000729</v>
      </c>
      <c r="B14" s="4" t="str">
        <f>'[1]TCE - ANEXO IV - Preencher'!C23</f>
        <v>UPAE CARUARU</v>
      </c>
      <c r="C14" s="4" t="str">
        <f>'[1]TCE - ANEXO IV - Preencher'!E23</f>
        <v>3.12 - Material Hospitalar</v>
      </c>
      <c r="D14" s="3">
        <f>'[1]TCE - ANEXO IV - Preencher'!F23</f>
        <v>759229000104</v>
      </c>
      <c r="E14" s="5" t="str">
        <f>'[1]TCE - ANEXO IV - Preencher'!G23</f>
        <v>MENEZES E SOTER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53905</v>
      </c>
      <c r="I14" s="6">
        <f>IF('[1]TCE - ANEXO IV - Preencher'!K23="","",'[1]TCE - ANEXO IV - Preencher'!K23)</f>
        <v>44830</v>
      </c>
      <c r="J14" s="5" t="str">
        <f>'[1]TCE - ANEXO IV - Preencher'!L23</f>
        <v>26220900759229000104550010000539051567615085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1089.92</v>
      </c>
    </row>
    <row r="15" spans="1:12" s="8" customFormat="1" ht="19.5" customHeight="1" x14ac:dyDescent="0.2">
      <c r="A15" s="3">
        <f>IFERROR(VLOOKUP(B15,'[1]DADOS (OCULTAR)'!$Q$3:$S$133,3,0),"")</f>
        <v>10894988000729</v>
      </c>
      <c r="B15" s="4" t="str">
        <f>'[1]TCE - ANEXO IV - Preencher'!C24</f>
        <v>UPAE CARUARU</v>
      </c>
      <c r="C15" s="4" t="str">
        <f>'[1]TCE - ANEXO IV - Preencher'!E24</f>
        <v>3.12 - Material Hospitalar</v>
      </c>
      <c r="D15" s="3">
        <f>'[1]TCE - ANEXO IV - Preencher'!F24</f>
        <v>4922653000189</v>
      </c>
      <c r="E15" s="5" t="str">
        <f>'[1]TCE - ANEXO IV - Preencher'!G24</f>
        <v xml:space="preserve">NORDESTE HOSPITALAR IMPORTACAO E EXPORTACAO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11547</v>
      </c>
      <c r="I15" s="6">
        <f>IF('[1]TCE - ANEXO IV - Preencher'!K24="","",'[1]TCE - ANEXO IV - Preencher'!K24)</f>
        <v>44826</v>
      </c>
      <c r="J15" s="5" t="str">
        <f>'[1]TCE - ANEXO IV - Preencher'!L24</f>
        <v>26220904922653000189550010000115471000058353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1630</v>
      </c>
    </row>
    <row r="16" spans="1:12" s="8" customFormat="1" ht="19.5" customHeight="1" x14ac:dyDescent="0.2">
      <c r="A16" s="3">
        <f>IFERROR(VLOOKUP(B16,'[1]DADOS (OCULTAR)'!$Q$3:$S$133,3,0),"")</f>
        <v>10894988000729</v>
      </c>
      <c r="B16" s="4" t="str">
        <f>'[1]TCE - ANEXO IV - Preencher'!C25</f>
        <v>UPAE CARUARU</v>
      </c>
      <c r="C16" s="4" t="str">
        <f>'[1]TCE - ANEXO IV - Preencher'!E25</f>
        <v>3.12 - Material Hospitalar</v>
      </c>
      <c r="D16" s="3">
        <f>'[1]TCE - ANEXO IV - Preencher'!F25</f>
        <v>10782968000251</v>
      </c>
      <c r="E16" s="5" t="str">
        <f>'[1]TCE - ANEXO IV - Preencher'!G25</f>
        <v>NUTRI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593</v>
      </c>
      <c r="I16" s="6">
        <f>IF('[1]TCE - ANEXO IV - Preencher'!K25="","",'[1]TCE - ANEXO IV - Preencher'!K25)</f>
        <v>44825</v>
      </c>
      <c r="J16" s="5" t="str">
        <f>'[1]TCE - ANEXO IV - Preencher'!L25</f>
        <v>26220910782968000251550010000005934261500006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11088</v>
      </c>
    </row>
    <row r="17" spans="1:12" s="8" customFormat="1" ht="19.5" customHeight="1" x14ac:dyDescent="0.2">
      <c r="A17" s="3">
        <f>IFERROR(VLOOKUP(B17,'[1]DADOS (OCULTAR)'!$Q$3:$S$133,3,0),"")</f>
        <v>10894988000729</v>
      </c>
      <c r="B17" s="4" t="str">
        <f>'[1]TCE - ANEXO IV - Preencher'!C26</f>
        <v>UPAE CARUARU</v>
      </c>
      <c r="C17" s="4" t="str">
        <f>'[1]TCE - ANEXO IV - Preencher'!E26</f>
        <v>3.12 - Material Hospitalar</v>
      </c>
      <c r="D17" s="3">
        <f>'[1]TCE - ANEXO IV - Preencher'!F26</f>
        <v>10782968000251</v>
      </c>
      <c r="E17" s="5" t="str">
        <f>'[1]TCE - ANEXO IV - Preencher'!G26</f>
        <v>NUTRI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596</v>
      </c>
      <c r="I17" s="6">
        <f>IF('[1]TCE - ANEXO IV - Preencher'!K26="","",'[1]TCE - ANEXO IV - Preencher'!K26)</f>
        <v>44827</v>
      </c>
      <c r="J17" s="5" t="str">
        <f>'[1]TCE - ANEXO IV - Preencher'!L26</f>
        <v>2622091078296800025155001000000596726180006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9468.4</v>
      </c>
    </row>
    <row r="18" spans="1:12" s="8" customFormat="1" ht="19.5" customHeight="1" x14ac:dyDescent="0.2">
      <c r="A18" s="3">
        <f>IFERROR(VLOOKUP(B18,'[1]DADOS (OCULTAR)'!$Q$3:$S$133,3,0),"")</f>
        <v>10894988000729</v>
      </c>
      <c r="B18" s="4" t="str">
        <f>'[1]TCE - ANEXO IV - Preencher'!C27</f>
        <v>UPAE CARUARU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49353</v>
      </c>
      <c r="I18" s="6">
        <f>IF('[1]TCE - ANEXO IV - Preencher'!K27="","",'[1]TCE - ANEXO IV - Preencher'!K27)</f>
        <v>44826</v>
      </c>
      <c r="J18" s="5" t="str">
        <f>'[1]TCE - ANEXO IV - Preencher'!L27</f>
        <v>26220903817043000152550010000493531098429457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769.26</v>
      </c>
    </row>
    <row r="19" spans="1:12" s="8" customFormat="1" ht="19.5" customHeight="1" x14ac:dyDescent="0.2">
      <c r="A19" s="3">
        <f>IFERROR(VLOOKUP(B19,'[1]DADOS (OCULTAR)'!$Q$3:$S$133,3,0),"")</f>
        <v>10894988000729</v>
      </c>
      <c r="B19" s="4" t="str">
        <f>'[1]TCE - ANEXO IV - Preencher'!C28</f>
        <v>UPAE CARUARU</v>
      </c>
      <c r="C19" s="4" t="str">
        <f>'[1]TCE - ANEXO IV - Preencher'!E28</f>
        <v>3.12 - Material Hospitalar</v>
      </c>
      <c r="D19" s="3">
        <f>'[1]TCE - ANEXO IV - Preencher'!F28</f>
        <v>25447067000108</v>
      </c>
      <c r="E19" s="5" t="str">
        <f>'[1]TCE - ANEXO IV - Preencher'!G28</f>
        <v>REFIT HOSPITALAR EIRELI EPP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2284</v>
      </c>
      <c r="I19" s="6">
        <f>IF('[1]TCE - ANEXO IV - Preencher'!K28="","",'[1]TCE - ANEXO IV - Preencher'!K28)</f>
        <v>44824</v>
      </c>
      <c r="J19" s="5" t="str">
        <f>'[1]TCE - ANEXO IV - Preencher'!L28</f>
        <v>26220925447067000108550010000022841578405218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208.4</v>
      </c>
    </row>
    <row r="20" spans="1:12" s="8" customFormat="1" ht="19.5" customHeight="1" x14ac:dyDescent="0.2">
      <c r="A20" s="3">
        <f>IFERROR(VLOOKUP(B20,'[1]DADOS (OCULTAR)'!$Q$3:$S$133,3,0),"")</f>
        <v>10894988000729</v>
      </c>
      <c r="B20" s="4" t="str">
        <f>'[1]TCE - ANEXO IV - Preencher'!C29</f>
        <v>UPAE CARUARU</v>
      </c>
      <c r="C20" s="4" t="str">
        <f>'[1]TCE - ANEXO IV - Preencher'!E29</f>
        <v>3.4 - Material Farmacológico</v>
      </c>
      <c r="D20" s="3">
        <f>'[1]TCE - ANEXO IV - Preencher'!F29</f>
        <v>67729178000653</v>
      </c>
      <c r="E20" s="5" t="str">
        <f>'[1]TCE - ANEXO IV - Preencher'!G29</f>
        <v>COMERCIAL CIRURGICA RIOCLARENSE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35187</v>
      </c>
      <c r="I20" s="6">
        <f>IF('[1]TCE - ANEXO IV - Preencher'!K29="","",'[1]TCE - ANEXO IV - Preencher'!K29)</f>
        <v>44831</v>
      </c>
      <c r="J20" s="5" t="str">
        <f>'[1]TCE - ANEXO IV - Preencher'!L29</f>
        <v>26220967729178000653550010000351871575195252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875.5</v>
      </c>
    </row>
    <row r="21" spans="1:12" s="8" customFormat="1" ht="19.5" customHeight="1" x14ac:dyDescent="0.2">
      <c r="A21" s="3">
        <f>IFERROR(VLOOKUP(B21,'[1]DADOS (OCULTAR)'!$Q$3:$S$133,3,0),"")</f>
        <v>10894988000729</v>
      </c>
      <c r="B21" s="4" t="str">
        <f>'[1]TCE - ANEXO IV - Preencher'!C30</f>
        <v>UPAE CARUARU</v>
      </c>
      <c r="C21" s="4" t="str">
        <f>'[1]TCE - ANEXO IV - Preencher'!E30</f>
        <v>3.4 - Material Farmacológico</v>
      </c>
      <c r="D21" s="3">
        <f>'[1]TCE - ANEXO IV - Preencher'!F30</f>
        <v>9034672000192</v>
      </c>
      <c r="E21" s="5" t="str">
        <f>'[1]TCE - ANEXO IV - Preencher'!G30</f>
        <v xml:space="preserve">MAEVE PRODUTOS HOSPITALARES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10146</v>
      </c>
      <c r="I21" s="6">
        <f>IF('[1]TCE - ANEXO IV - Preencher'!K30="","",'[1]TCE - ANEXO IV - Preencher'!K30)</f>
        <v>44795</v>
      </c>
      <c r="J21" s="5" t="str">
        <f>'[1]TCE - ANEXO IV - Preencher'!L30</f>
        <v>52220809034672000192550010000101461022102324</v>
      </c>
      <c r="K21" s="5" t="str">
        <f>IF(F21="B",LEFT('[1]TCE - ANEXO IV - Preencher'!M30,2),IF(F21="S",LEFT('[1]TCE - ANEXO IV - Preencher'!M30,7),IF('[1]TCE - ANEXO IV - Preencher'!H30="","")))</f>
        <v>52</v>
      </c>
      <c r="L21" s="7">
        <f>'[1]TCE - ANEXO IV - Preencher'!N30</f>
        <v>9832.7999999999993</v>
      </c>
    </row>
    <row r="22" spans="1:12" s="8" customFormat="1" ht="19.5" customHeight="1" x14ac:dyDescent="0.2">
      <c r="A22" s="3">
        <f>IFERROR(VLOOKUP(B22,'[1]DADOS (OCULTAR)'!$Q$3:$S$133,3,0),"")</f>
        <v>10894988000729</v>
      </c>
      <c r="B22" s="4" t="str">
        <f>'[1]TCE - ANEXO IV - Preencher'!C31</f>
        <v>UPAE CARUARU</v>
      </c>
      <c r="C22" s="4" t="str">
        <f>'[1]TCE - ANEXO IV - Preencher'!E31</f>
        <v>3.4 - Material Farmacológico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559146</v>
      </c>
      <c r="I22" s="6">
        <f>IF('[1]TCE - ANEXO IV - Preencher'!K31="","",'[1]TCE - ANEXO IV - Preencher'!K31)</f>
        <v>44804</v>
      </c>
      <c r="J22" s="5" t="str">
        <f>'[1]TCE - ANEXO IV - Preencher'!L31</f>
        <v>26220810779833000156550010005591461561168003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302</v>
      </c>
    </row>
    <row r="23" spans="1:12" s="8" customFormat="1" ht="19.5" customHeight="1" x14ac:dyDescent="0.2">
      <c r="A23" s="3">
        <f>IFERROR(VLOOKUP(B23,'[1]DADOS (OCULTAR)'!$Q$3:$S$133,3,0),"")</f>
        <v>10894988000729</v>
      </c>
      <c r="B23" s="4" t="str">
        <f>'[1]TCE - ANEXO IV - Preencher'!C32</f>
        <v>UPAE CARUARU</v>
      </c>
      <c r="C23" s="4" t="str">
        <f>'[1]TCE - ANEXO IV - Preencher'!E32</f>
        <v>3.4 - Material Farmacológico</v>
      </c>
      <c r="D23" s="3">
        <f>'[1]TCE - ANEXO IV - Preencher'!F32</f>
        <v>10782968000251</v>
      </c>
      <c r="E23" s="5" t="str">
        <f>'[1]TCE - ANEXO IV - Preencher'!G32</f>
        <v>NUTRI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594</v>
      </c>
      <c r="I23" s="6">
        <f>IF('[1]TCE - ANEXO IV - Preencher'!K32="","",'[1]TCE - ANEXO IV - Preencher'!K32)</f>
        <v>44825</v>
      </c>
      <c r="J23" s="5" t="str">
        <f>'[1]TCE - ANEXO IV - Preencher'!L32</f>
        <v>26220910782968000251550010000005944261600008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1308</v>
      </c>
    </row>
    <row r="24" spans="1:12" s="8" customFormat="1" ht="19.5" customHeight="1" x14ac:dyDescent="0.2">
      <c r="A24" s="3">
        <f>IFERROR(VLOOKUP(B24,'[1]DADOS (OCULTAR)'!$Q$3:$S$133,3,0),"")</f>
        <v>10894988000729</v>
      </c>
      <c r="B24" s="4" t="str">
        <f>'[1]TCE - ANEXO IV - Preencher'!C33</f>
        <v>UPAE CARUARU</v>
      </c>
      <c r="C24" s="4" t="str">
        <f>'[1]TCE - ANEXO IV - Preencher'!E33</f>
        <v>3.4 - Material Farmacológico</v>
      </c>
      <c r="D24" s="3">
        <f>'[1]TCE - ANEXO IV - Preencher'!F33</f>
        <v>22580510000118</v>
      </c>
      <c r="E24" s="5" t="str">
        <f>'[1]TCE - ANEXO IV - Preencher'!G33</f>
        <v>UNIFAR DISTRIBUIDORA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50235</v>
      </c>
      <c r="I24" s="6">
        <f>IF('[1]TCE - ANEXO IV - Preencher'!K33="","",'[1]TCE - ANEXO IV - Preencher'!K33)</f>
        <v>44809</v>
      </c>
      <c r="J24" s="5" t="str">
        <f>'[1]TCE - ANEXO IV - Preencher'!L33</f>
        <v>26220922580510000118550010000502351000356672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132.19</v>
      </c>
    </row>
    <row r="25" spans="1:12" s="8" customFormat="1" ht="19.5" customHeight="1" x14ac:dyDescent="0.2">
      <c r="A25" s="3">
        <f>IFERROR(VLOOKUP(B25,'[1]DADOS (OCULTAR)'!$Q$3:$S$133,3,0),"")</f>
        <v>10894988000729</v>
      </c>
      <c r="B25" s="4" t="str">
        <f>'[1]TCE - ANEXO IV - Preencher'!C34</f>
        <v>UPAE CARUARU</v>
      </c>
      <c r="C25" s="4" t="str">
        <f>'[1]TCE - ANEXO IV - Preencher'!E34</f>
        <v>3.14 - Alimentação Preparada</v>
      </c>
      <c r="D25" s="3">
        <f>'[1]TCE - ANEXO IV - Preencher'!F34</f>
        <v>759229000104</v>
      </c>
      <c r="E25" s="5" t="str">
        <f>'[1]TCE - ANEXO IV - Preencher'!G34</f>
        <v>MENEZES E SOTER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53482</v>
      </c>
      <c r="I25" s="6">
        <f>IF('[1]TCE - ANEXO IV - Preencher'!K34="","",'[1]TCE - ANEXO IV - Preencher'!K34)</f>
        <v>44805</v>
      </c>
      <c r="J25" s="5" t="str">
        <f>'[1]TCE - ANEXO IV - Preencher'!L34</f>
        <v>26220900759229000104550010000534821262838970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490</v>
      </c>
    </row>
    <row r="26" spans="1:12" s="8" customFormat="1" ht="19.5" customHeight="1" x14ac:dyDescent="0.2">
      <c r="A26" s="3">
        <f>IFERROR(VLOOKUP(B26,'[1]DADOS (OCULTAR)'!$Q$3:$S$133,3,0),"")</f>
        <v>10894988000729</v>
      </c>
      <c r="B26" s="4" t="str">
        <f>'[1]TCE - ANEXO IV - Preencher'!C35</f>
        <v>UPAE CARUARU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8111</v>
      </c>
      <c r="I26" s="6">
        <f>IF('[1]TCE - ANEXO IV - Preencher'!K35="","",'[1]TCE - ANEXO IV - Preencher'!K35)</f>
        <v>44816</v>
      </c>
      <c r="J26" s="5" t="str">
        <f>'[1]TCE - ANEXO IV - Preencher'!L35</f>
        <v>26220924380578002041554000000081111850899694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601.32000000000005</v>
      </c>
    </row>
    <row r="27" spans="1:12" s="8" customFormat="1" ht="19.5" customHeight="1" x14ac:dyDescent="0.2">
      <c r="A27" s="3">
        <f>IFERROR(VLOOKUP(B27,'[1]DADOS (OCULTAR)'!$Q$3:$S$133,3,0),"")</f>
        <v>10894988000729</v>
      </c>
      <c r="B27" s="4" t="str">
        <f>'[1]TCE - ANEXO IV - Preencher'!C36</f>
        <v>UPAE CARUARU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8838</v>
      </c>
      <c r="I27" s="6">
        <f>IF('[1]TCE - ANEXO IV - Preencher'!K36="","",'[1]TCE - ANEXO IV - Preencher'!K36)</f>
        <v>44823</v>
      </c>
      <c r="J27" s="5" t="str">
        <f>'[1]TCE - ANEXO IV - Preencher'!L36</f>
        <v>26220924380578002041554000000088381976256697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638.66999999999996</v>
      </c>
    </row>
    <row r="28" spans="1:12" s="8" customFormat="1" ht="19.5" customHeight="1" x14ac:dyDescent="0.2">
      <c r="A28" s="3">
        <f>IFERROR(VLOOKUP(B28,'[1]DADOS (OCULTAR)'!$Q$3:$S$133,3,0),"")</f>
        <v>10894988000729</v>
      </c>
      <c r="B28" s="4" t="str">
        <f>'[1]TCE - ANEXO IV - Preencher'!C37</f>
        <v>UPAE CARUARU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8839</v>
      </c>
      <c r="I28" s="6">
        <f>IF('[1]TCE - ANEXO IV - Preencher'!K37="","",'[1]TCE - ANEXO IV - Preencher'!K37)</f>
        <v>44823</v>
      </c>
      <c r="J28" s="5" t="str">
        <f>'[1]TCE - ANEXO IV - Preencher'!L37</f>
        <v>26220924380578002041554000000088391051727930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674.25</v>
      </c>
    </row>
    <row r="29" spans="1:12" s="8" customFormat="1" ht="19.5" customHeight="1" x14ac:dyDescent="0.2">
      <c r="A29" s="3">
        <f>IFERROR(VLOOKUP(B29,'[1]DADOS (OCULTAR)'!$Q$3:$S$133,3,0),"")</f>
        <v>10894988000729</v>
      </c>
      <c r="B29" s="4" t="str">
        <f>'[1]TCE - ANEXO IV - Preencher'!C38</f>
        <v>UPAE CARUARU</v>
      </c>
      <c r="C29" s="4" t="str">
        <f>'[1]TCE - ANEXO IV - Preencher'!E38</f>
        <v>3.7 - Material de Limpeza e Produtos de Hgienização</v>
      </c>
      <c r="D29" s="3">
        <f>'[1]TCE - ANEXO IV - Preencher'!F38</f>
        <v>22006201000139</v>
      </c>
      <c r="E29" s="5" t="str">
        <f>'[1]TCE - ANEXO IV - Preencher'!G38</f>
        <v>FORTPEL COMERCIO DESCARTAVEIS LTDA PE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149878</v>
      </c>
      <c r="I29" s="6">
        <f>IF('[1]TCE - ANEXO IV - Preencher'!K38="","",'[1]TCE - ANEXO IV - Preencher'!K38)</f>
        <v>44825</v>
      </c>
      <c r="J29" s="5" t="str">
        <f>'[1]TCE - ANEXO IV - Preencher'!L38</f>
        <v>26220922006201000139550000001498781101498789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455.5</v>
      </c>
    </row>
    <row r="30" spans="1:12" s="8" customFormat="1" ht="19.5" customHeight="1" x14ac:dyDescent="0.2">
      <c r="A30" s="3">
        <f>IFERROR(VLOOKUP(B30,'[1]DADOS (OCULTAR)'!$Q$3:$S$133,3,0),"")</f>
        <v>10894988000729</v>
      </c>
      <c r="B30" s="4" t="str">
        <f>'[1]TCE - ANEXO IV - Preencher'!C39</f>
        <v>UPAE CARUARU</v>
      </c>
      <c r="C30" s="4" t="str">
        <f>'[1]TCE - ANEXO IV - Preencher'!E39</f>
        <v>3.7 - Material de Limpeza e Produtos de Hgienização</v>
      </c>
      <c r="D30" s="3">
        <f>'[1]TCE - ANEXO IV - Preencher'!F39</f>
        <v>27058274000198</v>
      </c>
      <c r="E30" s="5" t="str">
        <f>'[1]TCE - ANEXO IV - Preencher'!G39</f>
        <v>JATOBARRETTO CENTRO DE DISTRIBUICAO LTDA ME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10660</v>
      </c>
      <c r="I30" s="6">
        <f>IF('[1]TCE - ANEXO IV - Preencher'!K39="","",'[1]TCE - ANEXO IV - Preencher'!K39)</f>
        <v>44825</v>
      </c>
      <c r="J30" s="5" t="str">
        <f>'[1]TCE - ANEXO IV - Preencher'!L39</f>
        <v>26220927058274000198550010000106601315315425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322.89999999999998</v>
      </c>
    </row>
    <row r="31" spans="1:12" s="8" customFormat="1" ht="19.5" customHeight="1" x14ac:dyDescent="0.2">
      <c r="A31" s="3">
        <f>IFERROR(VLOOKUP(B31,'[1]DADOS (OCULTAR)'!$Q$3:$S$133,3,0),"")</f>
        <v>10894988000729</v>
      </c>
      <c r="B31" s="4" t="str">
        <f>'[1]TCE - ANEXO IV - Preencher'!C40</f>
        <v>UPAE CARUARU</v>
      </c>
      <c r="C31" s="4" t="str">
        <f>'[1]TCE - ANEXO IV - Preencher'!E40</f>
        <v>3.7 - Material de Limpeza e Produtos de Hgienização</v>
      </c>
      <c r="D31" s="3">
        <f>'[1]TCE - ANEXO IV - Preencher'!F40</f>
        <v>38429751000109</v>
      </c>
      <c r="E31" s="5" t="str">
        <f>'[1]TCE - ANEXO IV - Preencher'!G40</f>
        <v xml:space="preserve">MARCOS JOSE DINIZ BARBOSA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808</v>
      </c>
      <c r="I31" s="6">
        <f>IF('[1]TCE - ANEXO IV - Preencher'!K40="","",'[1]TCE - ANEXO IV - Preencher'!K40)</f>
        <v>44825</v>
      </c>
      <c r="J31" s="5" t="str">
        <f>'[1]TCE - ANEXO IV - Preencher'!L40</f>
        <v>26220938429751000109550010000008081432064917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363</v>
      </c>
    </row>
    <row r="32" spans="1:12" s="8" customFormat="1" ht="19.5" customHeight="1" x14ac:dyDescent="0.2">
      <c r="A32" s="3">
        <f>IFERROR(VLOOKUP(B32,'[1]DADOS (OCULTAR)'!$Q$3:$S$133,3,0),"")</f>
        <v>10894988000729</v>
      </c>
      <c r="B32" s="4" t="str">
        <f>'[1]TCE - ANEXO IV - Preencher'!C41</f>
        <v>UPAE CARUARU</v>
      </c>
      <c r="C32" s="4" t="str">
        <f>'[1]TCE - ANEXO IV - Preencher'!E41</f>
        <v>3.7 - Material de Limpeza e Produtos de Hgienização</v>
      </c>
      <c r="D32" s="3">
        <f>'[1]TCE - ANEXO IV - Preencher'!F41</f>
        <v>18577850000112</v>
      </c>
      <c r="E32" s="5" t="str">
        <f>'[1]TCE - ANEXO IV - Preencher'!G41</f>
        <v xml:space="preserve">MATTOS DISTRIBUIDORA DE PRODUTOS DE LIMPEZA LTDA ME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7858</v>
      </c>
      <c r="I32" s="6">
        <f>IF('[1]TCE - ANEXO IV - Preencher'!K41="","",'[1]TCE - ANEXO IV - Preencher'!K41)</f>
        <v>44825</v>
      </c>
      <c r="J32" s="5" t="str">
        <f>'[1]TCE - ANEXO IV - Preencher'!L41</f>
        <v>26220918577850000112550010000078581000078596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257</v>
      </c>
    </row>
    <row r="33" spans="1:12" s="8" customFormat="1" ht="19.5" customHeight="1" x14ac:dyDescent="0.2">
      <c r="A33" s="3">
        <f>IFERROR(VLOOKUP(B33,'[1]DADOS (OCULTAR)'!$Q$3:$S$133,3,0),"")</f>
        <v>10894988000729</v>
      </c>
      <c r="B33" s="4" t="str">
        <f>'[1]TCE - ANEXO IV - Preencher'!C42</f>
        <v>UPAE CARUARU</v>
      </c>
      <c r="C33" s="4" t="str">
        <f>'[1]TCE - ANEXO IV - Preencher'!E42</f>
        <v>3.7 - Material de Limpeza e Produtos de Hgienização</v>
      </c>
      <c r="D33" s="3">
        <f>'[1]TCE - ANEXO IV - Preencher'!F42</f>
        <v>37859942000130</v>
      </c>
      <c r="E33" s="5" t="str">
        <f>'[1]TCE - ANEXO IV - Preencher'!G42</f>
        <v>MAX PAPERS FABRICACAO DEPRODUTOS DE PAPEL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3293</v>
      </c>
      <c r="I33" s="6">
        <f>IF('[1]TCE - ANEXO IV - Preencher'!K42="","",'[1]TCE - ANEXO IV - Preencher'!K42)</f>
        <v>44831</v>
      </c>
      <c r="J33" s="5" t="str">
        <f>'[1]TCE - ANEXO IV - Preencher'!L42</f>
        <v>26220937859942000130550010000032931000032946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800</v>
      </c>
    </row>
    <row r="34" spans="1:12" s="8" customFormat="1" ht="19.5" customHeight="1" x14ac:dyDescent="0.2">
      <c r="A34" s="3">
        <f>IFERROR(VLOOKUP(B34,'[1]DADOS (OCULTAR)'!$Q$3:$S$133,3,0),"")</f>
        <v>10894988000729</v>
      </c>
      <c r="B34" s="4" t="str">
        <f>'[1]TCE - ANEXO IV - Preencher'!C43</f>
        <v>UPAE CARUARU</v>
      </c>
      <c r="C34" s="4" t="str">
        <f>'[1]TCE - ANEXO IV - Preencher'!E43</f>
        <v>3.7 - Material de Limpeza e Produtos de Hgienização</v>
      </c>
      <c r="D34" s="3">
        <f>'[1]TCE - ANEXO IV - Preencher'!F43</f>
        <v>31329180000183</v>
      </c>
      <c r="E34" s="5" t="str">
        <f>'[1]TCE - ANEXO IV - Preencher'!G43</f>
        <v>MAXXISUPRI COMERCIO DE SANEANTES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22546</v>
      </c>
      <c r="I34" s="6">
        <f>IF('[1]TCE - ANEXO IV - Preencher'!K43="","",'[1]TCE - ANEXO IV - Preencher'!K43)</f>
        <v>44825</v>
      </c>
      <c r="J34" s="5" t="str">
        <f>'[1]TCE - ANEXO IV - Preencher'!L43</f>
        <v>26220931329180000183550070000225461916421087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751.7</v>
      </c>
    </row>
    <row r="35" spans="1:12" s="8" customFormat="1" ht="19.5" customHeight="1" x14ac:dyDescent="0.2">
      <c r="A35" s="3">
        <f>IFERROR(VLOOKUP(B35,'[1]DADOS (OCULTAR)'!$Q$3:$S$133,3,0),"")</f>
        <v>10894988000729</v>
      </c>
      <c r="B35" s="4" t="str">
        <f>'[1]TCE - ANEXO IV - Preencher'!C44</f>
        <v>UPAE CARUARU</v>
      </c>
      <c r="C35" s="4" t="str">
        <f>'[1]TCE - ANEXO IV - Preencher'!E44</f>
        <v>3.7 - Material de Limpeza e Produtos de Hgienização</v>
      </c>
      <c r="D35" s="3">
        <f>'[1]TCE - ANEXO IV - Preencher'!F44</f>
        <v>46700220000129</v>
      </c>
      <c r="E35" s="5" t="str">
        <f>'[1]TCE - ANEXO IV - Preencher'!G44</f>
        <v>NOVA DISTRIBUIDORA E ATACADO DE LIMPEZA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79</v>
      </c>
      <c r="I35" s="6">
        <f>IF('[1]TCE - ANEXO IV - Preencher'!K44="","",'[1]TCE - ANEXO IV - Preencher'!K44)</f>
        <v>44824</v>
      </c>
      <c r="J35" s="5" t="str">
        <f>'[1]TCE - ANEXO IV - Preencher'!L44</f>
        <v>2622094670022000012955001000000791776113852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205.7</v>
      </c>
    </row>
    <row r="36" spans="1:12" s="8" customFormat="1" ht="19.5" customHeight="1" x14ac:dyDescent="0.2">
      <c r="A36" s="3">
        <f>IFERROR(VLOOKUP(B36,'[1]DADOS (OCULTAR)'!$Q$3:$S$133,3,0),"")</f>
        <v>10894988000729</v>
      </c>
      <c r="B36" s="4" t="str">
        <f>'[1]TCE - ANEXO IV - Preencher'!C45</f>
        <v>UPAE CARUARU</v>
      </c>
      <c r="C36" s="4" t="str">
        <f>'[1]TCE - ANEXO IV - Preencher'!E45</f>
        <v>3.14 - Alimentação Preparada</v>
      </c>
      <c r="D36" s="3">
        <f>'[1]TCE - ANEXO IV - Preencher'!F45</f>
        <v>8587400000157</v>
      </c>
      <c r="E36" s="5" t="str">
        <f>'[1]TCE - ANEXO IV - Preencher'!G45</f>
        <v>ADRIANO JOSE DE SOUSA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23369</v>
      </c>
      <c r="I36" s="6">
        <f>IF('[1]TCE - ANEXO IV - Preencher'!K45="","",'[1]TCE - ANEXO IV - Preencher'!K45)</f>
        <v>44824</v>
      </c>
      <c r="J36" s="5" t="str">
        <f>'[1]TCE - ANEXO IV - Preencher'!L45</f>
        <v>26220908587400000157550010000233691260900672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618</v>
      </c>
    </row>
    <row r="37" spans="1:12" s="8" customFormat="1" ht="19.5" customHeight="1" x14ac:dyDescent="0.2">
      <c r="A37" s="3">
        <f>IFERROR(VLOOKUP(B37,'[1]DADOS (OCULTAR)'!$Q$3:$S$133,3,0),"")</f>
        <v>10894988000729</v>
      </c>
      <c r="B37" s="4" t="str">
        <f>'[1]TCE - ANEXO IV - Preencher'!C46</f>
        <v>UPAE CARUARU</v>
      </c>
      <c r="C37" s="4" t="str">
        <f>'[1]TCE - ANEXO IV - Preencher'!E46</f>
        <v>3.14 - Alimentação Preparada</v>
      </c>
      <c r="D37" s="3">
        <f>'[1]TCE - ANEXO IV - Preencher'!F46</f>
        <v>37531583000197</v>
      </c>
      <c r="E37" s="5" t="str">
        <f>'[1]TCE - ANEXO IV - Preencher'!G46</f>
        <v xml:space="preserve">COUTINHO E FERNANDES PROD MEDICOS E HOS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1433</v>
      </c>
      <c r="I37" s="6">
        <f>IF('[1]TCE - ANEXO IV - Preencher'!K46="","",'[1]TCE - ANEXO IV - Preencher'!K46)</f>
        <v>44809</v>
      </c>
      <c r="J37" s="5" t="str">
        <f>'[1]TCE - ANEXO IV - Preencher'!L46</f>
        <v>52220937531583000197550010000014331449001433</v>
      </c>
      <c r="K37" s="5" t="str">
        <f>IF(F37="B",LEFT('[1]TCE - ANEXO IV - Preencher'!M46,2),IF(F37="S",LEFT('[1]TCE - ANEXO IV - Preencher'!M46,7),IF('[1]TCE - ANEXO IV - Preencher'!H46="","")))</f>
        <v>52</v>
      </c>
      <c r="L37" s="7">
        <f>'[1]TCE - ANEXO IV - Preencher'!N46</f>
        <v>1192</v>
      </c>
    </row>
    <row r="38" spans="1:12" s="8" customFormat="1" ht="19.5" customHeight="1" x14ac:dyDescent="0.2">
      <c r="A38" s="3">
        <f>IFERROR(VLOOKUP(B38,'[1]DADOS (OCULTAR)'!$Q$3:$S$133,3,0),"")</f>
        <v>10894988000729</v>
      </c>
      <c r="B38" s="4" t="str">
        <f>'[1]TCE - ANEXO IV - Preencher'!C47</f>
        <v>UPAE CARUARU</v>
      </c>
      <c r="C38" s="4" t="str">
        <f>'[1]TCE - ANEXO IV - Preencher'!E47</f>
        <v>3.14 - Alimentação Preparada</v>
      </c>
      <c r="D38" s="3">
        <f>'[1]TCE - ANEXO IV - Preencher'!F47</f>
        <v>41200526000100</v>
      </c>
      <c r="E38" s="5" t="str">
        <f>'[1]TCE - ANEXO IV - Preencher'!G47</f>
        <v>LEAL DISTRIBUIDORA DE MATERIAL DE LIMPEZA E ESCRITORIO EIREL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1619</v>
      </c>
      <c r="I38" s="6">
        <f>IF('[1]TCE - ANEXO IV - Preencher'!K47="","",'[1]TCE - ANEXO IV - Preencher'!K47)</f>
        <v>44824</v>
      </c>
      <c r="J38" s="5" t="str">
        <f>'[1]TCE - ANEXO IV - Preencher'!L47</f>
        <v>26220941200526000100550010000016191148236957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220.8</v>
      </c>
    </row>
    <row r="39" spans="1:12" s="8" customFormat="1" ht="19.5" customHeight="1" x14ac:dyDescent="0.2">
      <c r="A39" s="3">
        <f>IFERROR(VLOOKUP(B39,'[1]DADOS (OCULTAR)'!$Q$3:$S$133,3,0),"")</f>
        <v>10894988000729</v>
      </c>
      <c r="B39" s="4" t="str">
        <f>'[1]TCE - ANEXO IV - Preencher'!C48</f>
        <v>UPAE CARUARU</v>
      </c>
      <c r="C39" s="4" t="str">
        <f>'[1]TCE - ANEXO IV - Preencher'!E48</f>
        <v>3.14 - Alimentação Preparada</v>
      </c>
      <c r="D39" s="3">
        <f>'[1]TCE - ANEXO IV - Preencher'!F48</f>
        <v>38446162000120</v>
      </c>
      <c r="E39" s="5" t="str">
        <f>'[1]TCE - ANEXO IV - Preencher'!G48</f>
        <v>R S SOLUCOES EM REFEICOES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241</v>
      </c>
      <c r="I39" s="6">
        <f>IF('[1]TCE - ANEXO IV - Preencher'!K48="","",'[1]TCE - ANEXO IV - Preencher'!K48)</f>
        <v>44824</v>
      </c>
      <c r="J39" s="5" t="str">
        <f>'[1]TCE - ANEXO IV - Preencher'!L48</f>
        <v>26220938446162000120550010000002411000002762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1365.6</v>
      </c>
    </row>
    <row r="40" spans="1:12" s="8" customFormat="1" ht="19.5" customHeight="1" x14ac:dyDescent="0.2">
      <c r="A40" s="3">
        <f>IFERROR(VLOOKUP(B40,'[1]DADOS (OCULTAR)'!$Q$3:$S$133,3,0),"")</f>
        <v>10894988000729</v>
      </c>
      <c r="B40" s="4" t="str">
        <f>'[1]TCE - ANEXO IV - Preencher'!C49</f>
        <v>UPAE CARUARU</v>
      </c>
      <c r="C40" s="4" t="str">
        <f>'[1]TCE - ANEXO IV - Preencher'!E49</f>
        <v>3.14 - Alimentação Preparada</v>
      </c>
      <c r="D40" s="3">
        <f>'[1]TCE - ANEXO IV - Preencher'!F49</f>
        <v>38446162000120</v>
      </c>
      <c r="E40" s="5" t="str">
        <f>'[1]TCE - ANEXO IV - Preencher'!G49</f>
        <v>R S SOLUCOES EM REFEICOES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248</v>
      </c>
      <c r="I40" s="6">
        <f>IF('[1]TCE - ANEXO IV - Preencher'!K49="","",'[1]TCE - ANEXO IV - Preencher'!K49)</f>
        <v>44834</v>
      </c>
      <c r="J40" s="5" t="str">
        <f>'[1]TCE - ANEXO IV - Preencher'!L49</f>
        <v>26220938446162000120550010000002481000002836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2440.8000000000002</v>
      </c>
    </row>
    <row r="41" spans="1:12" s="8" customFormat="1" ht="19.5" customHeight="1" x14ac:dyDescent="0.2">
      <c r="A41" s="3">
        <f>IFERROR(VLOOKUP(B41,'[1]DADOS (OCULTAR)'!$Q$3:$S$133,3,0),"")</f>
        <v>10894988000729</v>
      </c>
      <c r="B41" s="4" t="str">
        <f>'[1]TCE - ANEXO IV - Preencher'!C50</f>
        <v>UPAE CARUARU</v>
      </c>
      <c r="C41" s="4" t="str">
        <f>'[1]TCE - ANEXO IV - Preencher'!E50</f>
        <v>1.99 - Outras Despesas com Pessoal</v>
      </c>
      <c r="D41" s="3">
        <f>'[1]TCE - ANEXO IV - Preencher'!F50</f>
        <v>38446162000120</v>
      </c>
      <c r="E41" s="5" t="str">
        <f>'[1]TCE - ANEXO IV - Preencher'!G50</f>
        <v>R S SOLUCOES EM REFEICOES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242</v>
      </c>
      <c r="I41" s="6">
        <f>IF('[1]TCE - ANEXO IV - Preencher'!K50="","",'[1]TCE - ANEXO IV - Preencher'!K50)</f>
        <v>44824</v>
      </c>
      <c r="J41" s="5" t="str">
        <f>'[1]TCE - ANEXO IV - Preencher'!L50</f>
        <v>26220938446162000120550010000002421000002778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18360</v>
      </c>
    </row>
    <row r="42" spans="1:12" s="8" customFormat="1" ht="19.5" customHeight="1" x14ac:dyDescent="0.2">
      <c r="A42" s="3">
        <f>IFERROR(VLOOKUP(B42,'[1]DADOS (OCULTAR)'!$Q$3:$S$133,3,0),"")</f>
        <v>10894988000729</v>
      </c>
      <c r="B42" s="4" t="str">
        <f>'[1]TCE - ANEXO IV - Preencher'!C51</f>
        <v>UPAE CARUARU</v>
      </c>
      <c r="C42" s="4" t="str">
        <f>'[1]TCE - ANEXO IV - Preencher'!E51</f>
        <v>1.99 - Outras Despesas com Pessoal</v>
      </c>
      <c r="D42" s="3">
        <f>'[1]TCE - ANEXO IV - Preencher'!F51</f>
        <v>38446162000120</v>
      </c>
      <c r="E42" s="5" t="str">
        <f>'[1]TCE - ANEXO IV - Preencher'!G51</f>
        <v>R S SOLUCOES EM REFEICOES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247</v>
      </c>
      <c r="I42" s="6">
        <f>IF('[1]TCE - ANEXO IV - Preencher'!K51="","",'[1]TCE - ANEXO IV - Preencher'!K51)</f>
        <v>44834</v>
      </c>
      <c r="J42" s="5" t="str">
        <f>'[1]TCE - ANEXO IV - Preencher'!L51</f>
        <v>26220938446162000120550010000002471000002820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23188</v>
      </c>
    </row>
    <row r="43" spans="1:12" s="8" customFormat="1" ht="19.5" customHeight="1" x14ac:dyDescent="0.2">
      <c r="A43" s="3">
        <f>IFERROR(VLOOKUP(B43,'[1]DADOS (OCULTAR)'!$Q$3:$S$133,3,0),"")</f>
        <v>10894988000729</v>
      </c>
      <c r="B43" s="4" t="str">
        <f>'[1]TCE - ANEXO IV - Preencher'!C52</f>
        <v>UPAE CARUARU</v>
      </c>
      <c r="C43" s="4" t="str">
        <f>'[1]TCE - ANEXO IV - Preencher'!E52</f>
        <v>3.6 - Material de Expediente</v>
      </c>
      <c r="D43" s="3">
        <f>'[1]TCE - ANEXO IV - Preencher'!F52</f>
        <v>20525743000192</v>
      </c>
      <c r="E43" s="5" t="str">
        <f>'[1]TCE - ANEXO IV - Preencher'!G52</f>
        <v>ALEXANDRE DA SILVA PINTO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1970</v>
      </c>
      <c r="I43" s="6">
        <f>IF('[1]TCE - ANEXO IV - Preencher'!K52="","",'[1]TCE - ANEXO IV - Preencher'!K52)</f>
        <v>44805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2609600</v>
      </c>
      <c r="L43" s="7">
        <f>'[1]TCE - ANEXO IV - Preencher'!N52</f>
        <v>53.7</v>
      </c>
    </row>
    <row r="44" spans="1:12" s="8" customFormat="1" ht="19.5" customHeight="1" x14ac:dyDescent="0.2">
      <c r="A44" s="3">
        <f>IFERROR(VLOOKUP(B44,'[1]DADOS (OCULTAR)'!$Q$3:$S$133,3,0),"")</f>
        <v>10894988000729</v>
      </c>
      <c r="B44" s="4" t="str">
        <f>'[1]TCE - ANEXO IV - Preencher'!C53</f>
        <v>UPAE CARUARU</v>
      </c>
      <c r="C44" s="4" t="str">
        <f>'[1]TCE - ANEXO IV - Preencher'!E53</f>
        <v>3.6 - Material de Expediente</v>
      </c>
      <c r="D44" s="3">
        <f>'[1]TCE - ANEXO IV - Preencher'!F53</f>
        <v>24073694000155</v>
      </c>
      <c r="E44" s="5" t="str">
        <f>'[1]TCE - ANEXO IV - Preencher'!G53</f>
        <v>CIL COMERCIO DE INFORMATICA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846795</v>
      </c>
      <c r="I44" s="6">
        <f>IF('[1]TCE - ANEXO IV - Preencher'!K53="","",'[1]TCE - ANEXO IV - Preencher'!K53)</f>
        <v>44819</v>
      </c>
      <c r="J44" s="5" t="str">
        <f>'[1]TCE - ANEXO IV - Preencher'!L53</f>
        <v>26220924073694000155550010008467951002122108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836</v>
      </c>
    </row>
    <row r="45" spans="1:12" s="8" customFormat="1" ht="19.5" customHeight="1" x14ac:dyDescent="0.2">
      <c r="A45" s="3">
        <f>IFERROR(VLOOKUP(B45,'[1]DADOS (OCULTAR)'!$Q$3:$S$133,3,0),"")</f>
        <v>10894988000729</v>
      </c>
      <c r="B45" s="4" t="str">
        <f>'[1]TCE - ANEXO IV - Preencher'!C54</f>
        <v>UPAE CARUARU</v>
      </c>
      <c r="C45" s="4" t="str">
        <f>'[1]TCE - ANEXO IV - Preencher'!E54</f>
        <v>3.6 - Material de Expediente</v>
      </c>
      <c r="D45" s="3">
        <f>'[1]TCE - ANEXO IV - Preencher'!F54</f>
        <v>24073694000155</v>
      </c>
      <c r="E45" s="5" t="str">
        <f>'[1]TCE - ANEXO IV - Preencher'!G54</f>
        <v>CIL COMERCIO DE INFORMATICA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849339</v>
      </c>
      <c r="I45" s="6">
        <f>IF('[1]TCE - ANEXO IV - Preencher'!K54="","",'[1]TCE - ANEXO IV - Preencher'!K54)</f>
        <v>44826</v>
      </c>
      <c r="J45" s="5" t="str">
        <f>'[1]TCE - ANEXO IV - Preencher'!L54</f>
        <v>26220924073694000155550010008493391025541797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1672</v>
      </c>
    </row>
    <row r="46" spans="1:12" s="8" customFormat="1" ht="19.5" customHeight="1" x14ac:dyDescent="0.2">
      <c r="A46" s="3">
        <f>IFERROR(VLOOKUP(B46,'[1]DADOS (OCULTAR)'!$Q$3:$S$133,3,0),"")</f>
        <v>10894988000729</v>
      </c>
      <c r="B46" s="4" t="str">
        <f>'[1]TCE - ANEXO IV - Preencher'!C55</f>
        <v>UPAE CARUARU</v>
      </c>
      <c r="C46" s="4" t="str">
        <f>'[1]TCE - ANEXO IV - Preencher'!E55</f>
        <v>3.6 - Material de Expediente</v>
      </c>
      <c r="D46" s="3">
        <f>'[1]TCE - ANEXO IV - Preencher'!F55</f>
        <v>24348443000136</v>
      </c>
      <c r="E46" s="5" t="str">
        <f>'[1]TCE - ANEXO IV - Preencher'!G55</f>
        <v xml:space="preserve">FRANCRIS LIVRARIA E PAPELARIA LTDA ME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16508</v>
      </c>
      <c r="I46" s="6">
        <f>IF('[1]TCE - ANEXO IV - Preencher'!K55="","",'[1]TCE - ANEXO IV - Preencher'!K55)</f>
        <v>44825</v>
      </c>
      <c r="J46" s="5" t="str">
        <f>'[1]TCE - ANEXO IV - Preencher'!L55</f>
        <v>26220924348443000136550010000165081626259698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191.8</v>
      </c>
    </row>
    <row r="47" spans="1:12" s="8" customFormat="1" ht="19.5" customHeight="1" x14ac:dyDescent="0.2">
      <c r="A47" s="3">
        <f>IFERROR(VLOOKUP(B47,'[1]DADOS (OCULTAR)'!$Q$3:$S$133,3,0),"")</f>
        <v>10894988000729</v>
      </c>
      <c r="B47" s="4" t="str">
        <f>'[1]TCE - ANEXO IV - Preencher'!C56</f>
        <v>UPAE CARUARU</v>
      </c>
      <c r="C47" s="4" t="str">
        <f>'[1]TCE - ANEXO IV - Preencher'!E56</f>
        <v>3.6 - Material de Expediente</v>
      </c>
      <c r="D47" s="3">
        <f>'[1]TCE - ANEXO IV - Preencher'!F56</f>
        <v>29447408000198</v>
      </c>
      <c r="E47" s="5" t="str">
        <f>'[1]TCE - ANEXO IV - Preencher'!G56</f>
        <v>L F DOS SANTOS GRAFIA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1427</v>
      </c>
      <c r="I47" s="6">
        <f>IF('[1]TCE - ANEXO IV - Preencher'!K56="","",'[1]TCE - ANEXO IV - Preencher'!K56)</f>
        <v>44826</v>
      </c>
      <c r="J47" s="5" t="str">
        <f>'[1]TCE - ANEXO IV - Preencher'!L56</f>
        <v>26220929447408000198550010000014271664149224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510</v>
      </c>
    </row>
    <row r="48" spans="1:12" s="8" customFormat="1" ht="19.5" customHeight="1" x14ac:dyDescent="0.2">
      <c r="A48" s="3">
        <f>IFERROR(VLOOKUP(B48,'[1]DADOS (OCULTAR)'!$Q$3:$S$133,3,0),"")</f>
        <v>10894988000729</v>
      </c>
      <c r="B48" s="4" t="str">
        <f>'[1]TCE - ANEXO IV - Preencher'!C57</f>
        <v>UPAE CARUARU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24348443000136</v>
      </c>
      <c r="E48" s="5" t="str">
        <f>'[1]TCE - ANEXO IV - Preencher'!G57</f>
        <v xml:space="preserve">FRANCRIS LIVRARIA E PAPELARIA LTDA ME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16508</v>
      </c>
      <c r="I48" s="6">
        <f>IF('[1]TCE - ANEXO IV - Preencher'!K57="","",'[1]TCE - ANEXO IV - Preencher'!K57)</f>
        <v>44825</v>
      </c>
      <c r="J48" s="5" t="str">
        <f>'[1]TCE - ANEXO IV - Preencher'!L57</f>
        <v>26220924348443000136550010000165081626259698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</v>
      </c>
    </row>
    <row r="49" spans="1:12" s="8" customFormat="1" ht="19.5" customHeight="1" x14ac:dyDescent="0.2">
      <c r="A49" s="3">
        <f>IFERROR(VLOOKUP(B49,'[1]DADOS (OCULTAR)'!$Q$3:$S$133,3,0),"")</f>
        <v>10894988000729</v>
      </c>
      <c r="B49" s="4" t="str">
        <f>'[1]TCE - ANEXO IV - Preencher'!C58</f>
        <v>UPAE CARUARU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33395501000173</v>
      </c>
      <c r="E49" s="5" t="str">
        <f>'[1]TCE - ANEXO IV - Preencher'!G58</f>
        <v>M A FELIX SOUZA COMERCIO ATACADISTA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701</v>
      </c>
      <c r="I49" s="6">
        <f>IF('[1]TCE - ANEXO IV - Preencher'!K58="","",'[1]TCE - ANEXO IV - Preencher'!K58)</f>
        <v>44824</v>
      </c>
      <c r="J49" s="5" t="str">
        <f>'[1]TCE - ANEXO IV - Preencher'!L58</f>
        <v>26220933395501000173550010000007011763283567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</v>
      </c>
    </row>
    <row r="50" spans="1:12" s="8" customFormat="1" ht="19.5" customHeight="1" x14ac:dyDescent="0.2">
      <c r="A50" s="3">
        <f>IFERROR(VLOOKUP(B50,'[1]DADOS (OCULTAR)'!$Q$3:$S$133,3,0),"")</f>
        <v>10894988000729</v>
      </c>
      <c r="B50" s="4" t="str">
        <f>'[1]TCE - ANEXO IV - Preencher'!C59</f>
        <v>UPAE CARUARU</v>
      </c>
      <c r="C50" s="4" t="str">
        <f>'[1]TCE - ANEXO IV - Preencher'!E59</f>
        <v xml:space="preserve">3.8 - Uniformes, Tecidos e Aviamentos </v>
      </c>
      <c r="D50" s="3">
        <f>'[1]TCE - ANEXO IV - Preencher'!F59</f>
        <v>11463963000148</v>
      </c>
      <c r="E50" s="5" t="str">
        <f>'[1]TCE - ANEXO IV - Preencher'!G59</f>
        <v>BCI BRASIL CHINA IMPORTADORA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35279</v>
      </c>
      <c r="I50" s="6">
        <f>IF('[1]TCE - ANEXO IV - Preencher'!K59="","",'[1]TCE - ANEXO IV - Preencher'!K59)</f>
        <v>44825</v>
      </c>
      <c r="J50" s="5" t="str">
        <f>'[1]TCE - ANEXO IV - Preencher'!L59</f>
        <v>26220911463963000148550010000352791776662190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122.43</v>
      </c>
    </row>
    <row r="51" spans="1:12" s="8" customFormat="1" ht="19.5" customHeight="1" x14ac:dyDescent="0.2">
      <c r="A51" s="3">
        <f>IFERROR(VLOOKUP(B51,'[1]DADOS (OCULTAR)'!$Q$3:$S$133,3,0),"")</f>
        <v>10894988000729</v>
      </c>
      <c r="B51" s="4" t="str">
        <f>'[1]TCE - ANEXO IV - Preencher'!C60</f>
        <v>UPAE CARUARU</v>
      </c>
      <c r="C51" s="4" t="str">
        <f>'[1]TCE - ANEXO IV - Preencher'!E60</f>
        <v xml:space="preserve">3.8 - Uniformes, Tecidos e Aviamentos </v>
      </c>
      <c r="D51" s="3">
        <f>'[1]TCE - ANEXO IV - Preencher'!F60</f>
        <v>33395501000173</v>
      </c>
      <c r="E51" s="5" t="str">
        <f>'[1]TCE - ANEXO IV - Preencher'!G60</f>
        <v>M A FELIX SOUZA COMERCIO ATACADISTA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640</v>
      </c>
      <c r="I51" s="6">
        <f>IF('[1]TCE - ANEXO IV - Preencher'!K60="","",'[1]TCE - ANEXO IV - Preencher'!K60)</f>
        <v>44792</v>
      </c>
      <c r="J51" s="5" t="str">
        <f>'[1]TCE - ANEXO IV - Preencher'!L60</f>
        <v>26220833395501000173550010000006401588636175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289</v>
      </c>
    </row>
    <row r="52" spans="1:12" s="8" customFormat="1" ht="19.5" customHeight="1" x14ac:dyDescent="0.2">
      <c r="A52" s="3">
        <f>IFERROR(VLOOKUP(B52,'[1]DADOS (OCULTAR)'!$Q$3:$S$133,3,0),"")</f>
        <v>10894988000729</v>
      </c>
      <c r="B52" s="4" t="str">
        <f>'[1]TCE - ANEXO IV - Preencher'!C61</f>
        <v>UPAE CARUARU</v>
      </c>
      <c r="C52" s="4" t="str">
        <f>'[1]TCE - ANEXO IV - Preencher'!E61</f>
        <v xml:space="preserve">3.8 - Uniformes, Tecidos e Aviamentos </v>
      </c>
      <c r="D52" s="3">
        <f>'[1]TCE - ANEXO IV - Preencher'!F61</f>
        <v>33395501000173</v>
      </c>
      <c r="E52" s="5" t="str">
        <f>'[1]TCE - ANEXO IV - Preencher'!G61</f>
        <v>M A FELIX SOUZA COMERCIO ATACADISTA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701</v>
      </c>
      <c r="I52" s="6">
        <f>IF('[1]TCE - ANEXO IV - Preencher'!K61="","",'[1]TCE - ANEXO IV - Preencher'!K61)</f>
        <v>44824</v>
      </c>
      <c r="J52" s="5" t="str">
        <f>'[1]TCE - ANEXO IV - Preencher'!L61</f>
        <v>26220933395501000173550010000007011763283567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354</v>
      </c>
    </row>
    <row r="53" spans="1:12" s="8" customFormat="1" ht="19.5" customHeight="1" x14ac:dyDescent="0.2">
      <c r="A53" s="3">
        <f>IFERROR(VLOOKUP(B53,'[1]DADOS (OCULTAR)'!$Q$3:$S$133,3,0),"")</f>
        <v>10894988000729</v>
      </c>
      <c r="B53" s="4" t="str">
        <f>'[1]TCE - ANEXO IV - Preencher'!C62</f>
        <v>UPAE CARUARU</v>
      </c>
      <c r="C53" s="4" t="str">
        <f>'[1]TCE - ANEXO IV - Preencher'!E62</f>
        <v xml:space="preserve">3.8 - Uniformes, Tecidos e Aviamentos </v>
      </c>
      <c r="D53" s="3">
        <f>'[1]TCE - ANEXO IV - Preencher'!F62</f>
        <v>11348741000184</v>
      </c>
      <c r="E53" s="5" t="str">
        <f>'[1]TCE - ANEXO IV - Preencher'!G62</f>
        <v>M. DE FATIMA G. E SILVA E CONFECÇÕES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1600</v>
      </c>
      <c r="I53" s="6">
        <f>IF('[1]TCE - ANEXO IV - Preencher'!K62="","",'[1]TCE - ANEXO IV - Preencher'!K62)</f>
        <v>44833</v>
      </c>
      <c r="J53" s="5" t="str">
        <f>'[1]TCE - ANEXO IV - Preencher'!L62</f>
        <v>26220911348741000184550010000016001100082002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3660.03</v>
      </c>
    </row>
    <row r="54" spans="1:12" s="8" customFormat="1" ht="19.5" customHeight="1" x14ac:dyDescent="0.2">
      <c r="A54" s="3">
        <f>IFERROR(VLOOKUP(B54,'[1]DADOS (OCULTAR)'!$Q$3:$S$133,3,0),"")</f>
        <v>10894988000729</v>
      </c>
      <c r="B54" s="4" t="str">
        <f>'[1]TCE - ANEXO IV - Preencher'!C63</f>
        <v>UPAE CARUARU</v>
      </c>
      <c r="C54" s="4" t="str">
        <f>'[1]TCE - ANEXO IV - Preencher'!E63</f>
        <v>3.1 - Combustíveis e Lubrificantes Automotivos</v>
      </c>
      <c r="D54" s="3">
        <f>'[1]TCE - ANEXO IV - Preencher'!F63</f>
        <v>20211412000188</v>
      </c>
      <c r="E54" s="5" t="str">
        <f>'[1]TCE - ANEXO IV - Preencher'!G63</f>
        <v>SODEXO PASS DO BRASIL SERV. DE GESTÃO DE DESP E FROTA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773488</v>
      </c>
      <c r="I54" s="6">
        <f>IF('[1]TCE - ANEXO IV - Preencher'!K63="","",'[1]TCE - ANEXO IV - Preencher'!K63)</f>
        <v>44800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3505708</v>
      </c>
      <c r="L54" s="7">
        <f>'[1]TCE - ANEXO IV - Preencher'!N63</f>
        <v>2601.58</v>
      </c>
    </row>
    <row r="55" spans="1:12" s="8" customFormat="1" ht="19.5" customHeight="1" x14ac:dyDescent="0.2">
      <c r="A55" s="3">
        <f>IFERROR(VLOOKUP(B55,'[1]DADOS (OCULTAR)'!$Q$3:$S$133,3,0),"")</f>
        <v>10894988000729</v>
      </c>
      <c r="B55" s="4" t="str">
        <f>'[1]TCE - ANEXO IV - Preencher'!C64</f>
        <v>UPAE CARUARU</v>
      </c>
      <c r="C55" s="4" t="str">
        <f>'[1]TCE - ANEXO IV - Preencher'!E64</f>
        <v>3.13 - Materiais e Materiais Ortopédicos e Corretivos (OPME)</v>
      </c>
      <c r="D55" s="3" t="str">
        <f>'[1]TCE - ANEXO IV - Preencher'!F64</f>
        <v>00.759.229/0001-04</v>
      </c>
      <c r="E55" s="5" t="str">
        <f>'[1]TCE - ANEXO IV - Preencher'!G64</f>
        <v>MENEZES E SOTER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53482</v>
      </c>
      <c r="I55" s="6">
        <f>IF('[1]TCE - ANEXO IV - Preencher'!K64="","",'[1]TCE - ANEXO IV - Preencher'!K64)</f>
        <v>44805</v>
      </c>
      <c r="J55" s="5" t="str">
        <f>'[1]TCE - ANEXO IV - Preencher'!L64</f>
        <v>26220900759229000104550010000534821262838970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5390</v>
      </c>
    </row>
    <row r="56" spans="1:12" s="8" customFormat="1" ht="19.5" customHeight="1" x14ac:dyDescent="0.2">
      <c r="A56" s="3">
        <f>IFERROR(VLOOKUP(B56,'[1]DADOS (OCULTAR)'!$Q$3:$S$133,3,0),"")</f>
        <v>10894988000729</v>
      </c>
      <c r="B56" s="4" t="str">
        <f>'[1]TCE - ANEXO IV - Preencher'!C65</f>
        <v>UPAE CARUARU</v>
      </c>
      <c r="C56" s="4" t="str">
        <f>'[1]TCE - ANEXO IV - Preencher'!E65</f>
        <v>3.13 - Materiais e Materiais Ortopédicos e Corretivos (OPME)</v>
      </c>
      <c r="D56" s="3" t="str">
        <f>'[1]TCE - ANEXO IV - Preencher'!F65</f>
        <v>00.759.229/0001-04</v>
      </c>
      <c r="E56" s="5" t="str">
        <f>'[1]TCE - ANEXO IV - Preencher'!G65</f>
        <v>MENEZES E SOTER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53905</v>
      </c>
      <c r="I56" s="6">
        <f>IF('[1]TCE - ANEXO IV - Preencher'!K65="","",'[1]TCE - ANEXO IV - Preencher'!K65)</f>
        <v>44830</v>
      </c>
      <c r="J56" s="5" t="str">
        <f>'[1]TCE - ANEXO IV - Preencher'!L65</f>
        <v>26220900759229000104550010000539051567615085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294</v>
      </c>
    </row>
    <row r="57" spans="1:12" s="8" customFormat="1" ht="19.5" customHeight="1" x14ac:dyDescent="0.2">
      <c r="A57" s="3">
        <f>IFERROR(VLOOKUP(B57,'[1]DADOS (OCULTAR)'!$Q$3:$S$133,3,0),"")</f>
        <v>10894988000729</v>
      </c>
      <c r="B57" s="4" t="str">
        <f>'[1]TCE - ANEXO IV - Preencher'!C66</f>
        <v>UPAE CARUARU</v>
      </c>
      <c r="C57" s="4" t="str">
        <f>'[1]TCE - ANEXO IV - Preencher'!E66</f>
        <v xml:space="preserve">3.10 - Material para Manutenção de Bens Móveis </v>
      </c>
      <c r="D57" s="3" t="str">
        <f>'[1]TCE - ANEXO IV - Preencher'!F66</f>
        <v>01.994.968/0001-43</v>
      </c>
      <c r="E57" s="5" t="str">
        <f>'[1]TCE - ANEXO IV - Preencher'!G66</f>
        <v>VIDEOMED REPRESENTAÇÕES, COMERCIO E SERVIÇOS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9180</v>
      </c>
      <c r="I57" s="6">
        <f>IF('[1]TCE - ANEXO IV - Preencher'!K66="","",'[1]TCE - ANEXO IV - Preencher'!K66)</f>
        <v>44823</v>
      </c>
      <c r="J57" s="5" t="str">
        <f>'[1]TCE - ANEXO IV - Preencher'!L66</f>
        <v>26220901994968000143550010000091801588433455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1208</v>
      </c>
    </row>
    <row r="58" spans="1:12" s="8" customFormat="1" ht="19.5" customHeight="1" x14ac:dyDescent="0.2">
      <c r="A58" s="3">
        <f>IFERROR(VLOOKUP(B58,'[1]DADOS (OCULTAR)'!$Q$3:$S$133,3,0),"")</f>
        <v>10894988000729</v>
      </c>
      <c r="B58" s="4" t="str">
        <f>'[1]TCE - ANEXO IV - Preencher'!C67</f>
        <v>UPAE CARUARU</v>
      </c>
      <c r="C58" s="4" t="str">
        <f>'[1]TCE - ANEXO IV - Preencher'!E67</f>
        <v xml:space="preserve">5.21 - Seguros em geral </v>
      </c>
      <c r="D58" s="3" t="str">
        <f>'[1]TCE - ANEXO IV - Preencher'!F67</f>
        <v>03.502.099/0003-80</v>
      </c>
      <c r="E58" s="5" t="str">
        <f>'[1]TCE - ANEXO IV - Preencher'!G67</f>
        <v>CHUBB SEGUROS S.A.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474.71</v>
      </c>
    </row>
    <row r="59" spans="1:12" s="8" customFormat="1" ht="19.5" customHeight="1" x14ac:dyDescent="0.2">
      <c r="A59" s="3">
        <f>IFERROR(VLOOKUP(B59,'[1]DADOS (OCULTAR)'!$Q$3:$S$133,3,0),"")</f>
        <v>10894988000729</v>
      </c>
      <c r="B59" s="4" t="str">
        <f>'[1]TCE - ANEXO IV - Preencher'!C68</f>
        <v>UPAE CARUARU</v>
      </c>
      <c r="C59" s="4" t="str">
        <f>'[1]TCE - ANEXO IV - Preencher'!E68</f>
        <v xml:space="preserve">5.25 - Serviços Bancários </v>
      </c>
      <c r="D59" s="3">
        <f>'[1]TCE - ANEXO IV - Preencher'!F68</f>
        <v>60701190000104</v>
      </c>
      <c r="E59" s="5" t="str">
        <f>'[1]TCE - ANEXO IV - Preencher'!G68</f>
        <v>TAXA MANUTENÇÃO 26955-8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3550308</v>
      </c>
      <c r="L59" s="7">
        <f>'[1]TCE - ANEXO IV - Preencher'!N68</f>
        <v>215</v>
      </c>
    </row>
    <row r="60" spans="1:12" s="8" customFormat="1" ht="19.5" customHeight="1" x14ac:dyDescent="0.2">
      <c r="A60" s="3">
        <f>IFERROR(VLOOKUP(B60,'[1]DADOS (OCULTAR)'!$Q$3:$S$133,3,0),"")</f>
        <v>10894988000729</v>
      </c>
      <c r="B60" s="4" t="str">
        <f>'[1]TCE - ANEXO IV - Preencher'!C69</f>
        <v>UPAE CARUARU</v>
      </c>
      <c r="C60" s="4" t="str">
        <f>'[1]TCE - ANEXO IV - Preencher'!E69</f>
        <v xml:space="preserve">5.25 - Serviços Bancários </v>
      </c>
      <c r="D60" s="3">
        <f>'[1]TCE - ANEXO IV - Preencher'!F69</f>
        <v>60701190000104</v>
      </c>
      <c r="E60" s="5" t="str">
        <f>'[1]TCE - ANEXO IV - Preencher'!G69</f>
        <v>TAXA MANUTENÇÃO 30190-6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3550308</v>
      </c>
      <c r="L60" s="7">
        <f>'[1]TCE - ANEXO IV - Preencher'!N69</f>
        <v>215</v>
      </c>
    </row>
    <row r="61" spans="1:12" s="8" customFormat="1" ht="19.5" customHeight="1" x14ac:dyDescent="0.2">
      <c r="A61" s="3">
        <f>IFERROR(VLOOKUP(B61,'[1]DADOS (OCULTAR)'!$Q$3:$S$133,3,0),"")</f>
        <v>10894988000729</v>
      </c>
      <c r="B61" s="4" t="str">
        <f>'[1]TCE - ANEXO IV - Preencher'!C70</f>
        <v>UPAE CARUARU</v>
      </c>
      <c r="C61" s="4" t="str">
        <f>'[1]TCE - ANEXO IV - Preencher'!E70</f>
        <v xml:space="preserve">5.25 - Serviços Bancários </v>
      </c>
      <c r="D61" s="3">
        <f>'[1]TCE - ANEXO IV - Preencher'!F70</f>
        <v>60701190000104</v>
      </c>
      <c r="E61" s="5" t="str">
        <f>'[1]TCE - ANEXO IV - Preencher'!G70</f>
        <v>TARIFA C/C 26955-8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3550308</v>
      </c>
      <c r="L61" s="7">
        <f>'[1]TCE - ANEXO IV - Preencher'!N70</f>
        <v>1000.4</v>
      </c>
    </row>
    <row r="62" spans="1:12" s="8" customFormat="1" ht="19.5" customHeight="1" x14ac:dyDescent="0.2">
      <c r="A62" s="3">
        <f>IFERROR(VLOOKUP(B62,'[1]DADOS (OCULTAR)'!$Q$3:$S$133,3,0),"")</f>
        <v>10894988000729</v>
      </c>
      <c r="B62" s="4" t="str">
        <f>'[1]TCE - ANEXO IV - Preencher'!C71</f>
        <v>UPAE CARUARU</v>
      </c>
      <c r="C62" s="4" t="str">
        <f>'[1]TCE - ANEXO IV - Preencher'!E71</f>
        <v>5.18 - Teledonia Fixa</v>
      </c>
      <c r="D62" s="3" t="str">
        <f>'[1]TCE - ANEXO IV - Preencher'!F71</f>
        <v xml:space="preserve">27.703.250/0001-44 </v>
      </c>
      <c r="E62" s="5" t="str">
        <f>'[1]TCE - ANEXO IV - Preencher'!G71</f>
        <v>GERALDO FREIRE DA SILVA JUNIOR-ME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1373</v>
      </c>
      <c r="I62" s="6">
        <f>IF('[1]TCE - ANEXO IV - Preencher'!K71="","",'[1]TCE - ANEXO IV - Preencher'!K71)</f>
        <v>44810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2604106</v>
      </c>
      <c r="L62" s="7">
        <f>'[1]TCE - ANEXO IV - Preencher'!N71</f>
        <v>450</v>
      </c>
    </row>
    <row r="63" spans="1:12" s="8" customFormat="1" ht="19.5" customHeight="1" x14ac:dyDescent="0.2">
      <c r="A63" s="3">
        <f>IFERROR(VLOOKUP(B63,'[1]DADOS (OCULTAR)'!$Q$3:$S$133,3,0),"")</f>
        <v>10894988000729</v>
      </c>
      <c r="B63" s="4" t="str">
        <f>'[1]TCE - ANEXO IV - Preencher'!C72</f>
        <v>UPAE CARUARU</v>
      </c>
      <c r="C63" s="4" t="str">
        <f>'[1]TCE - ANEXO IV - Preencher'!E72</f>
        <v>5.18 - Teledonia Fixa</v>
      </c>
      <c r="D63" s="3" t="str">
        <f>'[1]TCE - ANEXO IV - Preencher'!F72</f>
        <v xml:space="preserve">06.985.306/0001-20 </v>
      </c>
      <c r="E63" s="5" t="str">
        <f>'[1]TCE - ANEXO IV - Preencher'!G72</f>
        <v>SERVHOST INTERNET LTDA -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9551</v>
      </c>
      <c r="I63" s="6">
        <f>IF('[1]TCE - ANEXO IV - Preencher'!K72="","",'[1]TCE - ANEXO IV - Preencher'!K72)</f>
        <v>44806</v>
      </c>
      <c r="J63" s="5" t="str">
        <f>'[1]TCE - ANEXO IV - Preencher'!L72</f>
        <v>CBW5TYFL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242.02</v>
      </c>
    </row>
    <row r="64" spans="1:12" s="8" customFormat="1" ht="19.5" customHeight="1" x14ac:dyDescent="0.2">
      <c r="A64" s="3">
        <f>IFERROR(VLOOKUP(B64,'[1]DADOS (OCULTAR)'!$Q$3:$S$133,3,0),"")</f>
        <v>10894988000729</v>
      </c>
      <c r="B64" s="4" t="str">
        <f>'[1]TCE - ANEXO IV - Preencher'!C73</f>
        <v>UPAE CARUARU</v>
      </c>
      <c r="C64" s="4" t="str">
        <f>'[1]TCE - ANEXO IV - Preencher'!E73</f>
        <v>5.18 - Teledonia Fixa</v>
      </c>
      <c r="D64" s="3" t="str">
        <f>'[1]TCE - ANEXO IV - Preencher'!F73</f>
        <v xml:space="preserve">11.844.663/0001-09 </v>
      </c>
      <c r="E64" s="5" t="str">
        <f>'[1]TCE - ANEXO IV - Preencher'!G73</f>
        <v>UM TELECOM SERVIÇOS DE TECNOLOGIA EM INTERNET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91367</v>
      </c>
      <c r="I64" s="6">
        <f>IF('[1]TCE - ANEXO IV - Preencher'!K73="","",'[1]TCE - ANEXO IV - Preencher'!K73)</f>
        <v>44844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403</v>
      </c>
    </row>
    <row r="65" spans="1:12" s="8" customFormat="1" ht="19.5" customHeight="1" x14ac:dyDescent="0.2">
      <c r="A65" s="3">
        <f>IFERROR(VLOOKUP(B65,'[1]DADOS (OCULTAR)'!$Q$3:$S$133,3,0),"")</f>
        <v>10894988000729</v>
      </c>
      <c r="B65" s="4" t="str">
        <f>'[1]TCE - ANEXO IV - Preencher'!C74</f>
        <v>UPAE CARUARU</v>
      </c>
      <c r="C65" s="4" t="str">
        <f>'[1]TCE - ANEXO IV - Preencher'!E74</f>
        <v>5.18 - Teledonia Fixa</v>
      </c>
      <c r="D65" s="3" t="str">
        <f>'[1]TCE - ANEXO IV - Preencher'!F74</f>
        <v xml:space="preserve">11.844.663/0001-09 </v>
      </c>
      <c r="E65" s="5" t="str">
        <f>'[1]TCE - ANEXO IV - Preencher'!G74</f>
        <v>UM TELECOM SERVIÇOS DE TECNOLOGIA EM INTERNET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109635</v>
      </c>
      <c r="I65" s="6">
        <f>IF('[1]TCE - ANEXO IV - Preencher'!K74="","",'[1]TCE - ANEXO IV - Preencher'!K74)</f>
        <v>44844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247</v>
      </c>
    </row>
    <row r="66" spans="1:12" s="8" customFormat="1" ht="19.5" customHeight="1" x14ac:dyDescent="0.2">
      <c r="A66" s="3">
        <f>IFERROR(VLOOKUP(B66,'[1]DADOS (OCULTAR)'!$Q$3:$S$133,3,0),"")</f>
        <v>10894988000729</v>
      </c>
      <c r="B66" s="4" t="str">
        <f>'[1]TCE - ANEXO IV - Preencher'!C75</f>
        <v>UPAE CARUARU</v>
      </c>
      <c r="C66" s="4" t="str">
        <f>'[1]TCE - ANEXO IV - Preencher'!E75</f>
        <v>5.13 - Água e Esgoto</v>
      </c>
      <c r="D66" s="3" t="str">
        <f>'[1]TCE - ANEXO IV - Preencher'!F75</f>
        <v>09.769.035/0001-64</v>
      </c>
      <c r="E66" s="5" t="str">
        <f>'[1]TCE - ANEXO IV - Preencher'!G75</f>
        <v>COMPANHIA PERNAMBUCANA DE SANEAMENTO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4657.32</v>
      </c>
    </row>
    <row r="67" spans="1:12" s="8" customFormat="1" ht="19.5" customHeight="1" x14ac:dyDescent="0.2">
      <c r="A67" s="3">
        <f>IFERROR(VLOOKUP(B67,'[1]DADOS (OCULTAR)'!$Q$3:$S$133,3,0),"")</f>
        <v>10894988000729</v>
      </c>
      <c r="B67" s="4" t="str">
        <f>'[1]TCE - ANEXO IV - Preencher'!C76</f>
        <v>UPAE CARUARU</v>
      </c>
      <c r="C67" s="4" t="str">
        <f>'[1]TCE - ANEXO IV - Preencher'!E76</f>
        <v>5.12 - Energia Elétrica</v>
      </c>
      <c r="D67" s="3" t="str">
        <f>'[1]TCE - ANEXO IV - Preencher'!F76</f>
        <v xml:space="preserve">10.835.932/0001-08 </v>
      </c>
      <c r="E67" s="5" t="str">
        <f>'[1]TCE - ANEXO IV - Preencher'!G76</f>
        <v>COMPANHIA ENERGÉTICA DE PERNAMBUCO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226095332</v>
      </c>
      <c r="I67" s="6">
        <f>IF('[1]TCE - ANEXO IV - Preencher'!K76="","",'[1]TCE - ANEXO IV - Preencher'!K76)</f>
        <v>44835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18698.34</v>
      </c>
    </row>
    <row r="68" spans="1:12" s="8" customFormat="1" ht="19.5" customHeight="1" x14ac:dyDescent="0.2">
      <c r="A68" s="3">
        <f>IFERROR(VLOOKUP(B68,'[1]DADOS (OCULTAR)'!$Q$3:$S$133,3,0),"")</f>
        <v>10894988000729</v>
      </c>
      <c r="B68" s="4" t="str">
        <f>'[1]TCE - ANEXO IV - Preencher'!C77</f>
        <v>UPAE CARUARU</v>
      </c>
      <c r="C68" s="4" t="str">
        <f>'[1]TCE - ANEXO IV - Preencher'!E77</f>
        <v>5.3 - Locação de Máquinas e Equipamentos</v>
      </c>
      <c r="D68" s="3">
        <f>'[1]TCE - ANEXO IV - Preencher'!F77</f>
        <v>41096520000127</v>
      </c>
      <c r="E68" s="5" t="str">
        <f>'[1]TCE - ANEXO IV - Preencher'!G77</f>
        <v>PRISMA TELECOMUNICAÇOES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31876</v>
      </c>
      <c r="I68" s="6">
        <f>IF('[1]TCE - ANEXO IV - Preencher'!K77="","",'[1]TCE - ANEXO IV - Preencher'!K77)</f>
        <v>44837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550</v>
      </c>
    </row>
    <row r="69" spans="1:12" s="8" customFormat="1" ht="19.5" customHeight="1" x14ac:dyDescent="0.2">
      <c r="A69" s="3">
        <f>IFERROR(VLOOKUP(B69,'[1]DADOS (OCULTAR)'!$Q$3:$S$133,3,0),"")</f>
        <v>10894988000729</v>
      </c>
      <c r="B69" s="4" t="str">
        <f>'[1]TCE - ANEXO IV - Preencher'!C78</f>
        <v>UPAE CARUARU</v>
      </c>
      <c r="C69" s="4" t="str">
        <f>'[1]TCE - ANEXO IV - Preencher'!E78</f>
        <v>5.3 - Locação de Máquinas e Equipamentos</v>
      </c>
      <c r="D69" s="3">
        <f>'[1]TCE - ANEXO IV - Preencher'!F78</f>
        <v>19533734000164</v>
      </c>
      <c r="E69" s="5" t="str">
        <f>'[1]TCE - ANEXO IV - Preencher'!G78</f>
        <v>ALEXSANDRA DE GUSMÃO NERES - ME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14583</v>
      </c>
      <c r="I69" s="6">
        <f>IF('[1]TCE - ANEXO IV - Preencher'!K78="","",'[1]TCE - ANEXO IV - Preencher'!K78)</f>
        <v>44837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3756.5</v>
      </c>
    </row>
    <row r="70" spans="1:12" s="8" customFormat="1" ht="19.5" customHeight="1" x14ac:dyDescent="0.2">
      <c r="A70" s="3">
        <f>IFERROR(VLOOKUP(B70,'[1]DADOS (OCULTAR)'!$Q$3:$S$133,3,0),"")</f>
        <v>10894988000729</v>
      </c>
      <c r="B70" s="4" t="str">
        <f>'[1]TCE - ANEXO IV - Preencher'!C79</f>
        <v>UPAE CARUARU</v>
      </c>
      <c r="C70" s="4" t="str">
        <f>'[1]TCE - ANEXO IV - Preencher'!E79</f>
        <v>5.3 - Locação de Máquinas e Equipamentos</v>
      </c>
      <c r="D70" s="3">
        <f>'[1]TCE - ANEXO IV - Preencher'!F79</f>
        <v>44283333000574</v>
      </c>
      <c r="E70" s="5" t="str">
        <f>'[1]TCE - ANEXO IV - Preencher'!G79</f>
        <v>SCM PARTICIPAÇÕES S.A.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16885</v>
      </c>
      <c r="I70" s="6">
        <f>IF('[1]TCE - ANEXO IV - Preencher'!K79="","",'[1]TCE - ANEXO IV - Preencher'!K79)</f>
        <v>44809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4223</v>
      </c>
    </row>
    <row r="71" spans="1:12" s="8" customFormat="1" ht="19.5" customHeight="1" x14ac:dyDescent="0.2">
      <c r="A71" s="3">
        <f>IFERROR(VLOOKUP(B71,'[1]DADOS (OCULTAR)'!$Q$3:$S$133,3,0),"")</f>
        <v>10894988000729</v>
      </c>
      <c r="B71" s="4" t="str">
        <f>'[1]TCE - ANEXO IV - Preencher'!C80</f>
        <v>UPAE CARUARU</v>
      </c>
      <c r="C71" s="4" t="str">
        <f>'[1]TCE - ANEXO IV - Preencher'!E80</f>
        <v>5.3 - Locação de Máquinas e Equipamentos</v>
      </c>
      <c r="D71" s="3">
        <f>'[1]TCE - ANEXO IV - Preencher'!F80</f>
        <v>11418391000185</v>
      </c>
      <c r="E71" s="5" t="str">
        <f>'[1]TCE - ANEXO IV - Preencher'!G80</f>
        <v>I V FACURY LUZ CENICA ME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579</v>
      </c>
      <c r="I71" s="6">
        <f>IF('[1]TCE - ANEXO IV - Preencher'!K80="","",'[1]TCE - ANEXO IV - Preencher'!K80)</f>
        <v>44823</v>
      </c>
      <c r="J71" s="5" t="str">
        <f>'[1]TCE - ANEXO IV - Preencher'!L80</f>
        <v>N6LP1LHA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7049.99</v>
      </c>
    </row>
    <row r="72" spans="1:12" s="8" customFormat="1" ht="19.5" customHeight="1" x14ac:dyDescent="0.2">
      <c r="A72" s="3">
        <f>IFERROR(VLOOKUP(B72,'[1]DADOS (OCULTAR)'!$Q$3:$S$133,3,0),"")</f>
        <v>10894988000729</v>
      </c>
      <c r="B72" s="4" t="str">
        <f>'[1]TCE - ANEXO IV - Preencher'!C81</f>
        <v>UPAE CARUARU</v>
      </c>
      <c r="C72" s="4" t="str">
        <f>'[1]TCE - ANEXO IV - Preencher'!E81</f>
        <v>5.3 - Locação de Máquinas e Equipamentos</v>
      </c>
      <c r="D72" s="3">
        <f>'[1]TCE - ANEXO IV - Preencher'!F81</f>
        <v>24380578002041</v>
      </c>
      <c r="E72" s="5" t="str">
        <f>'[1]TCE - ANEXO IV - Preencher'!G81</f>
        <v>WHITE MARTINS GASES INDUSTRIAIS NE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90611277</v>
      </c>
      <c r="I72" s="6">
        <f>IF('[1]TCE - ANEXO IV - Preencher'!K81="","",'[1]TCE - ANEXO IV - Preencher'!K81)</f>
        <v>44837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2607901</v>
      </c>
      <c r="L72" s="7">
        <f>'[1]TCE - ANEXO IV - Preencher'!N81</f>
        <v>538.01</v>
      </c>
    </row>
    <row r="73" spans="1:12" s="8" customFormat="1" ht="19.5" customHeight="1" x14ac:dyDescent="0.2">
      <c r="A73" s="3">
        <f>IFERROR(VLOOKUP(B73,'[1]DADOS (OCULTAR)'!$Q$3:$S$133,3,0),"")</f>
        <v>10894988000729</v>
      </c>
      <c r="B73" s="4" t="str">
        <f>'[1]TCE - ANEXO IV - Preencher'!C82</f>
        <v>UPAE CARUARU</v>
      </c>
      <c r="C73" s="4" t="str">
        <f>'[1]TCE - ANEXO IV - Preencher'!E82</f>
        <v>5.3 - Locação de Máquinas e Equipamentos</v>
      </c>
      <c r="D73" s="3">
        <f>'[1]TCE - ANEXO IV - Preencher'!F82</f>
        <v>37462182000122</v>
      </c>
      <c r="E73" s="5" t="str">
        <f>'[1]TCE - ANEXO IV - Preencher'!G82</f>
        <v>MARCA CLIMATIZAÇAO E TERCEIRIZAÇAO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499</v>
      </c>
      <c r="I73" s="6">
        <f>IF('[1]TCE - ANEXO IV - Preencher'!K82="","",'[1]TCE - ANEXO IV - Preencher'!K82)</f>
        <v>44833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2609600</v>
      </c>
      <c r="L73" s="7">
        <f>'[1]TCE - ANEXO IV - Preencher'!N82</f>
        <v>806</v>
      </c>
    </row>
    <row r="74" spans="1:12" s="8" customFormat="1" ht="19.5" customHeight="1" x14ac:dyDescent="0.2">
      <c r="A74" s="3">
        <f>IFERROR(VLOOKUP(B74,'[1]DADOS (OCULTAR)'!$Q$3:$S$133,3,0),"")</f>
        <v>10894988000729</v>
      </c>
      <c r="B74" s="4" t="str">
        <f>'[1]TCE - ANEXO IV - Preencher'!C83</f>
        <v>UPAE CARUARU</v>
      </c>
      <c r="C74" s="4" t="str">
        <f>'[1]TCE - ANEXO IV - Preencher'!E83</f>
        <v>5.3 - Locação de Máquinas e Equipamentos</v>
      </c>
      <c r="D74" s="3">
        <f>'[1]TCE - ANEXO IV - Preencher'!F83</f>
        <v>42287193000153</v>
      </c>
      <c r="E74" s="5" t="str">
        <f>'[1]TCE - ANEXO IV - Preencher'!G83</f>
        <v>COLORTEL LOCAÇAO E ADMINISTRAÇAO DE BENS PROPRIOS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1473</v>
      </c>
      <c r="I74" s="6">
        <f>IF('[1]TCE - ANEXO IV - Preencher'!K83="","",'[1]TCE - ANEXO IV - Preencher'!K83)</f>
        <v>44819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3304557</v>
      </c>
      <c r="L74" s="7">
        <f>'[1]TCE - ANEXO IV - Preencher'!N83</f>
        <v>431.48</v>
      </c>
    </row>
    <row r="75" spans="1:12" s="8" customFormat="1" ht="19.5" customHeight="1" x14ac:dyDescent="0.2">
      <c r="A75" s="3">
        <f>IFERROR(VLOOKUP(B75,'[1]DADOS (OCULTAR)'!$Q$3:$S$133,3,0),"")</f>
        <v>10894988000729</v>
      </c>
      <c r="B75" s="4" t="str">
        <f>'[1]TCE - ANEXO IV - Preencher'!C84</f>
        <v>UPAE CARUARU</v>
      </c>
      <c r="C75" s="4" t="str">
        <f>'[1]TCE - ANEXO IV - Preencher'!E84</f>
        <v>5.3 - Locação de Máquinas e Equipamentos</v>
      </c>
      <c r="D75" s="3">
        <f>'[1]TCE - ANEXO IV - Preencher'!F84</f>
        <v>15544339000126</v>
      </c>
      <c r="E75" s="5" t="str">
        <f>'[1]TCE - ANEXO IV - Preencher'!G84</f>
        <v>ELO GAIVOTA LOCAÇAO E COMERCIO DE EQUIPAMENTOS ELETRONICOS E SERVIÇOS ADMINISTRATIVO LTDA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781.63</v>
      </c>
    </row>
    <row r="76" spans="1:12" s="8" customFormat="1" ht="19.5" customHeight="1" x14ac:dyDescent="0.2">
      <c r="A76" s="3">
        <f>IFERROR(VLOOKUP(B76,'[1]DADOS (OCULTAR)'!$Q$3:$S$133,3,0),"")</f>
        <v>10894988000729</v>
      </c>
      <c r="B76" s="4" t="str">
        <f>'[1]TCE - ANEXO IV - Preencher'!C85</f>
        <v>UPAE CARUARU</v>
      </c>
      <c r="C76" s="4" t="str">
        <f>'[1]TCE - ANEXO IV - Preencher'!E85</f>
        <v>5.8 - Locação de Veículos Automotores</v>
      </c>
      <c r="D76" s="3">
        <f>'[1]TCE - ANEXO IV - Preencher'!F85</f>
        <v>1838726000160</v>
      </c>
      <c r="E76" s="5" t="str">
        <f>'[1]TCE - ANEXO IV - Preencher'!G85</f>
        <v>S &amp; B LOCACOES DE VEICULOS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12578</v>
      </c>
      <c r="I76" s="6">
        <f>IF('[1]TCE - ANEXO IV - Preencher'!K85="","",'[1]TCE - ANEXO IV - Preencher'!K85)</f>
        <v>44837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2350</v>
      </c>
    </row>
    <row r="77" spans="1:12" s="8" customFormat="1" ht="19.5" customHeight="1" x14ac:dyDescent="0.2">
      <c r="A77" s="3">
        <f>IFERROR(VLOOKUP(B77,'[1]DADOS (OCULTAR)'!$Q$3:$S$133,3,0),"")</f>
        <v>10894988000729</v>
      </c>
      <c r="B77" s="4" t="str">
        <f>'[1]TCE - ANEXO IV - Preencher'!C86</f>
        <v>UPAE CARUARU</v>
      </c>
      <c r="C77" s="4" t="str">
        <f>'[1]TCE - ANEXO IV - Preencher'!E86</f>
        <v>5.16 - Serviços Médico-Hospitalares, Odotonlogia e Laboratoriais</v>
      </c>
      <c r="D77" s="3">
        <f>'[1]TCE - ANEXO IV - Preencher'!F86</f>
        <v>43708473000150</v>
      </c>
      <c r="E77" s="5" t="str">
        <f>'[1]TCE - ANEXO IV - Preencher'!G86</f>
        <v>CLINICA MEDICA R J SAUDE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64</v>
      </c>
      <c r="I77" s="6">
        <f>IF('[1]TCE - ANEXO IV - Preencher'!K86="","",'[1]TCE - ANEXO IV - Preencher'!K86)</f>
        <v>44837</v>
      </c>
      <c r="J77" s="5" t="str">
        <f>'[1]TCE - ANEXO IV - Preencher'!L86</f>
        <v>ISWV8KOFL</v>
      </c>
      <c r="K77" s="5" t="str">
        <f>IF(F77="B",LEFT('[1]TCE - ANEXO IV - Preencher'!M86,2),IF(F77="S",LEFT('[1]TCE - ANEXO IV - Preencher'!M86,7),IF('[1]TCE - ANEXO IV - Preencher'!H86="","")))</f>
        <v>2604106</v>
      </c>
      <c r="L77" s="7">
        <f>'[1]TCE - ANEXO IV - Preencher'!N86</f>
        <v>4550</v>
      </c>
    </row>
    <row r="78" spans="1:12" s="8" customFormat="1" ht="19.5" customHeight="1" x14ac:dyDescent="0.2">
      <c r="A78" s="3">
        <f>IFERROR(VLOOKUP(B78,'[1]DADOS (OCULTAR)'!$Q$3:$S$133,3,0),"")</f>
        <v>10894988000729</v>
      </c>
      <c r="B78" s="4" t="str">
        <f>'[1]TCE - ANEXO IV - Preencher'!C87</f>
        <v>UPAE CARUARU</v>
      </c>
      <c r="C78" s="4" t="str">
        <f>'[1]TCE - ANEXO IV - Preencher'!E87</f>
        <v>5.16 - Serviços Médico-Hospitalares, Odotonlogia e Laboratoriais</v>
      </c>
      <c r="D78" s="3">
        <f>'[1]TCE - ANEXO IV - Preencher'!F87</f>
        <v>43848410000108</v>
      </c>
      <c r="E78" s="5" t="str">
        <f>'[1]TCE - ANEXO IV - Preencher'!G87</f>
        <v>DRA ISABEL DANTAS ENDOCRINOLOGISTA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18</v>
      </c>
      <c r="I78" s="6">
        <f>IF('[1]TCE - ANEXO IV - Preencher'!K87="","",'[1]TCE - ANEXO IV - Preencher'!K87)</f>
        <v>44837</v>
      </c>
      <c r="J78" s="5" t="str">
        <f>'[1]TCE - ANEXO IV - Preencher'!L87</f>
        <v>1GDBFYP3K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5050</v>
      </c>
    </row>
    <row r="79" spans="1:12" s="8" customFormat="1" ht="19.5" customHeight="1" x14ac:dyDescent="0.2">
      <c r="A79" s="3">
        <f>IFERROR(VLOOKUP(B79,'[1]DADOS (OCULTAR)'!$Q$3:$S$133,3,0),"")</f>
        <v>10894988000729</v>
      </c>
      <c r="B79" s="4" t="str">
        <f>'[1]TCE - ANEXO IV - Preencher'!C88</f>
        <v>UPAE CARUARU</v>
      </c>
      <c r="C79" s="4" t="str">
        <f>'[1]TCE - ANEXO IV - Preencher'!E88</f>
        <v>5.16 - Serviços Médico-Hospitalares, Odotonlogia e Laboratoriais</v>
      </c>
      <c r="D79" s="3">
        <f>'[1]TCE - ANEXO IV - Preencher'!F88</f>
        <v>30308317000150</v>
      </c>
      <c r="E79" s="5" t="str">
        <f>'[1]TCE - ANEXO IV - Preencher'!G88</f>
        <v>PRISCILA EVANGELISTA REGO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48</v>
      </c>
      <c r="I79" s="6">
        <f>IF('[1]TCE - ANEXO IV - Preencher'!K88="","",'[1]TCE - ANEXO IV - Preencher'!K88)</f>
        <v>44832</v>
      </c>
      <c r="J79" s="5" t="str">
        <f>'[1]TCE - ANEXO IV - Preencher'!L88</f>
        <v>LRQARXZN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11550</v>
      </c>
    </row>
    <row r="80" spans="1:12" s="8" customFormat="1" ht="19.5" customHeight="1" x14ac:dyDescent="0.2">
      <c r="A80" s="3">
        <f>IFERROR(VLOOKUP(B80,'[1]DADOS (OCULTAR)'!$Q$3:$S$133,3,0),"")</f>
        <v>10894988000729</v>
      </c>
      <c r="B80" s="4" t="str">
        <f>'[1]TCE - ANEXO IV - Preencher'!C89</f>
        <v>UPAE CARUARU</v>
      </c>
      <c r="C80" s="4" t="str">
        <f>'[1]TCE - ANEXO IV - Preencher'!E89</f>
        <v>5.16 - Serviços Médico-Hospitalares, Odotonlogia e Laboratoriais</v>
      </c>
      <c r="D80" s="3">
        <f>'[1]TCE - ANEXO IV - Preencher'!F89</f>
        <v>43164423000150</v>
      </c>
      <c r="E80" s="5" t="str">
        <f>'[1]TCE - ANEXO IV - Preencher'!G89</f>
        <v>CENTRO DIAGNOSTICO SÃO BENEDITO S/C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7</v>
      </c>
      <c r="I80" s="6">
        <f>IF('[1]TCE - ANEXO IV - Preencher'!K89="","",'[1]TCE - ANEXO IV - Preencher'!K89)</f>
        <v>44838</v>
      </c>
      <c r="J80" s="5" t="str">
        <f>'[1]TCE - ANEXO IV - Preencher'!L89</f>
        <v>8DOIGB1K4</v>
      </c>
      <c r="K80" s="5" t="str">
        <f>IF(F80="B",LEFT('[1]TCE - ANEXO IV - Preencher'!M89,2),IF(F80="S",LEFT('[1]TCE - ANEXO IV - Preencher'!M89,7),IF('[1]TCE - ANEXO IV - Preencher'!H89="","")))</f>
        <v>2605004</v>
      </c>
      <c r="L80" s="7">
        <f>'[1]TCE - ANEXO IV - Preencher'!N89</f>
        <v>8330</v>
      </c>
    </row>
    <row r="81" spans="1:12" s="8" customFormat="1" ht="19.5" customHeight="1" x14ac:dyDescent="0.2">
      <c r="A81" s="3">
        <f>IFERROR(VLOOKUP(B81,'[1]DADOS (OCULTAR)'!$Q$3:$S$133,3,0),"")</f>
        <v>10894988000729</v>
      </c>
      <c r="B81" s="4" t="str">
        <f>'[1]TCE - ANEXO IV - Preencher'!C90</f>
        <v>UPAE CARUARU</v>
      </c>
      <c r="C81" s="4" t="str">
        <f>'[1]TCE - ANEXO IV - Preencher'!E90</f>
        <v>5.16 - Serviços Médico-Hospitalares, Odotonlogia e Laboratoriais</v>
      </c>
      <c r="D81" s="3">
        <f>'[1]TCE - ANEXO IV - Preencher'!F90</f>
        <v>37442885000199</v>
      </c>
      <c r="E81" s="5" t="str">
        <f>'[1]TCE - ANEXO IV - Preencher'!G90</f>
        <v>THIAGO S. LEITE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31</v>
      </c>
      <c r="I81" s="6">
        <f>IF('[1]TCE - ANEXO IV - Preencher'!K90="","",'[1]TCE - ANEXO IV - Preencher'!K90)</f>
        <v>44839</v>
      </c>
      <c r="J81" s="5" t="str">
        <f>'[1]TCE - ANEXO IV - Preencher'!L90</f>
        <v>ZSNS66288</v>
      </c>
      <c r="K81" s="5" t="str">
        <f>IF(F81="B",LEFT('[1]TCE - ANEXO IV - Preencher'!M90,2),IF(F81="S",LEFT('[1]TCE - ANEXO IV - Preencher'!M90,7),IF('[1]TCE - ANEXO IV - Preencher'!H90="","")))</f>
        <v>2606002</v>
      </c>
      <c r="L81" s="7">
        <f>'[1]TCE - ANEXO IV - Preencher'!N90</f>
        <v>11720</v>
      </c>
    </row>
    <row r="82" spans="1:12" s="8" customFormat="1" ht="19.5" customHeight="1" x14ac:dyDescent="0.2">
      <c r="A82" s="3">
        <f>IFERROR(VLOOKUP(B82,'[1]DADOS (OCULTAR)'!$Q$3:$S$133,3,0),"")</f>
        <v>10894988000729</v>
      </c>
      <c r="B82" s="4" t="str">
        <f>'[1]TCE - ANEXO IV - Preencher'!C91</f>
        <v>UPAE CARUARU</v>
      </c>
      <c r="C82" s="4" t="str">
        <f>'[1]TCE - ANEXO IV - Preencher'!E91</f>
        <v>5.16 - Serviços Médico-Hospitalares, Odotonlogia e Laboratoriais</v>
      </c>
      <c r="D82" s="3">
        <f>'[1]TCE - ANEXO IV - Preencher'!F91</f>
        <v>43761432000128</v>
      </c>
      <c r="E82" s="5" t="str">
        <f>'[1]TCE - ANEXO IV - Preencher'!G91</f>
        <v>CLINICA PAULO COUTO CIRURGIA GERAL E MASTOLOGIA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327</v>
      </c>
      <c r="I82" s="6">
        <f>IF('[1]TCE - ANEXO IV - Preencher'!K91="","",'[1]TCE - ANEXO IV - Preencher'!K91)</f>
        <v>44838</v>
      </c>
      <c r="J82" s="5" t="str">
        <f>'[1]TCE - ANEXO IV - Preencher'!L91</f>
        <v>DGSVJJ7OI</v>
      </c>
      <c r="K82" s="5" t="str">
        <f>IF(F82="B",LEFT('[1]TCE - ANEXO IV - Preencher'!M91,2),IF(F82="S",LEFT('[1]TCE - ANEXO IV - Preencher'!M91,7),IF('[1]TCE - ANEXO IV - Preencher'!H91="","")))</f>
        <v>2604106</v>
      </c>
      <c r="L82" s="7">
        <f>'[1]TCE - ANEXO IV - Preencher'!N91</f>
        <v>17520</v>
      </c>
    </row>
    <row r="83" spans="1:12" s="8" customFormat="1" ht="19.5" customHeight="1" x14ac:dyDescent="0.2">
      <c r="A83" s="3">
        <f>IFERROR(VLOOKUP(B83,'[1]DADOS (OCULTAR)'!$Q$3:$S$133,3,0),"")</f>
        <v>10894988000729</v>
      </c>
      <c r="B83" s="4" t="str">
        <f>'[1]TCE - ANEXO IV - Preencher'!C92</f>
        <v>UPAE CARUARU</v>
      </c>
      <c r="C83" s="4" t="str">
        <f>'[1]TCE - ANEXO IV - Preencher'!E92</f>
        <v>5.16 - Serviços Médico-Hospitalares, Odotonlogia e Laboratoriais</v>
      </c>
      <c r="D83" s="3">
        <f>'[1]TCE - ANEXO IV - Preencher'!F92</f>
        <v>33853148000128</v>
      </c>
      <c r="E83" s="5" t="str">
        <f>'[1]TCE - ANEXO IV - Preencher'!G92</f>
        <v>CLINICA DE OLHOS DR MELLO MOTTA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241</v>
      </c>
      <c r="I83" s="6">
        <f>IF('[1]TCE - ANEXO IV - Preencher'!K92="","",'[1]TCE - ANEXO IV - Preencher'!K92)</f>
        <v>44832</v>
      </c>
      <c r="J83" s="5" t="str">
        <f>'[1]TCE - ANEXO IV - Preencher'!L92</f>
        <v>TY5FUCBEP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11040</v>
      </c>
    </row>
    <row r="84" spans="1:12" s="8" customFormat="1" ht="19.5" customHeight="1" x14ac:dyDescent="0.2">
      <c r="A84" s="3">
        <f>IFERROR(VLOOKUP(B84,'[1]DADOS (OCULTAR)'!$Q$3:$S$133,3,0),"")</f>
        <v>10894988000729</v>
      </c>
      <c r="B84" s="4" t="str">
        <f>'[1]TCE - ANEXO IV - Preencher'!C93</f>
        <v>UPAE CARUARU</v>
      </c>
      <c r="C84" s="4" t="str">
        <f>'[1]TCE - ANEXO IV - Preencher'!E93</f>
        <v>5.16 - Serviços Médico-Hospitalares, Odotonlogia e Laboratoriais</v>
      </c>
      <c r="D84" s="3">
        <f>'[1]TCE - ANEXO IV - Preencher'!F93</f>
        <v>14290827000191</v>
      </c>
      <c r="E84" s="5" t="str">
        <f>'[1]TCE - ANEXO IV - Preencher'!G93</f>
        <v>CLINICA DE IMAGEM JOAO PAULO II S/S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565</v>
      </c>
      <c r="I84" s="6">
        <f>IF('[1]TCE - ANEXO IV - Preencher'!K93="","",'[1]TCE - ANEXO IV - Preencher'!K93)</f>
        <v>44837</v>
      </c>
      <c r="J84" s="5" t="str">
        <f>'[1]TCE - ANEXO IV - Preencher'!L93</f>
        <v>PH50AJZLE</v>
      </c>
      <c r="K84" s="5" t="str">
        <f>IF(F84="B",LEFT('[1]TCE - ANEXO IV - Preencher'!M93,2),IF(F84="S",LEFT('[1]TCE - ANEXO IV - Preencher'!M93,7),IF('[1]TCE - ANEXO IV - Preencher'!H93="","")))</f>
        <v>2604106</v>
      </c>
      <c r="L84" s="7">
        <f>'[1]TCE - ANEXO IV - Preencher'!N93</f>
        <v>10125</v>
      </c>
    </row>
    <row r="85" spans="1:12" s="8" customFormat="1" ht="19.5" customHeight="1" x14ac:dyDescent="0.2">
      <c r="A85" s="3">
        <f>IFERROR(VLOOKUP(B85,'[1]DADOS (OCULTAR)'!$Q$3:$S$133,3,0),"")</f>
        <v>10894988000729</v>
      </c>
      <c r="B85" s="4" t="str">
        <f>'[1]TCE - ANEXO IV - Preencher'!C94</f>
        <v>UPAE CARUARU</v>
      </c>
      <c r="C85" s="4" t="str">
        <f>'[1]TCE - ANEXO IV - Preencher'!E94</f>
        <v>5.16 - Serviços Médico-Hospitalares, Odotonlogia e Laboratoriais</v>
      </c>
      <c r="D85" s="3">
        <f>'[1]TCE - ANEXO IV - Preencher'!F94</f>
        <v>21939486000106</v>
      </c>
      <c r="E85" s="5" t="str">
        <f>'[1]TCE - ANEXO IV - Preencher'!G94</f>
        <v>MAXIMA MEDICINA DO TRABALHO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7880</v>
      </c>
      <c r="I85" s="6">
        <f>IF('[1]TCE - ANEXO IV - Preencher'!K94="","",'[1]TCE - ANEXO IV - Preencher'!K94)</f>
        <v>44839</v>
      </c>
      <c r="J85" s="5" t="str">
        <f>'[1]TCE - ANEXO IV - Preencher'!L94</f>
        <v>ELMJKSCSL</v>
      </c>
      <c r="K85" s="5" t="str">
        <f>IF(F85="B",LEFT('[1]TCE - ANEXO IV - Preencher'!M94,2),IF(F85="S",LEFT('[1]TCE - ANEXO IV - Preencher'!M94,7),IF('[1]TCE - ANEXO IV - Preencher'!H94="","")))</f>
        <v>2604106</v>
      </c>
      <c r="L85" s="7">
        <f>'[1]TCE - ANEXO IV - Preencher'!N94</f>
        <v>473</v>
      </c>
    </row>
    <row r="86" spans="1:12" s="8" customFormat="1" ht="19.5" customHeight="1" x14ac:dyDescent="0.2">
      <c r="A86" s="3">
        <f>IFERROR(VLOOKUP(B86,'[1]DADOS (OCULTAR)'!$Q$3:$S$133,3,0),"")</f>
        <v>10894988000729</v>
      </c>
      <c r="B86" s="4" t="str">
        <f>'[1]TCE - ANEXO IV - Preencher'!C95</f>
        <v>UPAE CARUARU</v>
      </c>
      <c r="C86" s="4" t="str">
        <f>'[1]TCE - ANEXO IV - Preencher'!E95</f>
        <v>5.16 - Serviços Médico-Hospitalares, Odotonlogia e Laboratoriais</v>
      </c>
      <c r="D86" s="3">
        <f>'[1]TCE - ANEXO IV - Preencher'!F95</f>
        <v>38007444000121</v>
      </c>
      <c r="E86" s="5" t="str">
        <f>'[1]TCE - ANEXO IV - Preencher'!G95</f>
        <v>RAPHAELLA AMANDA MARIA LEITE FERNANDES EIRELI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69</v>
      </c>
      <c r="I86" s="6">
        <f>IF('[1]TCE - ANEXO IV - Preencher'!K95="","",'[1]TCE - ANEXO IV - Preencher'!K95)</f>
        <v>44834</v>
      </c>
      <c r="J86" s="5" t="str">
        <f>'[1]TCE - ANEXO IV - Preencher'!L95</f>
        <v>JNQ4DXDUQ</v>
      </c>
      <c r="K86" s="5" t="str">
        <f>IF(F86="B",LEFT('[1]TCE - ANEXO IV - Preencher'!M95,2),IF(F86="S",LEFT('[1]TCE - ANEXO IV - Preencher'!M95,7),IF('[1]TCE - ANEXO IV - Preencher'!H95="","")))</f>
        <v>2604106</v>
      </c>
      <c r="L86" s="7">
        <f>'[1]TCE - ANEXO IV - Preencher'!N95</f>
        <v>4620</v>
      </c>
    </row>
    <row r="87" spans="1:12" s="8" customFormat="1" ht="19.5" customHeight="1" x14ac:dyDescent="0.2">
      <c r="A87" s="3">
        <f>IFERROR(VLOOKUP(B87,'[1]DADOS (OCULTAR)'!$Q$3:$S$133,3,0),"")</f>
        <v>10894988000729</v>
      </c>
      <c r="B87" s="4" t="str">
        <f>'[1]TCE - ANEXO IV - Preencher'!C96</f>
        <v>UPAE CARUARU</v>
      </c>
      <c r="C87" s="4" t="str">
        <f>'[1]TCE - ANEXO IV - Preencher'!E96</f>
        <v>5.16 - Serviços Médico-Hospitalares, Odotonlogia e Laboratoriais</v>
      </c>
      <c r="D87" s="3">
        <f>'[1]TCE - ANEXO IV - Preencher'!F96</f>
        <v>610112000164</v>
      </c>
      <c r="E87" s="5" t="str">
        <f>'[1]TCE - ANEXO IV - Preencher'!G96</f>
        <v>COOPAGRESTE COOP DOS MEDICOS ANESTESIOLOGISTADO INT DE PE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6519</v>
      </c>
      <c r="I87" s="6">
        <f>IF('[1]TCE - ANEXO IV - Preencher'!K96="","",'[1]TCE - ANEXO IV - Preencher'!K96)</f>
        <v>44841</v>
      </c>
      <c r="J87" s="5" t="str">
        <f>'[1]TCE - ANEXO IV - Preencher'!L96</f>
        <v>XV8BRIMQ3</v>
      </c>
      <c r="K87" s="5" t="str">
        <f>IF(F87="B",LEFT('[1]TCE - ANEXO IV - Preencher'!M96,2),IF(F87="S",LEFT('[1]TCE - ANEXO IV - Preencher'!M96,7),IF('[1]TCE - ANEXO IV - Preencher'!H96="","")))</f>
        <v>2604106</v>
      </c>
      <c r="L87" s="7">
        <f>'[1]TCE - ANEXO IV - Preencher'!N96</f>
        <v>70104.5</v>
      </c>
    </row>
    <row r="88" spans="1:12" s="8" customFormat="1" ht="19.5" customHeight="1" x14ac:dyDescent="0.2">
      <c r="A88" s="3">
        <f>IFERROR(VLOOKUP(B88,'[1]DADOS (OCULTAR)'!$Q$3:$S$133,3,0),"")</f>
        <v>10894988000729</v>
      </c>
      <c r="B88" s="4" t="str">
        <f>'[1]TCE - ANEXO IV - Preencher'!C97</f>
        <v>UPAE CARUARU</v>
      </c>
      <c r="C88" s="4" t="str">
        <f>'[1]TCE - ANEXO IV - Preencher'!E97</f>
        <v>5.16 - Serviços Médico-Hospitalares, Odotonlogia e Laboratoriais</v>
      </c>
      <c r="D88" s="3">
        <f>'[1]TCE - ANEXO IV - Preencher'!F97</f>
        <v>20631026000145</v>
      </c>
      <c r="E88" s="5" t="str">
        <f>'[1]TCE - ANEXO IV - Preencher'!G97</f>
        <v>LUMINAR DIAGNOSTICOS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477</v>
      </c>
      <c r="I88" s="6">
        <f>IF('[1]TCE - ANEXO IV - Preencher'!K97="","",'[1]TCE - ANEXO IV - Preencher'!K97)</f>
        <v>44839</v>
      </c>
      <c r="J88" s="5" t="str">
        <f>'[1]TCE - ANEXO IV - Preencher'!L97</f>
        <v>5JXFYMORG</v>
      </c>
      <c r="K88" s="5" t="str">
        <f>IF(F88="B",LEFT('[1]TCE - ANEXO IV - Preencher'!M97,2),IF(F88="S",LEFT('[1]TCE - ANEXO IV - Preencher'!M97,7),IF('[1]TCE - ANEXO IV - Preencher'!H97="","")))</f>
        <v>2604106</v>
      </c>
      <c r="L88" s="7">
        <f>'[1]TCE - ANEXO IV - Preencher'!N97</f>
        <v>7481</v>
      </c>
    </row>
    <row r="89" spans="1:12" s="8" customFormat="1" ht="19.5" customHeight="1" x14ac:dyDescent="0.2">
      <c r="A89" s="3">
        <f>IFERROR(VLOOKUP(B89,'[1]DADOS (OCULTAR)'!$Q$3:$S$133,3,0),"")</f>
        <v>10894988000729</v>
      </c>
      <c r="B89" s="4" t="str">
        <f>'[1]TCE - ANEXO IV - Preencher'!C98</f>
        <v>UPAE CARUARU</v>
      </c>
      <c r="C89" s="4" t="str">
        <f>'[1]TCE - ANEXO IV - Preencher'!E98</f>
        <v>5.16 - Serviços Médico-Hospitalares, Odotonlogia e Laboratoriais</v>
      </c>
      <c r="D89" s="3">
        <f>'[1]TCE - ANEXO IV - Preencher'!F98</f>
        <v>2203863000191</v>
      </c>
      <c r="E89" s="5" t="str">
        <f>'[1]TCE - ANEXO IV - Preencher'!G98</f>
        <v>FLAVIO GALVÃO &amp; CIA LTDA - EPP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313</v>
      </c>
      <c r="I89" s="6">
        <f>IF('[1]TCE - ANEXO IV - Preencher'!K98="","",'[1]TCE - ANEXO IV - Preencher'!K98)</f>
        <v>44838</v>
      </c>
      <c r="J89" s="5" t="str">
        <f>'[1]TCE - ANEXO IV - Preencher'!L98</f>
        <v>XHKMMYTS</v>
      </c>
      <c r="K89" s="5" t="str">
        <f>IF(F89="B",LEFT('[1]TCE - ANEXO IV - Preencher'!M98,2),IF(F89="S",LEFT('[1]TCE - ANEXO IV - Preencher'!M98,7),IF('[1]TCE - ANEXO IV - Preencher'!H98="","")))</f>
        <v>3550308</v>
      </c>
      <c r="L89" s="7">
        <f>'[1]TCE - ANEXO IV - Preencher'!N98</f>
        <v>500</v>
      </c>
    </row>
    <row r="90" spans="1:12" s="8" customFormat="1" ht="19.5" customHeight="1" x14ac:dyDescent="0.2">
      <c r="A90" s="3">
        <f>IFERROR(VLOOKUP(B90,'[1]DADOS (OCULTAR)'!$Q$3:$S$133,3,0),"")</f>
        <v>10894988000729</v>
      </c>
      <c r="B90" s="4" t="str">
        <f>'[1]TCE - ANEXO IV - Preencher'!C99</f>
        <v>UPAE CARUARU</v>
      </c>
      <c r="C90" s="4" t="str">
        <f>'[1]TCE - ANEXO IV - Preencher'!E99</f>
        <v>5.16 - Serviços Médico-Hospitalares, Odotonlogia e Laboratoriais</v>
      </c>
      <c r="D90" s="3">
        <f>'[1]TCE - ANEXO IV - Preencher'!F99</f>
        <v>43074593000143</v>
      </c>
      <c r="E90" s="5" t="str">
        <f>'[1]TCE - ANEXO IV - Preencher'!G99</f>
        <v>CLINICA B+ CENTRO MEDICO E DIAGNOSTICOS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30</v>
      </c>
      <c r="I90" s="6">
        <f>IF('[1]TCE - ANEXO IV - Preencher'!K99="","",'[1]TCE - ANEXO IV - Preencher'!K99)</f>
        <v>44837</v>
      </c>
      <c r="J90" s="5" t="str">
        <f>'[1]TCE - ANEXO IV - Preencher'!L99</f>
        <v>C7KUS38KZ</v>
      </c>
      <c r="K90" s="5" t="str">
        <f>IF(F90="B",LEFT('[1]TCE - ANEXO IV - Preencher'!M99,2),IF(F90="S",LEFT('[1]TCE - ANEXO IV - Preencher'!M99,7),IF('[1]TCE - ANEXO IV - Preencher'!H99="","")))</f>
        <v>2604106</v>
      </c>
      <c r="L90" s="7">
        <f>'[1]TCE - ANEXO IV - Preencher'!N99</f>
        <v>5689</v>
      </c>
    </row>
    <row r="91" spans="1:12" s="8" customFormat="1" ht="19.5" customHeight="1" x14ac:dyDescent="0.2">
      <c r="A91" s="3">
        <f>IFERROR(VLOOKUP(B91,'[1]DADOS (OCULTAR)'!$Q$3:$S$133,3,0),"")</f>
        <v>10894988000729</v>
      </c>
      <c r="B91" s="4" t="str">
        <f>'[1]TCE - ANEXO IV - Preencher'!C100</f>
        <v>UPAE CARUARU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35176499000177</v>
      </c>
      <c r="E91" s="5" t="str">
        <f>'[1]TCE - ANEXO IV - Preencher'!G100</f>
        <v>CARVALHO E ANDRADE SERVIÇOS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104</v>
      </c>
      <c r="I91" s="6">
        <f>IF('[1]TCE - ANEXO IV - Preencher'!K100="","",'[1]TCE - ANEXO IV - Preencher'!K100)</f>
        <v>44837</v>
      </c>
      <c r="J91" s="5" t="str">
        <f>'[1]TCE - ANEXO IV - Preencher'!L100</f>
        <v>LISRJLCCZ</v>
      </c>
      <c r="K91" s="5" t="str">
        <f>IF(F91="B",LEFT('[1]TCE - ANEXO IV - Preencher'!M100,2),IF(F91="S",LEFT('[1]TCE - ANEXO IV - Preencher'!M100,7),IF('[1]TCE - ANEXO IV - Preencher'!H100="","")))</f>
        <v>2604106</v>
      </c>
      <c r="L91" s="7">
        <f>'[1]TCE - ANEXO IV - Preencher'!N100</f>
        <v>8050</v>
      </c>
    </row>
    <row r="92" spans="1:12" s="8" customFormat="1" ht="19.5" customHeight="1" x14ac:dyDescent="0.2">
      <c r="A92" s="3">
        <f>IFERROR(VLOOKUP(B92,'[1]DADOS (OCULTAR)'!$Q$3:$S$133,3,0),"")</f>
        <v>10894988000729</v>
      </c>
      <c r="B92" s="4" t="str">
        <f>'[1]TCE - ANEXO IV - Preencher'!C101</f>
        <v>UPAE CARUARU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28943994000107</v>
      </c>
      <c r="E92" s="5" t="str">
        <f>'[1]TCE - ANEXO IV - Preencher'!G101</f>
        <v>DWL SERVIÇOS MEDICOS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524</v>
      </c>
      <c r="I92" s="6">
        <f>IF('[1]TCE - ANEXO IV - Preencher'!K101="","",'[1]TCE - ANEXO IV - Preencher'!K101)</f>
        <v>44833</v>
      </c>
      <c r="J92" s="5" t="str">
        <f>'[1]TCE - ANEXO IV - Preencher'!L101</f>
        <v>MNFHEM7L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4350</v>
      </c>
    </row>
    <row r="93" spans="1:12" s="8" customFormat="1" ht="19.5" customHeight="1" x14ac:dyDescent="0.2">
      <c r="A93" s="3">
        <f>IFERROR(VLOOKUP(B93,'[1]DADOS (OCULTAR)'!$Q$3:$S$133,3,0),"")</f>
        <v>10894988000729</v>
      </c>
      <c r="B93" s="4" t="str">
        <f>'[1]TCE - ANEXO IV - Preencher'!C102</f>
        <v>UPAE CARUARU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43939383000170</v>
      </c>
      <c r="E93" s="5" t="str">
        <f>'[1]TCE - ANEXO IV - Preencher'!G102</f>
        <v>FARIAS E PEREIRA CARDIOVASCULAR SERVIÇOS MEDICOS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16</v>
      </c>
      <c r="I93" s="6">
        <f>IF('[1]TCE - ANEXO IV - Preencher'!K102="","",'[1]TCE - ANEXO IV - Preencher'!K102)</f>
        <v>44833</v>
      </c>
      <c r="J93" s="5" t="str">
        <f>'[1]TCE - ANEXO IV - Preencher'!L102</f>
        <v>FDNPNLFW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12876</v>
      </c>
    </row>
    <row r="94" spans="1:12" s="8" customFormat="1" ht="19.5" customHeight="1" x14ac:dyDescent="0.2">
      <c r="A94" s="3">
        <f>IFERROR(VLOOKUP(B94,'[1]DADOS (OCULTAR)'!$Q$3:$S$133,3,0),"")</f>
        <v>10894988000729</v>
      </c>
      <c r="B94" s="4" t="str">
        <f>'[1]TCE - ANEXO IV - Preencher'!C103</f>
        <v>UPAE CARUARU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46491120000130</v>
      </c>
      <c r="E94" s="5" t="str">
        <f>'[1]TCE - ANEXO IV - Preencher'!G103</f>
        <v>CAMURCA E LARANJEIRA CLINICA MEDICA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10</v>
      </c>
      <c r="I94" s="6">
        <f>IF('[1]TCE - ANEXO IV - Preencher'!K103="","",'[1]TCE - ANEXO IV - Preencher'!K103)</f>
        <v>44838</v>
      </c>
      <c r="J94" s="5" t="str">
        <f>'[1]TCE - ANEXO IV - Preencher'!L103</f>
        <v>KN5PPYNYH</v>
      </c>
      <c r="K94" s="5" t="str">
        <f>IF(F94="B",LEFT('[1]TCE - ANEXO IV - Preencher'!M103,2),IF(F94="S",LEFT('[1]TCE - ANEXO IV - Preencher'!M103,7),IF('[1]TCE - ANEXO IV - Preencher'!H103="","")))</f>
        <v>2604106</v>
      </c>
      <c r="L94" s="7">
        <f>'[1]TCE - ANEXO IV - Preencher'!N103</f>
        <v>20000</v>
      </c>
    </row>
    <row r="95" spans="1:12" s="8" customFormat="1" ht="19.5" customHeight="1" x14ac:dyDescent="0.2">
      <c r="A95" s="3">
        <f>IFERROR(VLOOKUP(B95,'[1]DADOS (OCULTAR)'!$Q$3:$S$133,3,0),"")</f>
        <v>10894988000729</v>
      </c>
      <c r="B95" s="4" t="str">
        <f>'[1]TCE - ANEXO IV - Preencher'!C104</f>
        <v>UPAE CARUARU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21204660000164</v>
      </c>
      <c r="E95" s="5" t="str">
        <f>'[1]TCE - ANEXO IV - Preencher'!G104</f>
        <v>OFTALMO PRIME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588</v>
      </c>
      <c r="I95" s="6">
        <f>IF('[1]TCE - ANEXO IV - Preencher'!K104="","",'[1]TCE - ANEXO IV - Preencher'!K104)</f>
        <v>44839</v>
      </c>
      <c r="J95" s="5" t="str">
        <f>'[1]TCE - ANEXO IV - Preencher'!L104</f>
        <v>9P68JVJR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11658</v>
      </c>
    </row>
    <row r="96" spans="1:12" s="8" customFormat="1" ht="19.5" customHeight="1" x14ac:dyDescent="0.2">
      <c r="A96" s="3">
        <f>IFERROR(VLOOKUP(B96,'[1]DADOS (OCULTAR)'!$Q$3:$S$133,3,0),"")</f>
        <v>10894988000729</v>
      </c>
      <c r="B96" s="4" t="str">
        <f>'[1]TCE - ANEXO IV - Preencher'!C105</f>
        <v>UPAE CARUARU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41856072000112</v>
      </c>
      <c r="E96" s="5" t="str">
        <f>'[1]TCE - ANEXO IV - Preencher'!G105</f>
        <v>JULIANA BEATRIZ SERVIÇOS MEDICOS MASTOLOGIA EIRELI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40</v>
      </c>
      <c r="I96" s="6">
        <f>IF('[1]TCE - ANEXO IV - Preencher'!K105="","",'[1]TCE - ANEXO IV - Preencher'!K105)</f>
        <v>44838</v>
      </c>
      <c r="J96" s="5" t="str">
        <f>'[1]TCE - ANEXO IV - Preencher'!L105</f>
        <v>MDH6VG6E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4100</v>
      </c>
    </row>
    <row r="97" spans="1:12" s="8" customFormat="1" ht="19.5" customHeight="1" x14ac:dyDescent="0.2">
      <c r="A97" s="3">
        <f>IFERROR(VLOOKUP(B97,'[1]DADOS (OCULTAR)'!$Q$3:$S$133,3,0),"")</f>
        <v>10894988000729</v>
      </c>
      <c r="B97" s="4" t="str">
        <f>'[1]TCE - ANEXO IV - Preencher'!C106</f>
        <v>UPAE CARUARU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31342946000160</v>
      </c>
      <c r="E97" s="5" t="str">
        <f>'[1]TCE - ANEXO IV - Preencher'!G106</f>
        <v>CLINICA CANEJO SERVIÇOS MEDICOS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4</v>
      </c>
      <c r="I97" s="6">
        <f>IF('[1]TCE - ANEXO IV - Preencher'!K106="","",'[1]TCE - ANEXO IV - Preencher'!K106)</f>
        <v>44838</v>
      </c>
      <c r="J97" s="5" t="str">
        <f>'[1]TCE - ANEXO IV - Preencher'!L106</f>
        <v>95CXGHZ87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8240</v>
      </c>
    </row>
    <row r="98" spans="1:12" s="8" customFormat="1" ht="19.5" customHeight="1" x14ac:dyDescent="0.2">
      <c r="A98" s="3">
        <f>IFERROR(VLOOKUP(B98,'[1]DADOS (OCULTAR)'!$Q$3:$S$133,3,0),"")</f>
        <v>10894988000729</v>
      </c>
      <c r="B98" s="4" t="str">
        <f>'[1]TCE - ANEXO IV - Preencher'!C107</f>
        <v>UPAE CARUARU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47383640000191</v>
      </c>
      <c r="E98" s="5" t="str">
        <f>'[1]TCE - ANEXO IV - Preencher'!G107</f>
        <v>L C FILHO CLINICA MEDICA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</v>
      </c>
      <c r="I98" s="6">
        <f>IF('[1]TCE - ANEXO IV - Preencher'!K107="","",'[1]TCE - ANEXO IV - Preencher'!K107)</f>
        <v>44838</v>
      </c>
      <c r="J98" s="5" t="str">
        <f>'[1]TCE - ANEXO IV - Preencher'!L107</f>
        <v>A8XSTGBMO</v>
      </c>
      <c r="K98" s="5" t="str">
        <f>IF(F98="B",LEFT('[1]TCE - ANEXO IV - Preencher'!M107,2),IF(F98="S",LEFT('[1]TCE - ANEXO IV - Preencher'!M107,7),IF('[1]TCE - ANEXO IV - Preencher'!H107="","")))</f>
        <v>2604106</v>
      </c>
      <c r="L98" s="7">
        <f>'[1]TCE - ANEXO IV - Preencher'!N107</f>
        <v>3025</v>
      </c>
    </row>
    <row r="99" spans="1:12" s="8" customFormat="1" ht="19.5" customHeight="1" x14ac:dyDescent="0.2">
      <c r="A99" s="3">
        <f>IFERROR(VLOOKUP(B99,'[1]DADOS (OCULTAR)'!$Q$3:$S$133,3,0),"")</f>
        <v>10894988000729</v>
      </c>
      <c r="B99" s="4" t="str">
        <f>'[1]TCE - ANEXO IV - Preencher'!C108</f>
        <v>UPAE CARUARU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36010377000179</v>
      </c>
      <c r="E99" s="5" t="str">
        <f>'[1]TCE - ANEXO IV - Preencher'!G108</f>
        <v>MEDICINA INTEGRATIVA LABORATORIAL MIL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370</v>
      </c>
      <c r="I99" s="6">
        <f>IF('[1]TCE - ANEXO IV - Preencher'!K108="","",'[1]TCE - ANEXO IV - Preencher'!K108)</f>
        <v>44839</v>
      </c>
      <c r="J99" s="5" t="str">
        <f>'[1]TCE - ANEXO IV - Preencher'!L108</f>
        <v>5GGFRC5U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40900.6</v>
      </c>
    </row>
    <row r="100" spans="1:12" s="8" customFormat="1" ht="19.5" customHeight="1" x14ac:dyDescent="0.2">
      <c r="A100" s="3">
        <f>IFERROR(VLOOKUP(B100,'[1]DADOS (OCULTAR)'!$Q$3:$S$133,3,0),"")</f>
        <v>10894988000729</v>
      </c>
      <c r="B100" s="4" t="str">
        <f>'[1]TCE - ANEXO IV - Preencher'!C109</f>
        <v>UPAE CARUARU</v>
      </c>
      <c r="C100" s="4" t="str">
        <f>'[1]TCE - ANEXO IV - Preencher'!E109</f>
        <v>5.15 - Serviços Domésticos</v>
      </c>
      <c r="D100" s="3">
        <f>'[1]TCE - ANEXO IV - Preencher'!F109</f>
        <v>27837083000124</v>
      </c>
      <c r="E100" s="5" t="str">
        <f>'[1]TCE - ANEXO IV - Preencher'!G109</f>
        <v>CLEAN HIGIENIZAÇÃO DE TEXTEIS EIRELI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2233</v>
      </c>
      <c r="I100" s="6">
        <f>IF('[1]TCE - ANEXO IV - Preencher'!K109="","",'[1]TCE - ANEXO IV - Preencher'!K109)</f>
        <v>44838</v>
      </c>
      <c r="J100" s="5" t="str">
        <f>'[1]TCE - ANEXO IV - Preencher'!L109</f>
        <v>CPMA59238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4161.7299999999996</v>
      </c>
    </row>
    <row r="101" spans="1:12" s="8" customFormat="1" ht="19.5" customHeight="1" x14ac:dyDescent="0.2">
      <c r="A101" s="3">
        <f>IFERROR(VLOOKUP(B101,'[1]DADOS (OCULTAR)'!$Q$3:$S$133,3,0),"")</f>
        <v>10894988000729</v>
      </c>
      <c r="B101" s="4" t="str">
        <f>'[1]TCE - ANEXO IV - Preencher'!C110</f>
        <v>UPAE CARUARU</v>
      </c>
      <c r="C101" s="4" t="str">
        <f>'[1]TCE - ANEXO IV - Preencher'!E110</f>
        <v>5.10 - Detetização/Tratamento de Resíduos e Afins</v>
      </c>
      <c r="D101" s="3">
        <f>'[1]TCE - ANEXO IV - Preencher'!F110</f>
        <v>11863530000180</v>
      </c>
      <c r="E101" s="5" t="str">
        <f>'[1]TCE - ANEXO IV - Preencher'!G110</f>
        <v>BRASCON GESTAO AMBIENTAL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126883</v>
      </c>
      <c r="I101" s="6">
        <f>IF('[1]TCE - ANEXO IV - Preencher'!K110="","",'[1]TCE - ANEXO IV - Preencher'!K110)</f>
        <v>44839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2611309</v>
      </c>
      <c r="L101" s="7">
        <f>'[1]TCE - ANEXO IV - Preencher'!N110</f>
        <v>453.44</v>
      </c>
    </row>
    <row r="102" spans="1:12" s="8" customFormat="1" ht="19.5" customHeight="1" x14ac:dyDescent="0.2">
      <c r="A102" s="3">
        <f>IFERROR(VLOOKUP(B102,'[1]DADOS (OCULTAR)'!$Q$3:$S$133,3,0),"")</f>
        <v>10894988000729</v>
      </c>
      <c r="B102" s="4" t="str">
        <f>'[1]TCE - ANEXO IV - Preencher'!C111</f>
        <v>UPAE CARUARU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7560756000134</v>
      </c>
      <c r="E102" s="5" t="str">
        <f>'[1]TCE - ANEXO IV - Preencher'!G111</f>
        <v>CARLOS ANDRE DE SOUSA INFORMATICA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205</v>
      </c>
      <c r="I102" s="6">
        <f>IF('[1]TCE - ANEXO IV - Preencher'!K111="","",'[1]TCE - ANEXO IV - Preencher'!K111)</f>
        <v>44820</v>
      </c>
      <c r="J102" s="5" t="str">
        <f>'[1]TCE - ANEXO IV - Preencher'!L111</f>
        <v>WDBV97350</v>
      </c>
      <c r="K102" s="5" t="str">
        <f>IF(F102="B",LEFT('[1]TCE - ANEXO IV - Preencher'!M111,2),IF(F102="S",LEFT('[1]TCE - ANEXO IV - Preencher'!M111,7),IF('[1]TCE - ANEXO IV - Preencher'!H111="","")))</f>
        <v>2610707</v>
      </c>
      <c r="L102" s="7">
        <f>'[1]TCE - ANEXO IV - Preencher'!N111</f>
        <v>850</v>
      </c>
    </row>
    <row r="103" spans="1:12" s="8" customFormat="1" ht="19.5" customHeight="1" x14ac:dyDescent="0.2">
      <c r="A103" s="3">
        <f>IFERROR(VLOOKUP(B103,'[1]DADOS (OCULTAR)'!$Q$3:$S$133,3,0),"")</f>
        <v>10894988000729</v>
      </c>
      <c r="B103" s="4" t="str">
        <f>'[1]TCE - ANEXO IV - Preencher'!C112</f>
        <v>UPAE CARUARU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23412408000176</v>
      </c>
      <c r="E103" s="5" t="str">
        <f>'[1]TCE - ANEXO IV - Preencher'!G112</f>
        <v>WEK —TECHNOLOGYINBUSINESSLTDA - ME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6216</v>
      </c>
      <c r="I103" s="6">
        <f>IF('[1]TCE - ANEXO IV - Preencher'!K112="","",'[1]TCE - ANEXO IV - Preencher'!K112)</f>
        <v>44837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4209102</v>
      </c>
      <c r="L103" s="7">
        <f>'[1]TCE - ANEXO IV - Preencher'!N112</f>
        <v>722.57</v>
      </c>
    </row>
    <row r="104" spans="1:12" s="8" customFormat="1" ht="19.5" customHeight="1" x14ac:dyDescent="0.2">
      <c r="A104" s="3">
        <f>IFERROR(VLOOKUP(B104,'[1]DADOS (OCULTAR)'!$Q$3:$S$133,3,0),"")</f>
        <v>10894988000729</v>
      </c>
      <c r="B104" s="4" t="str">
        <f>'[1]TCE - ANEXO IV - Preencher'!C113</f>
        <v>UPAE CARUARU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10224281000110</v>
      </c>
      <c r="E104" s="5" t="str">
        <f>'[1]TCE - ANEXO IV - Preencher'!G113</f>
        <v>QUALITEK TECNOLOGIA LTDA - EPP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6801</v>
      </c>
      <c r="I104" s="6">
        <f>IF('[1]TCE - ANEXO IV - Preencher'!K113="","",'[1]TCE - ANEXO IV - Preencher'!K113)</f>
        <v>44838</v>
      </c>
      <c r="J104" s="5" t="str">
        <f>'[1]TCE - ANEXO IV - Preencher'!L113</f>
        <v>728402702</v>
      </c>
      <c r="K104" s="5" t="str">
        <f>IF(F104="B",LEFT('[1]TCE - ANEXO IV - Preencher'!M113,2),IF(F104="S",LEFT('[1]TCE - ANEXO IV - Preencher'!M113,7),IF('[1]TCE - ANEXO IV - Preencher'!H113="","")))</f>
        <v>2408102</v>
      </c>
      <c r="L104" s="7">
        <f>'[1]TCE - ANEXO IV - Preencher'!N113</f>
        <v>500</v>
      </c>
    </row>
    <row r="105" spans="1:12" s="8" customFormat="1" ht="19.5" customHeight="1" x14ac:dyDescent="0.2">
      <c r="A105" s="3">
        <f>IFERROR(VLOOKUP(B105,'[1]DADOS (OCULTAR)'!$Q$3:$S$133,3,0),"")</f>
        <v>10894988000729</v>
      </c>
      <c r="B105" s="4" t="str">
        <f>'[1]TCE - ANEXO IV - Preencher'!C114</f>
        <v>UPAE CARUARU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16783034000130</v>
      </c>
      <c r="E105" s="5" t="str">
        <f>'[1]TCE - ANEXO IV - Preencher'!G114</f>
        <v>SINTESE-LICENCIAMENTO DE PROGRAMA PARA COMPUTADORES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21478</v>
      </c>
      <c r="I105" s="6">
        <f>IF('[1]TCE - ANEXO IV - Preencher'!K114="","",'[1]TCE - ANEXO IV - Preencher'!K114)</f>
        <v>44805</v>
      </c>
      <c r="J105" s="5" t="str">
        <f>'[1]TCE - ANEXO IV - Preencher'!L114</f>
        <v>KPJ1-5U5T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1200</v>
      </c>
    </row>
    <row r="106" spans="1:12" s="8" customFormat="1" ht="19.5" customHeight="1" x14ac:dyDescent="0.2">
      <c r="A106" s="3">
        <f>IFERROR(VLOOKUP(B106,'[1]DADOS (OCULTAR)'!$Q$3:$S$133,3,0),"")</f>
        <v>10894988000729</v>
      </c>
      <c r="B106" s="4" t="str">
        <f>'[1]TCE - ANEXO IV - Preencher'!C115</f>
        <v>UPAE CARUARU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3613658000167</v>
      </c>
      <c r="E106" s="5" t="str">
        <f>'[1]TCE - ANEXO IV - Preencher'!G115</f>
        <v>SEQUENCE INFORMATICA LTDA EPP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23963</v>
      </c>
      <c r="I106" s="6">
        <f>IF('[1]TCE - ANEXO IV - Preencher'!K115="","",'[1]TCE - ANEXO IV - Preencher'!K115)</f>
        <v>44809</v>
      </c>
      <c r="J106" s="5" t="str">
        <f>'[1]TCE - ANEXO IV - Preencher'!L115</f>
        <v>RZSYWVWX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1312.65</v>
      </c>
    </row>
    <row r="107" spans="1:12" s="8" customFormat="1" ht="19.5" customHeight="1" x14ac:dyDescent="0.2">
      <c r="A107" s="3">
        <f>IFERROR(VLOOKUP(B107,'[1]DADOS (OCULTAR)'!$Q$3:$S$133,3,0),"")</f>
        <v>10894988000729</v>
      </c>
      <c r="B107" s="4" t="str">
        <f>'[1]TCE - ANEXO IV - Preencher'!C116</f>
        <v>UPAE CARUARU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20231241000159</v>
      </c>
      <c r="E107" s="5" t="str">
        <f>'[1]TCE - ANEXO IV - Preencher'!G116</f>
        <v>E-VAL COMERCIO E SERVIÇOS DE INFORMATICA EM SAUDE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9442</v>
      </c>
      <c r="I107" s="6">
        <f>IF('[1]TCE - ANEXO IV - Preencher'!K116="","",'[1]TCE - ANEXO IV - Preencher'!K116)</f>
        <v>44819</v>
      </c>
      <c r="J107" s="5" t="str">
        <f>'[1]TCE - ANEXO IV - Preencher'!L116</f>
        <v>YAZIG13X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6886.08</v>
      </c>
    </row>
    <row r="108" spans="1:12" s="8" customFormat="1" ht="19.5" customHeight="1" x14ac:dyDescent="0.2">
      <c r="A108" s="3">
        <f>IFERROR(VLOOKUP(B108,'[1]DADOS (OCULTAR)'!$Q$3:$S$133,3,0),"")</f>
        <v>10894988000729</v>
      </c>
      <c r="B108" s="4" t="str">
        <f>'[1]TCE - ANEXO IV - Preencher'!C117</f>
        <v>UPAE CARUARU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20231241000159</v>
      </c>
      <c r="E108" s="5" t="str">
        <f>'[1]TCE - ANEXO IV - Preencher'!G117</f>
        <v>E-VAL COMERCIO E SERVIÇOS DE INFORMATICA EM SAUDE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9443</v>
      </c>
      <c r="I108" s="6">
        <f>IF('[1]TCE - ANEXO IV - Preencher'!K117="","",'[1]TCE - ANEXO IV - Preencher'!K117)</f>
        <v>44819</v>
      </c>
      <c r="J108" s="5" t="str">
        <f>'[1]TCE - ANEXO IV - Preencher'!L117</f>
        <v>WZRVGRLN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8832.24</v>
      </c>
    </row>
    <row r="109" spans="1:12" s="8" customFormat="1" ht="19.5" customHeight="1" x14ac:dyDescent="0.2">
      <c r="A109" s="3">
        <f>IFERROR(VLOOKUP(B109,'[1]DADOS (OCULTAR)'!$Q$3:$S$133,3,0),"")</f>
        <v>10894988000729</v>
      </c>
      <c r="B109" s="4" t="str">
        <f>'[1]TCE - ANEXO IV - Preencher'!C118</f>
        <v>UPAE CARUARU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20231241000159</v>
      </c>
      <c r="E109" s="5" t="str">
        <f>'[1]TCE - ANEXO IV - Preencher'!G118</f>
        <v>E-VAL COMERCIO E SERVIÇOS DE INFORMATICA EM SAUDE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9518</v>
      </c>
      <c r="I109" s="6">
        <f>IF('[1]TCE - ANEXO IV - Preencher'!K118="","",'[1]TCE - ANEXO IV - Preencher'!K118)</f>
        <v>44837</v>
      </c>
      <c r="J109" s="5" t="str">
        <f>'[1]TCE - ANEXO IV - Preencher'!L118</f>
        <v>4HJDAFWF</v>
      </c>
      <c r="K109" s="5" t="str">
        <f>IF(F109="B",LEFT('[1]TCE - ANEXO IV - Preencher'!M118,2),IF(F109="S",LEFT('[1]TCE - ANEXO IV - Preencher'!M118,7),IF('[1]TCE - ANEXO IV - Preencher'!H118="","")))</f>
        <v>3550308</v>
      </c>
      <c r="L109" s="7">
        <f>'[1]TCE - ANEXO IV - Preencher'!N118</f>
        <v>177.16</v>
      </c>
    </row>
    <row r="110" spans="1:12" s="8" customFormat="1" ht="19.5" customHeight="1" x14ac:dyDescent="0.2">
      <c r="A110" s="3">
        <f>IFERROR(VLOOKUP(B110,'[1]DADOS (OCULTAR)'!$Q$3:$S$133,3,0),"")</f>
        <v>10894988000729</v>
      </c>
      <c r="B110" s="4" t="str">
        <f>'[1]TCE - ANEXO IV - Preencher'!C119</f>
        <v>UPAE CARUARU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92306257000780</v>
      </c>
      <c r="E110" s="5" t="str">
        <f>'[1]TCE - ANEXO IV - Preencher'!G119</f>
        <v>MV INFORMATICA NORDESTE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44669</v>
      </c>
      <c r="I110" s="6">
        <f>IF('[1]TCE - ANEXO IV - Preencher'!K119="","",'[1]TCE - ANEXO IV - Preencher'!K119)</f>
        <v>44810</v>
      </c>
      <c r="J110" s="5" t="str">
        <f>'[1]TCE - ANEXO IV - Preencher'!L119</f>
        <v>GWEVP4M2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10515.27</v>
      </c>
    </row>
    <row r="111" spans="1:12" s="8" customFormat="1" ht="19.5" customHeight="1" x14ac:dyDescent="0.2">
      <c r="A111" s="3">
        <f>IFERROR(VLOOKUP(B111,'[1]DADOS (OCULTAR)'!$Q$3:$S$133,3,0),"")</f>
        <v>10894988000729</v>
      </c>
      <c r="B111" s="4" t="str">
        <f>'[1]TCE - ANEXO IV - Preencher'!C120</f>
        <v>UPAE CARUARU</v>
      </c>
      <c r="C111" s="4" t="str">
        <f>'[1]TCE - ANEXO IV - Preencher'!E120</f>
        <v>5.22 - Vigilância Ostensiva / Monitorada</v>
      </c>
      <c r="D111" s="3" t="str">
        <f>'[1]TCE - ANEXO IV - Preencher'!F120</f>
        <v>07.774.050/0001-75</v>
      </c>
      <c r="E111" s="5" t="str">
        <f>'[1]TCE - ANEXO IV - Preencher'!G120</f>
        <v>TKS SEGURANÇA PRIVADA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27899</v>
      </c>
      <c r="I111" s="6">
        <f>IF('[1]TCE - ANEXO IV - Preencher'!K120="","",'[1]TCE - ANEXO IV - Preencher'!K120)</f>
        <v>44830</v>
      </c>
      <c r="J111" s="5" t="str">
        <f>'[1]TCE - ANEXO IV - Preencher'!L120</f>
        <v>LGRVXZQD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43850</v>
      </c>
    </row>
    <row r="112" spans="1:12" s="8" customFormat="1" ht="19.5" customHeight="1" x14ac:dyDescent="0.2">
      <c r="A112" s="3">
        <f>IFERROR(VLOOKUP(B112,'[1]DADOS (OCULTAR)'!$Q$3:$S$133,3,0),"")</f>
        <v>10894988000729</v>
      </c>
      <c r="B112" s="4" t="str">
        <f>'[1]TCE - ANEXO IV - Preencher'!C121</f>
        <v>UPAE CARUARU</v>
      </c>
      <c r="C112" s="4" t="str">
        <f>'[1]TCE - ANEXO IV - Preencher'!E121</f>
        <v>5.2 - Serviços Técnicos Profissionais</v>
      </c>
      <c r="D112" s="3">
        <f>'[1]TCE - ANEXO IV - Preencher'!F121</f>
        <v>21216498000102</v>
      </c>
      <c r="E112" s="5" t="str">
        <f>'[1]TCE - ANEXO IV - Preencher'!G121</f>
        <v xml:space="preserve">VIDON E CORREIA ADVOGADOS ASSOCIADOS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1264</v>
      </c>
      <c r="I112" s="6">
        <f>IF('[1]TCE - ANEXO IV - Preencher'!K121="","",'[1]TCE - ANEXO IV - Preencher'!K121)</f>
        <v>44831</v>
      </c>
      <c r="J112" s="5" t="str">
        <f>'[1]TCE - ANEXO IV - Preencher'!L121</f>
        <v>NTTJ7FYF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5000</v>
      </c>
    </row>
    <row r="113" spans="1:12" s="8" customFormat="1" ht="19.5" customHeight="1" x14ac:dyDescent="0.2">
      <c r="A113" s="3">
        <f>IFERROR(VLOOKUP(B113,'[1]DADOS (OCULTAR)'!$Q$3:$S$133,3,0),"")</f>
        <v>10894988000729</v>
      </c>
      <c r="B113" s="4" t="str">
        <f>'[1]TCE - ANEXO IV - Preencher'!C122</f>
        <v>UPAE CARUARU</v>
      </c>
      <c r="C113" s="4" t="str">
        <f>'[1]TCE - ANEXO IV - Preencher'!E122</f>
        <v>5.2 - Serviços Técnicos Profissionais</v>
      </c>
      <c r="D113" s="3">
        <f>'[1]TCE - ANEXO IV - Preencher'!F122</f>
        <v>24524355000148</v>
      </c>
      <c r="E113" s="5" t="str">
        <f>'[1]TCE - ANEXO IV - Preencher'!G122</f>
        <v>JOB SERVIÇOS E GESTAO ESTRATEGICA DE TI EIRELI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133</v>
      </c>
      <c r="I113" s="6">
        <f>IF('[1]TCE - ANEXO IV - Preencher'!K122="","",'[1]TCE - ANEXO IV - Preencher'!K122)</f>
        <v>44837</v>
      </c>
      <c r="J113" s="5" t="str">
        <f>'[1]TCE - ANEXO IV - Preencher'!L122</f>
        <v>XUMZ82646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580</v>
      </c>
    </row>
    <row r="114" spans="1:12" s="8" customFormat="1" ht="19.5" customHeight="1" x14ac:dyDescent="0.2">
      <c r="A114" s="3">
        <f>IFERROR(VLOOKUP(B114,'[1]DADOS (OCULTAR)'!$Q$3:$S$133,3,0),"")</f>
        <v>10894988000729</v>
      </c>
      <c r="B114" s="4" t="str">
        <f>'[1]TCE - ANEXO IV - Preencher'!C123</f>
        <v>UPAE CARUARU</v>
      </c>
      <c r="C114" s="4" t="str">
        <f>'[1]TCE - ANEXO IV - Preencher'!E123</f>
        <v>5.10 - Detetização/Tratamento de Resíduos e Afins</v>
      </c>
      <c r="D114" s="3" t="str">
        <f>'[1]TCE - ANEXO IV - Preencher'!F123</f>
        <v>07.833.708/0001-72</v>
      </c>
      <c r="E114" s="5" t="str">
        <f>'[1]TCE - ANEXO IV - Preencher'!G123</f>
        <v>AMBIENTAL CONTROLE DE PRAGAS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1064123</v>
      </c>
      <c r="I114" s="6">
        <f>IF('[1]TCE - ANEXO IV - Preencher'!K123="","",'[1]TCE - ANEXO IV - Preencher'!K123)</f>
        <v>44825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2507507</v>
      </c>
      <c r="L114" s="7">
        <f>'[1]TCE - ANEXO IV - Preencher'!N123</f>
        <v>580</v>
      </c>
    </row>
    <row r="115" spans="1:12" s="8" customFormat="1" ht="19.5" customHeight="1" x14ac:dyDescent="0.2">
      <c r="A115" s="3">
        <f>IFERROR(VLOOKUP(B115,'[1]DADOS (OCULTAR)'!$Q$3:$S$133,3,0),"")</f>
        <v>10894988000729</v>
      </c>
      <c r="B115" s="4" t="str">
        <f>'[1]TCE - ANEXO IV - Preencher'!C124</f>
        <v>UPAE CARUARU</v>
      </c>
      <c r="C115" s="4" t="str">
        <f>'[1]TCE - ANEXO IV - Preencher'!E124</f>
        <v>5.99 - Outros Serviços de Terceiros Pessoa Jurídica</v>
      </c>
      <c r="D115" s="3">
        <f>'[1]TCE - ANEXO IV - Preencher'!F124</f>
        <v>26777289000143</v>
      </c>
      <c r="E115" s="5" t="str">
        <f>'[1]TCE - ANEXO IV - Preencher'!G124</f>
        <v>BIOTECH SOLUÇOES INTELIGENTES PARA A SUA SAUDE LTDA - EPP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1350</v>
      </c>
      <c r="I115" s="6">
        <f>IF('[1]TCE - ANEXO IV - Preencher'!K124="","",'[1]TCE - ANEXO IV - Preencher'!K124)</f>
        <v>44818</v>
      </c>
      <c r="J115" s="5" t="str">
        <f>'[1]TCE - ANEXO IV - Preencher'!L124</f>
        <v>LEGZNYZZA</v>
      </c>
      <c r="K115" s="5" t="str">
        <f>IF(F115="B",LEFT('[1]TCE - ANEXO IV - Preencher'!M124,2),IF(F115="S",LEFT('[1]TCE - ANEXO IV - Preencher'!M124,7),IF('[1]TCE - ANEXO IV - Preencher'!H124="","")))</f>
        <v>2604106</v>
      </c>
      <c r="L115" s="7">
        <f>'[1]TCE - ANEXO IV - Preencher'!N124</f>
        <v>1500</v>
      </c>
    </row>
    <row r="116" spans="1:12" s="8" customFormat="1" ht="19.5" customHeight="1" x14ac:dyDescent="0.2">
      <c r="A116" s="3">
        <f>IFERROR(VLOOKUP(B116,'[1]DADOS (OCULTAR)'!$Q$3:$S$133,3,0),"")</f>
        <v>10894988000729</v>
      </c>
      <c r="B116" s="4" t="str">
        <f>'[1]TCE - ANEXO IV - Preencher'!C125</f>
        <v>UPAE CARUARU</v>
      </c>
      <c r="C116" s="4" t="str">
        <f>'[1]TCE - ANEXO IV - Preencher'!E125</f>
        <v>5.99 - Outros Serviços de Terceiros Pessoa Jurídica</v>
      </c>
      <c r="D116" s="3">
        <f>'[1]TCE - ANEXO IV - Preencher'!F125</f>
        <v>11735586000159</v>
      </c>
      <c r="E116" s="5" t="str">
        <f>'[1]TCE - ANEXO IV - Preencher'!G125</f>
        <v>FUNDAÇÃO DE APOIO AO DESENVOLVIMENTOS DA UNIVERSIDADE FEDERAL DE PERNAMBUCO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68206</v>
      </c>
      <c r="I116" s="6">
        <f>IF('[1]TCE - ANEXO IV - Preencher'!K125="","",'[1]TCE - ANEXO IV - Preencher'!K125)</f>
        <v>44813</v>
      </c>
      <c r="J116" s="5" t="str">
        <f>'[1]TCE - ANEXO IV - Preencher'!L125</f>
        <v>2B1TZJZI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217.26</v>
      </c>
    </row>
    <row r="117" spans="1:12" s="8" customFormat="1" ht="19.5" customHeight="1" x14ac:dyDescent="0.2">
      <c r="A117" s="3">
        <f>IFERROR(VLOOKUP(B117,'[1]DADOS (OCULTAR)'!$Q$3:$S$133,3,0),"")</f>
        <v>10894988000729</v>
      </c>
      <c r="B117" s="4" t="str">
        <f>'[1]TCE - ANEXO IV - Preencher'!C126</f>
        <v>UPAE CARUARU</v>
      </c>
      <c r="C117" s="4" t="str">
        <f>'[1]TCE - ANEXO IV - Preencher'!E126</f>
        <v>5.5 - Reparo e Manutenção de Máquinas e Equipamentos</v>
      </c>
      <c r="D117" s="3">
        <f>'[1]TCE - ANEXO IV - Preencher'!F126</f>
        <v>31975795000187</v>
      </c>
      <c r="E117" s="5" t="str">
        <f>'[1]TCE - ANEXO IV - Preencher'!G126</f>
        <v>VALIDASERV SOLUÇÕES EM VALIDAÇÃO, COMERCIO DE MAQUINAS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170</v>
      </c>
      <c r="I117" s="6">
        <f>IF('[1]TCE - ANEXO IV - Preencher'!K126="","",'[1]TCE - ANEXO IV - Preencher'!K126)</f>
        <v>44833</v>
      </c>
      <c r="J117" s="5" t="str">
        <f>'[1]TCE - ANEXO IV - Preencher'!L126</f>
        <v>WNN8AR42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4000</v>
      </c>
    </row>
    <row r="118" spans="1:12" s="8" customFormat="1" ht="19.5" customHeight="1" x14ac:dyDescent="0.2">
      <c r="A118" s="3">
        <f>IFERROR(VLOOKUP(B118,'[1]DADOS (OCULTAR)'!$Q$3:$S$133,3,0),"")</f>
        <v>10894988000729</v>
      </c>
      <c r="B118" s="4" t="str">
        <f>'[1]TCE - ANEXO IV - Preencher'!C127</f>
        <v>UPAE CARUARU</v>
      </c>
      <c r="C118" s="4" t="str">
        <f>'[1]TCE - ANEXO IV - Preencher'!E127</f>
        <v>5.5 - Reparo e Manutenção de Máquinas e Equipamentos</v>
      </c>
      <c r="D118" s="3" t="str">
        <f>'[1]TCE - ANEXO IV - Preencher'!F127</f>
        <v>09.032.626/0004-05</v>
      </c>
      <c r="E118" s="5" t="str">
        <f>'[1]TCE - ANEXO IV - Preencher'!G127</f>
        <v>AGFA DO BRASIL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14055</v>
      </c>
      <c r="I118" s="6">
        <f>IF('[1]TCE - ANEXO IV - Preencher'!K127="","",'[1]TCE - ANEXO IV - Preencher'!K127)</f>
        <v>44834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3505708</v>
      </c>
      <c r="L118" s="7">
        <f>'[1]TCE - ANEXO IV - Preencher'!N127</f>
        <v>3033.33</v>
      </c>
    </row>
    <row r="119" spans="1:12" s="8" customFormat="1" ht="19.5" customHeight="1" x14ac:dyDescent="0.2">
      <c r="A119" s="3">
        <f>IFERROR(VLOOKUP(B119,'[1]DADOS (OCULTAR)'!$Q$3:$S$133,3,0),"")</f>
        <v>10894988000729</v>
      </c>
      <c r="B119" s="4" t="str">
        <f>'[1]TCE - ANEXO IV - Preencher'!C128</f>
        <v>UPAE CARUARU</v>
      </c>
      <c r="C119" s="4" t="str">
        <f>'[1]TCE - ANEXO IV - Preencher'!E128</f>
        <v>5.5 - Reparo e Manutenção de Máquinas e Equipamentos</v>
      </c>
      <c r="D119" s="3" t="str">
        <f>'[1]TCE - ANEXO IV - Preencher'!F128</f>
        <v>08.980.641/0001-61</v>
      </c>
      <c r="E119" s="5" t="str">
        <f>'[1]TCE - ANEXO IV - Preencher'!G128</f>
        <v>MAPROS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21040</v>
      </c>
      <c r="I119" s="6">
        <f>IF('[1]TCE - ANEXO IV - Preencher'!K128="","",'[1]TCE - ANEXO IV - Preencher'!K128)</f>
        <v>44834</v>
      </c>
      <c r="J119" s="5" t="str">
        <f>'[1]TCE - ANEXO IV - Preencher'!L128</f>
        <v>2RYR6K8J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2350</v>
      </c>
    </row>
    <row r="120" spans="1:12" s="8" customFormat="1" ht="19.5" customHeight="1" x14ac:dyDescent="0.2">
      <c r="A120" s="3">
        <f>IFERROR(VLOOKUP(B120,'[1]DADOS (OCULTAR)'!$Q$3:$S$133,3,0),"")</f>
        <v>10894988000729</v>
      </c>
      <c r="B120" s="4" t="str">
        <f>'[1]TCE - ANEXO IV - Preencher'!C129</f>
        <v>UPAE CARUARU</v>
      </c>
      <c r="C120" s="4" t="str">
        <f>'[1]TCE - ANEXO IV - Preencher'!E129</f>
        <v>5.5 - Reparo e Manutenção de Máquinas e Equipamentos</v>
      </c>
      <c r="D120" s="3" t="str">
        <f>'[1]TCE - ANEXO IV - Preencher'!F129</f>
        <v>03.480.539/0001-83</v>
      </c>
      <c r="E120" s="5" t="str">
        <f>'[1]TCE - ANEXO IV - Preencher'!G129</f>
        <v>SL ENGENHARIA HOSPITALAR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11093</v>
      </c>
      <c r="I120" s="6">
        <f>IF('[1]TCE - ANEXO IV - Preencher'!K129="","",'[1]TCE - ANEXO IV - Preencher'!K129)</f>
        <v>44833</v>
      </c>
      <c r="J120" s="5" t="str">
        <f>'[1]TCE - ANEXO IV - Preencher'!L129</f>
        <v>UZQI91600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5100</v>
      </c>
    </row>
    <row r="121" spans="1:12" s="8" customFormat="1" ht="19.5" customHeight="1" x14ac:dyDescent="0.2">
      <c r="A121" s="3">
        <f>IFERROR(VLOOKUP(B121,'[1]DADOS (OCULTAR)'!$Q$3:$S$133,3,0),"")</f>
        <v>10894988000729</v>
      </c>
      <c r="B121" s="4" t="str">
        <f>'[1]TCE - ANEXO IV - Preencher'!C130</f>
        <v>UPAE CARUARU</v>
      </c>
      <c r="C121" s="4" t="str">
        <f>'[1]TCE - ANEXO IV - Preencher'!E130</f>
        <v>5.5 - Reparo e Manutenção de Máquinas e Equipamentos</v>
      </c>
      <c r="D121" s="3">
        <f>'[1]TCE - ANEXO IV - Preencher'!F130</f>
        <v>28623665000170</v>
      </c>
      <c r="E121" s="5" t="str">
        <f>'[1]TCE - ANEXO IV - Preencher'!G130</f>
        <v>SOLUCOM - SOLUÇÕES INTELIGENTES EM TELECOM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2800</v>
      </c>
    </row>
    <row r="122" spans="1:12" s="8" customFormat="1" ht="19.5" customHeight="1" x14ac:dyDescent="0.2">
      <c r="A122" s="3">
        <f>IFERROR(VLOOKUP(B122,'[1]DADOS (OCULTAR)'!$Q$3:$S$133,3,0),"")</f>
        <v>10894988000729</v>
      </c>
      <c r="B122" s="4" t="str">
        <f>'[1]TCE - ANEXO IV - Preencher'!C131</f>
        <v>UPAE CARUARU</v>
      </c>
      <c r="C122" s="4" t="str">
        <f>'[1]TCE - ANEXO IV - Preencher'!E131</f>
        <v>5.5 - Reparo e Manutenção de Máquinas e Equipamentos</v>
      </c>
      <c r="D122" s="3">
        <f>'[1]TCE - ANEXO IV - Preencher'!F131</f>
        <v>15651204000160</v>
      </c>
      <c r="E122" s="5" t="str">
        <f>'[1]TCE - ANEXO IV - Preencher'!G131</f>
        <v>ROGERIO ARAUJO DE LIMA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442</v>
      </c>
      <c r="I122" s="6">
        <f>IF('[1]TCE - ANEXO IV - Preencher'!K131="","",'[1]TCE - ANEXO IV - Preencher'!K131)</f>
        <v>44827</v>
      </c>
      <c r="J122" s="5" t="str">
        <f>'[1]TCE - ANEXO IV - Preencher'!L131</f>
        <v>MRJK05327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900</v>
      </c>
    </row>
    <row r="123" spans="1:12" s="8" customFormat="1" ht="19.5" customHeight="1" x14ac:dyDescent="0.2">
      <c r="A123" s="3">
        <f>IFERROR(VLOOKUP(B123,'[1]DADOS (OCULTAR)'!$Q$3:$S$133,3,0),"")</f>
        <v>10894988000729</v>
      </c>
      <c r="B123" s="4" t="str">
        <f>'[1]TCE - ANEXO IV - Preencher'!C132</f>
        <v>UPAE CARUARU</v>
      </c>
      <c r="C123" s="4" t="str">
        <f>'[1]TCE - ANEXO IV - Preencher'!E132</f>
        <v>5.5 - Reparo e Manutenção de Máquinas e Equipamentos</v>
      </c>
      <c r="D123" s="3">
        <f>'[1]TCE - ANEXO IV - Preencher'!F132</f>
        <v>41279214000126</v>
      </c>
      <c r="E123" s="5" t="str">
        <f>'[1]TCE - ANEXO IV - Preencher'!G132</f>
        <v>NEW ENERGY SERVIÇOS DE MANUTENÇÃO DE GERADORES EIRELI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692</v>
      </c>
      <c r="I123" s="6">
        <f>IF('[1]TCE - ANEXO IV - Preencher'!K132="","",'[1]TCE - ANEXO IV - Preencher'!K132)</f>
        <v>44826</v>
      </c>
      <c r="J123" s="5" t="str">
        <f>'[1]TCE - ANEXO IV - Preencher'!L132</f>
        <v>ULMFBYH7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930</v>
      </c>
    </row>
    <row r="124" spans="1:12" s="8" customFormat="1" ht="19.5" customHeight="1" x14ac:dyDescent="0.2">
      <c r="A124" s="3">
        <f>IFERROR(VLOOKUP(B124,'[1]DADOS (OCULTAR)'!$Q$3:$S$133,3,0),"")</f>
        <v>10894988000729</v>
      </c>
      <c r="B124" s="4" t="str">
        <f>'[1]TCE - ANEXO IV - Preencher'!C133</f>
        <v>UPAE CARUARU</v>
      </c>
      <c r="C124" s="4" t="str">
        <f>'[1]TCE - ANEXO IV - Preencher'!E133</f>
        <v>5.5 - Reparo e Manutenção de Máquinas e Equipamentos</v>
      </c>
      <c r="D124" s="3" t="str">
        <f>'[1]TCE - ANEXO IV - Preencher'!F133</f>
        <v>04.940.894/0001-50</v>
      </c>
      <c r="E124" s="5" t="str">
        <f>'[1]TCE - ANEXO IV - Preencher'!G133</f>
        <v>LEANDRO FERRAZ EMPREENDIMENTOS LTDA EPP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27</v>
      </c>
      <c r="I124" s="6">
        <f>IF('[1]TCE - ANEXO IV - Preencher'!K133="","",'[1]TCE - ANEXO IV - Preencher'!K133)</f>
        <v>44823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2800308</v>
      </c>
      <c r="L124" s="7">
        <f>'[1]TCE - ANEXO IV - Preencher'!N133</f>
        <v>31751.599999999999</v>
      </c>
    </row>
    <row r="125" spans="1:12" s="8" customFormat="1" ht="19.5" customHeight="1" x14ac:dyDescent="0.2">
      <c r="A125" s="3">
        <f>IFERROR(VLOOKUP(B125,'[1]DADOS (OCULTAR)'!$Q$3:$S$133,3,0),"")</f>
        <v>10894988000729</v>
      </c>
      <c r="B125" s="4" t="str">
        <f>'[1]TCE - ANEXO IV - Preencher'!C134</f>
        <v>UPAE CARUARU</v>
      </c>
      <c r="C125" s="4" t="str">
        <f>'[1]TCE - ANEXO IV - Preencher'!E134</f>
        <v>5.5 - Reparo e Manutenção de Máquinas e Equipamentos</v>
      </c>
      <c r="D125" s="3">
        <f>'[1]TCE - ANEXO IV - Preencher'!F134</f>
        <v>21854632000192</v>
      </c>
      <c r="E125" s="5" t="str">
        <f>'[1]TCE - ANEXO IV - Preencher'!G134</f>
        <v>G M DANTAS ELEVAÇÃO E GERAÇÃO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1014</v>
      </c>
      <c r="I125" s="6">
        <f>IF('[1]TCE - ANEXO IV - Preencher'!K134="","",'[1]TCE - ANEXO IV - Preencher'!K134)</f>
        <v>44832</v>
      </c>
      <c r="J125" s="5" t="str">
        <f>'[1]TCE - ANEXO IV - Preencher'!L134</f>
        <v>M8LQWUAR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380</v>
      </c>
    </row>
    <row r="126" spans="1:12" s="8" customFormat="1" ht="19.5" customHeight="1" x14ac:dyDescent="0.2">
      <c r="A126" s="3">
        <f>IFERROR(VLOOKUP(B126,'[1]DADOS (OCULTAR)'!$Q$3:$S$133,3,0),"")</f>
        <v>10894988000729</v>
      </c>
      <c r="B126" s="4" t="str">
        <f>'[1]TCE - ANEXO IV - Preencher'!C135</f>
        <v>UPAE CARUARU</v>
      </c>
      <c r="C126" s="4" t="str">
        <f>'[1]TCE - ANEXO IV - Preencher'!E135</f>
        <v>1.99 - Outras Despesas com Pessoal</v>
      </c>
      <c r="D126" s="3">
        <f>'[1]TCE - ANEXO IV - Preencher'!F135</f>
        <v>10548532000111</v>
      </c>
      <c r="E126" s="5" t="str">
        <f>'[1]TCE - ANEXO IV - Preencher'!G135</f>
        <v>Associação das Empresas de Transporte de Passageiros de Caruaru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7443</v>
      </c>
    </row>
    <row r="127" spans="1:12" s="8" customFormat="1" ht="19.5" customHeight="1" x14ac:dyDescent="0.2">
      <c r="A127" s="3">
        <f>IFERROR(VLOOKUP(B127,'[1]DADOS (OCULTAR)'!$Q$3:$S$133,3,0),"")</f>
        <v>10894988000729</v>
      </c>
      <c r="B127" s="4" t="str">
        <f>'[1]TCE - ANEXO IV - Preencher'!C136</f>
        <v>UPAE CARUARU</v>
      </c>
      <c r="C127" s="4" t="str">
        <f>'[1]TCE - ANEXO IV - Preencher'!E136</f>
        <v>1.99 - Outras Despesas com Pessoal</v>
      </c>
      <c r="D127" s="3">
        <f>'[1]TCE - ANEXO IV - Preencher'!F136</f>
        <v>61383493000180</v>
      </c>
      <c r="E127" s="5" t="str">
        <f>'[1]TCE - ANEXO IV - Preencher'!G136</f>
        <v>SOMPO SEGUROS S.A.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483.04</v>
      </c>
    </row>
    <row r="128" spans="1:12" s="8" customFormat="1" ht="19.5" customHeight="1" x14ac:dyDescent="0.2">
      <c r="A128" s="3">
        <f>IFERROR(VLOOKUP(B128,'[1]DADOS (OCULTAR)'!$Q$3:$S$133,3,0),"")</f>
        <v>10894988000729</v>
      </c>
      <c r="B128" s="4" t="str">
        <f>'[1]TCE - ANEXO IV - Preencher'!C137</f>
        <v>UPAE CARUARU</v>
      </c>
      <c r="C128" s="4" t="str">
        <f>'[1]TCE - ANEXO IV - Preencher'!E137</f>
        <v>5.99 - Outros Serviços de Terceiros Pessoa Jurídica</v>
      </c>
      <c r="D128" s="3">
        <f>'[1]TCE - ANEXO IV - Preencher'!F137</f>
        <v>60701190000104</v>
      </c>
      <c r="E128" s="5" t="str">
        <f>'[1]TCE - ANEXO IV - Preencher'!G137</f>
        <v>TRIBUTOS S/ APLICAÇÃO FINANCEIRA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1969.61</v>
      </c>
    </row>
    <row r="129" spans="1:12" s="8" customFormat="1" ht="19.5" customHeight="1" x14ac:dyDescent="0.2">
      <c r="A129" s="3">
        <f>IFERROR(VLOOKUP(B129,'[1]DADOS (OCULTAR)'!$Q$3:$S$133,3,0),"")</f>
        <v>10894988000729</v>
      </c>
      <c r="B129" s="4" t="str">
        <f>'[1]TCE - ANEXO IV - Preencher'!C138</f>
        <v>UPAE CARUARU</v>
      </c>
      <c r="C129" s="4" t="str">
        <f>'[1]TCE - ANEXO IV - Preencher'!E138</f>
        <v>5.99 - Outros Serviços de Terceiros Pessoa Jurídica</v>
      </c>
      <c r="D129" s="3">
        <f>'[1]TCE - ANEXO IV - Preencher'!F138</f>
        <v>37115516000191</v>
      </c>
      <c r="E129" s="5" t="str">
        <f>'[1]TCE - ANEXO IV - Preencher'!G138</f>
        <v>CONSELHO REGIONAL DE PSICOLOGIA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34.450000000000003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2022-10-25T18:28:51Z</dcterms:created>
  <dcterms:modified xsi:type="dcterms:W3CDTF">2022-10-25T18:29:07Z</dcterms:modified>
</cp:coreProperties>
</file>