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 s="1"/>
  <c r="L1991"/>
  <c r="K1991"/>
  <c r="J1991"/>
  <c r="I1991"/>
  <c r="H1991"/>
  <c r="G1991"/>
  <c r="F1991"/>
  <c r="E1991"/>
  <c r="D1991"/>
  <c r="C1991"/>
  <c r="B1991"/>
  <c r="A1991" s="1"/>
  <c r="L1990"/>
  <c r="K1990"/>
  <c r="J1990"/>
  <c r="I1990"/>
  <c r="H1990"/>
  <c r="G1990"/>
  <c r="F1990"/>
  <c r="E1990"/>
  <c r="D1990"/>
  <c r="C1990"/>
  <c r="B1990"/>
  <c r="A1990" s="1"/>
  <c r="L1989"/>
  <c r="K1989"/>
  <c r="J1989"/>
  <c r="I1989"/>
  <c r="H1989"/>
  <c r="G1989"/>
  <c r="F1989"/>
  <c r="E1989"/>
  <c r="D1989"/>
  <c r="C1989"/>
  <c r="B1989"/>
  <c r="A1989" s="1"/>
  <c r="L1988"/>
  <c r="K1988"/>
  <c r="J1988"/>
  <c r="I1988"/>
  <c r="H1988"/>
  <c r="G1988"/>
  <c r="F1988"/>
  <c r="E1988"/>
  <c r="D1988"/>
  <c r="C1988"/>
  <c r="B1988"/>
  <c r="A1988" s="1"/>
  <c r="L1987"/>
  <c r="K1987"/>
  <c r="J1987"/>
  <c r="I1987"/>
  <c r="H1987"/>
  <c r="G1987"/>
  <c r="F1987"/>
  <c r="E1987"/>
  <c r="D1987"/>
  <c r="C1987"/>
  <c r="B1987"/>
  <c r="A1987" s="1"/>
  <c r="L1986"/>
  <c r="K1986"/>
  <c r="J1986"/>
  <c r="I1986"/>
  <c r="H1986"/>
  <c r="G1986"/>
  <c r="F1986"/>
  <c r="E1986"/>
  <c r="D1986"/>
  <c r="C1986"/>
  <c r="B1986"/>
  <c r="A1986" s="1"/>
  <c r="L1985"/>
  <c r="K1985"/>
  <c r="J1985"/>
  <c r="I1985"/>
  <c r="H1985"/>
  <c r="G1985"/>
  <c r="F1985"/>
  <c r="E1985"/>
  <c r="D1985"/>
  <c r="C1985"/>
  <c r="B1985"/>
  <c r="A1985" s="1"/>
  <c r="L1984"/>
  <c r="K1984"/>
  <c r="J1984"/>
  <c r="I1984"/>
  <c r="H1984"/>
  <c r="G1984"/>
  <c r="F1984"/>
  <c r="E1984"/>
  <c r="D1984"/>
  <c r="C1984"/>
  <c r="B1984"/>
  <c r="A1984" s="1"/>
  <c r="L1983"/>
  <c r="K1983"/>
  <c r="J1983"/>
  <c r="I1983"/>
  <c r="H1983"/>
  <c r="G1983"/>
  <c r="F1983"/>
  <c r="E1983"/>
  <c r="D1983"/>
  <c r="C1983"/>
  <c r="B1983"/>
  <c r="A1983" s="1"/>
  <c r="L1982"/>
  <c r="K1982"/>
  <c r="J1982"/>
  <c r="I1982"/>
  <c r="H1982"/>
  <c r="G1982"/>
  <c r="F1982"/>
  <c r="E1982"/>
  <c r="D1982"/>
  <c r="C1982"/>
  <c r="B1982"/>
  <c r="A1982" s="1"/>
  <c r="L1981"/>
  <c r="K1981"/>
  <c r="J1981"/>
  <c r="I1981"/>
  <c r="H1981"/>
  <c r="G1981"/>
  <c r="F1981"/>
  <c r="E1981"/>
  <c r="D1981"/>
  <c r="C1981"/>
  <c r="B1981"/>
  <c r="A1981" s="1"/>
  <c r="L1980"/>
  <c r="K1980"/>
  <c r="J1980"/>
  <c r="I1980"/>
  <c r="H1980"/>
  <c r="G1980"/>
  <c r="F1980"/>
  <c r="E1980"/>
  <c r="D1980"/>
  <c r="C1980"/>
  <c r="B1980"/>
  <c r="A1980" s="1"/>
  <c r="L1979"/>
  <c r="K1979"/>
  <c r="J1979"/>
  <c r="I1979"/>
  <c r="H1979"/>
  <c r="G1979"/>
  <c r="F1979"/>
  <c r="E1979"/>
  <c r="D1979"/>
  <c r="C1979"/>
  <c r="B1979"/>
  <c r="A1979" s="1"/>
  <c r="L1978"/>
  <c r="K1978"/>
  <c r="J1978"/>
  <c r="I1978"/>
  <c r="H1978"/>
  <c r="G1978"/>
  <c r="F1978"/>
  <c r="E1978"/>
  <c r="D1978"/>
  <c r="C1978"/>
  <c r="B1978"/>
  <c r="A1978" s="1"/>
  <c r="L1977"/>
  <c r="K1977"/>
  <c r="J1977"/>
  <c r="I1977"/>
  <c r="H1977"/>
  <c r="G1977"/>
  <c r="F1977"/>
  <c r="E1977"/>
  <c r="D1977"/>
  <c r="C1977"/>
  <c r="B1977"/>
  <c r="A1977" s="1"/>
  <c r="L1976"/>
  <c r="K1976"/>
  <c r="J1976"/>
  <c r="I1976"/>
  <c r="H1976"/>
  <c r="G1976"/>
  <c r="F1976"/>
  <c r="E1976"/>
  <c r="D1976"/>
  <c r="C1976"/>
  <c r="B1976"/>
  <c r="A1976" s="1"/>
  <c r="L1975"/>
  <c r="K1975"/>
  <c r="J1975"/>
  <c r="I1975"/>
  <c r="H1975"/>
  <c r="G1975"/>
  <c r="F1975"/>
  <c r="E1975"/>
  <c r="D1975"/>
  <c r="C1975"/>
  <c r="B1975"/>
  <c r="A1975" s="1"/>
  <c r="L1974"/>
  <c r="K1974"/>
  <c r="J1974"/>
  <c r="I1974"/>
  <c r="H1974"/>
  <c r="G1974"/>
  <c r="F1974"/>
  <c r="E1974"/>
  <c r="D1974"/>
  <c r="C1974"/>
  <c r="B1974"/>
  <c r="A1974" s="1"/>
  <c r="L1973"/>
  <c r="K1973"/>
  <c r="J1973"/>
  <c r="I1973"/>
  <c r="H1973"/>
  <c r="G1973"/>
  <c r="F1973"/>
  <c r="E1973"/>
  <c r="D1973"/>
  <c r="C1973"/>
  <c r="B1973"/>
  <c r="A1973" s="1"/>
  <c r="L1972"/>
  <c r="K1972"/>
  <c r="J1972"/>
  <c r="I1972"/>
  <c r="H1972"/>
  <c r="G1972"/>
  <c r="F1972"/>
  <c r="E1972"/>
  <c r="D1972"/>
  <c r="C1972"/>
  <c r="B1972"/>
  <c r="A1972" s="1"/>
  <c r="L1971"/>
  <c r="K1971"/>
  <c r="J1971"/>
  <c r="I1971"/>
  <c r="H1971"/>
  <c r="G1971"/>
  <c r="F1971"/>
  <c r="E1971"/>
  <c r="D1971"/>
  <c r="C1971"/>
  <c r="B1971"/>
  <c r="A1971" s="1"/>
  <c r="L1970"/>
  <c r="K1970"/>
  <c r="J1970"/>
  <c r="I1970"/>
  <c r="H1970"/>
  <c r="G1970"/>
  <c r="F1970"/>
  <c r="E1970"/>
  <c r="D1970"/>
  <c r="C1970"/>
  <c r="B1970"/>
  <c r="A1970" s="1"/>
  <c r="L1969"/>
  <c r="K1969"/>
  <c r="J1969"/>
  <c r="I1969"/>
  <c r="H1969"/>
  <c r="G1969"/>
  <c r="F1969"/>
  <c r="E1969"/>
  <c r="D1969"/>
  <c r="C1969"/>
  <c r="B1969"/>
  <c r="A1969" s="1"/>
  <c r="L1968"/>
  <c r="K1968"/>
  <c r="J1968"/>
  <c r="I1968"/>
  <c r="H1968"/>
  <c r="G1968"/>
  <c r="F1968"/>
  <c r="E1968"/>
  <c r="D1968"/>
  <c r="C1968"/>
  <c r="B1968"/>
  <c r="A1968" s="1"/>
  <c r="L1967"/>
  <c r="K1967"/>
  <c r="J1967"/>
  <c r="I1967"/>
  <c r="H1967"/>
  <c r="G1967"/>
  <c r="F1967"/>
  <c r="E1967"/>
  <c r="D1967"/>
  <c r="C1967"/>
  <c r="B1967"/>
  <c r="A1967" s="1"/>
  <c r="L1966"/>
  <c r="K1966"/>
  <c r="J1966"/>
  <c r="I1966"/>
  <c r="H1966"/>
  <c r="G1966"/>
  <c r="F1966"/>
  <c r="E1966"/>
  <c r="D1966"/>
  <c r="C1966"/>
  <c r="B1966"/>
  <c r="A1966" s="1"/>
  <c r="L1965"/>
  <c r="K1965"/>
  <c r="J1965"/>
  <c r="I1965"/>
  <c r="H1965"/>
  <c r="G1965"/>
  <c r="F1965"/>
  <c r="E1965"/>
  <c r="D1965"/>
  <c r="C1965"/>
  <c r="B1965"/>
  <c r="A1965" s="1"/>
  <c r="L1964"/>
  <c r="K1964"/>
  <c r="J1964"/>
  <c r="I1964"/>
  <c r="H1964"/>
  <c r="G1964"/>
  <c r="F1964"/>
  <c r="E1964"/>
  <c r="D1964"/>
  <c r="C1964"/>
  <c r="B1964"/>
  <c r="A1964" s="1"/>
  <c r="L1963"/>
  <c r="K1963"/>
  <c r="J1963"/>
  <c r="I1963"/>
  <c r="H1963"/>
  <c r="G1963"/>
  <c r="F1963"/>
  <c r="E1963"/>
  <c r="D1963"/>
  <c r="C1963"/>
  <c r="B1963"/>
  <c r="A1963" s="1"/>
  <c r="L1962"/>
  <c r="K1962"/>
  <c r="J1962"/>
  <c r="I1962"/>
  <c r="H1962"/>
  <c r="G1962"/>
  <c r="F1962"/>
  <c r="E1962"/>
  <c r="D1962"/>
  <c r="C1962"/>
  <c r="B1962"/>
  <c r="A1962" s="1"/>
  <c r="L1961"/>
  <c r="K1961"/>
  <c r="J1961"/>
  <c r="I1961"/>
  <c r="H1961"/>
  <c r="G1961"/>
  <c r="F1961"/>
  <c r="E1961"/>
  <c r="D1961"/>
  <c r="C1961"/>
  <c r="B1961"/>
  <c r="A1961" s="1"/>
  <c r="L1960"/>
  <c r="K1960"/>
  <c r="J1960"/>
  <c r="I1960"/>
  <c r="H1960"/>
  <c r="G1960"/>
  <c r="F1960"/>
  <c r="E1960"/>
  <c r="D1960"/>
  <c r="C1960"/>
  <c r="B1960"/>
  <c r="A1960" s="1"/>
  <c r="L1959"/>
  <c r="K1959"/>
  <c r="J1959"/>
  <c r="I1959"/>
  <c r="H1959"/>
  <c r="G1959"/>
  <c r="F1959"/>
  <c r="E1959"/>
  <c r="D1959"/>
  <c r="C1959"/>
  <c r="B1959"/>
  <c r="A1959" s="1"/>
  <c r="L1958"/>
  <c r="K1958"/>
  <c r="J1958"/>
  <c r="I1958"/>
  <c r="H1958"/>
  <c r="G1958"/>
  <c r="F1958"/>
  <c r="E1958"/>
  <c r="D1958"/>
  <c r="C1958"/>
  <c r="B1958"/>
  <c r="A1958" s="1"/>
  <c r="L1957"/>
  <c r="K1957"/>
  <c r="J1957"/>
  <c r="I1957"/>
  <c r="H1957"/>
  <c r="G1957"/>
  <c r="F1957"/>
  <c r="E1957"/>
  <c r="D1957"/>
  <c r="C1957"/>
  <c r="B1957"/>
  <c r="A1957" s="1"/>
  <c r="L1956"/>
  <c r="K1956"/>
  <c r="J1956"/>
  <c r="I1956"/>
  <c r="H1956"/>
  <c r="G1956"/>
  <c r="F1956"/>
  <c r="E1956"/>
  <c r="D1956"/>
  <c r="C1956"/>
  <c r="B1956"/>
  <c r="A1956" s="1"/>
  <c r="L1955"/>
  <c r="K1955"/>
  <c r="J1955"/>
  <c r="I1955"/>
  <c r="H1955"/>
  <c r="G1955"/>
  <c r="F1955"/>
  <c r="E1955"/>
  <c r="D1955"/>
  <c r="C1955"/>
  <c r="B1955"/>
  <c r="A1955" s="1"/>
  <c r="L1954"/>
  <c r="K1954"/>
  <c r="J1954"/>
  <c r="I1954"/>
  <c r="H1954"/>
  <c r="G1954"/>
  <c r="F1954"/>
  <c r="E1954"/>
  <c r="D1954"/>
  <c r="C1954"/>
  <c r="B1954"/>
  <c r="A1954" s="1"/>
  <c r="L1953"/>
  <c r="K1953"/>
  <c r="J1953"/>
  <c r="I1953"/>
  <c r="H1953"/>
  <c r="G1953"/>
  <c r="F1953"/>
  <c r="E1953"/>
  <c r="D1953"/>
  <c r="C1953"/>
  <c r="B1953"/>
  <c r="A1953" s="1"/>
  <c r="L1952"/>
  <c r="K1952"/>
  <c r="J1952"/>
  <c r="I1952"/>
  <c r="H1952"/>
  <c r="G1952"/>
  <c r="F1952"/>
  <c r="E1952"/>
  <c r="D1952"/>
  <c r="C1952"/>
  <c r="B1952"/>
  <c r="A1952" s="1"/>
  <c r="L1951"/>
  <c r="K1951"/>
  <c r="J1951"/>
  <c r="I1951"/>
  <c r="H1951"/>
  <c r="G1951"/>
  <c r="F1951"/>
  <c r="E1951"/>
  <c r="D1951"/>
  <c r="C1951"/>
  <c r="B1951"/>
  <c r="A1951" s="1"/>
  <c r="L1950"/>
  <c r="K1950"/>
  <c r="J1950"/>
  <c r="I1950"/>
  <c r="H1950"/>
  <c r="G1950"/>
  <c r="F1950"/>
  <c r="E1950"/>
  <c r="D1950"/>
  <c r="C1950"/>
  <c r="B1950"/>
  <c r="A1950" s="1"/>
  <c r="L1949"/>
  <c r="K1949"/>
  <c r="J1949"/>
  <c r="I1949"/>
  <c r="H1949"/>
  <c r="G1949"/>
  <c r="F1949"/>
  <c r="E1949"/>
  <c r="D1949"/>
  <c r="C1949"/>
  <c r="B1949"/>
  <c r="A1949" s="1"/>
  <c r="L1948"/>
  <c r="K1948"/>
  <c r="J1948"/>
  <c r="I1948"/>
  <c r="H1948"/>
  <c r="G1948"/>
  <c r="F1948"/>
  <c r="E1948"/>
  <c r="D1948"/>
  <c r="C1948"/>
  <c r="B1948"/>
  <c r="A1948" s="1"/>
  <c r="L1947"/>
  <c r="K1947"/>
  <c r="J1947"/>
  <c r="I1947"/>
  <c r="H1947"/>
  <c r="G1947"/>
  <c r="F1947"/>
  <c r="E1947"/>
  <c r="D1947"/>
  <c r="C1947"/>
  <c r="B1947"/>
  <c r="A1947" s="1"/>
  <c r="L1946"/>
  <c r="K1946"/>
  <c r="J1946"/>
  <c r="I1946"/>
  <c r="H1946"/>
  <c r="G1946"/>
  <c r="F1946"/>
  <c r="E1946"/>
  <c r="D1946"/>
  <c r="C1946"/>
  <c r="B1946"/>
  <c r="A1946" s="1"/>
  <c r="L1945"/>
  <c r="K1945"/>
  <c r="J1945"/>
  <c r="I1945"/>
  <c r="H1945"/>
  <c r="G1945"/>
  <c r="F1945"/>
  <c r="E1945"/>
  <c r="D1945"/>
  <c r="C1945"/>
  <c r="B1945"/>
  <c r="A1945" s="1"/>
  <c r="L1944"/>
  <c r="K1944"/>
  <c r="J1944"/>
  <c r="I1944"/>
  <c r="H1944"/>
  <c r="G1944"/>
  <c r="F1944"/>
  <c r="E1944"/>
  <c r="D1944"/>
  <c r="C1944"/>
  <c r="B1944"/>
  <c r="A1944" s="1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<sst xmlns="http://schemas.openxmlformats.org/spreadsheetml/2006/main" count="12" uniqueCount="12">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</sst>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4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9" xfId="10"/>
    <cellStyle name="Normal 9 2" xfId="11"/>
    <cellStyle name="Separador de milhares" xfId="1" builtinId="3"/>
    <cellStyle name="Separador de milhares 2" xfId="12"/>
    <cellStyle name="Texto Explicativo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TONBSO/Desktop/07_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UPAE LIMOEIRO</v>
          </cell>
          <cell r="E11" t="str">
            <v>1.99 - Outras Despesas com Pessoal</v>
          </cell>
          <cell r="F11" t="str">
            <v>92.863.505/0001-06</v>
          </cell>
          <cell r="G11" t="str">
            <v>UNIMED</v>
          </cell>
          <cell r="H11" t="str">
            <v>B</v>
          </cell>
          <cell r="I11" t="str">
            <v>N</v>
          </cell>
          <cell r="M11" t="str">
            <v>3550308 - São Paulo - SP</v>
          </cell>
          <cell r="N11">
            <v>722.21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S</v>
          </cell>
          <cell r="J12" t="str">
            <v>748383-ND</v>
          </cell>
          <cell r="K12">
            <v>44744</v>
          </cell>
          <cell r="M12" t="str">
            <v>3550308 - São Paulo - SP</v>
          </cell>
          <cell r="N12">
            <v>9397.4</v>
          </cell>
        </row>
        <row r="13">
          <cell r="C13" t="str">
            <v>UPAE LIMOEIRO</v>
          </cell>
          <cell r="E13" t="str">
            <v>1.99 - Outras Despesas com Pessoal</v>
          </cell>
          <cell r="F13">
            <v>47866934000174</v>
          </cell>
          <cell r="G13" t="str">
            <v>TICKET SERVICOS S/A</v>
          </cell>
          <cell r="H13" t="str">
            <v>S</v>
          </cell>
          <cell r="I13" t="str">
            <v>S</v>
          </cell>
          <cell r="J13" t="str">
            <v>42652225</v>
          </cell>
          <cell r="K13">
            <v>44744</v>
          </cell>
          <cell r="L13" t="str">
            <v>JXBF-BY4V</v>
          </cell>
          <cell r="M13" t="str">
            <v>3550308 - São Paulo - SP</v>
          </cell>
          <cell r="N13">
            <v>409.41</v>
          </cell>
        </row>
        <row r="14">
          <cell r="C14" t="str">
            <v>UPAE LIMOEIRO</v>
          </cell>
          <cell r="E14" t="str">
            <v>1.99 - Outras Despesas com Pessoal</v>
          </cell>
          <cell r="F14">
            <v>47866934000174</v>
          </cell>
          <cell r="G14" t="str">
            <v>TICKET SERVICOS S/A</v>
          </cell>
          <cell r="H14" t="str">
            <v>S</v>
          </cell>
          <cell r="I14" t="str">
            <v>S</v>
          </cell>
          <cell r="J14" t="str">
            <v>43168586</v>
          </cell>
          <cell r="K14">
            <v>44762</v>
          </cell>
          <cell r="L14" t="str">
            <v>8NJX-PTK4</v>
          </cell>
          <cell r="M14" t="str">
            <v>3550308 - São Paulo - SP</v>
          </cell>
          <cell r="N14">
            <v>33.15</v>
          </cell>
        </row>
        <row r="15">
          <cell r="C15" t="str">
            <v>UPAE LIMOEIRO</v>
          </cell>
          <cell r="E15" t="str">
            <v>1.99 - Outras Despesas com Pessoal</v>
          </cell>
          <cell r="F15">
            <v>47866934000174</v>
          </cell>
          <cell r="G15" t="str">
            <v>TICKET SERVICOS S/A</v>
          </cell>
          <cell r="H15" t="str">
            <v>S</v>
          </cell>
          <cell r="I15" t="str">
            <v>S</v>
          </cell>
          <cell r="J15" t="str">
            <v>269022-ND</v>
          </cell>
          <cell r="K15">
            <v>44762</v>
          </cell>
          <cell r="M15" t="str">
            <v>3550308 - São Paulo - SP</v>
          </cell>
          <cell r="N15">
            <v>154</v>
          </cell>
        </row>
        <row r="16">
          <cell r="C16" t="str">
            <v>UPAE LIMOEIRO</v>
          </cell>
          <cell r="E16" t="str">
            <v>1.99 - Outras Despesas com Pessoal</v>
          </cell>
          <cell r="F16" t="str">
            <v>24.441.891/0001-80</v>
          </cell>
          <cell r="G16" t="str">
            <v>RODOVIARIA BORBOREMA LTDA</v>
          </cell>
          <cell r="H16" t="str">
            <v>S</v>
          </cell>
          <cell r="I16" t="str">
            <v>S</v>
          </cell>
          <cell r="J16" t="str">
            <v>22530</v>
          </cell>
          <cell r="K16">
            <v>44747</v>
          </cell>
          <cell r="L16" t="str">
            <v>26220724441891000180670010000225301565352768</v>
          </cell>
          <cell r="M16" t="str">
            <v>2611606 - Recife - PE</v>
          </cell>
          <cell r="N16">
            <v>160</v>
          </cell>
        </row>
        <row r="17">
          <cell r="C17" t="str">
            <v>UPAE LIMOEIRO</v>
          </cell>
          <cell r="E17" t="str">
            <v>1.99 - Outras Despesas com Pessoal</v>
          </cell>
          <cell r="F17" t="str">
            <v>24.441.891/0001-80</v>
          </cell>
          <cell r="G17" t="str">
            <v>RODOVIARIA BORBOREMA LTDA</v>
          </cell>
          <cell r="H17" t="str">
            <v>S</v>
          </cell>
          <cell r="I17" t="str">
            <v>S</v>
          </cell>
          <cell r="J17" t="str">
            <v>22499</v>
          </cell>
          <cell r="K17">
            <v>44746</v>
          </cell>
          <cell r="L17" t="str">
            <v>26220724441891000180670010000224991263856893</v>
          </cell>
          <cell r="M17" t="str">
            <v>2611606 - Recife - PE</v>
          </cell>
          <cell r="N17">
            <v>320</v>
          </cell>
        </row>
        <row r="18">
          <cell r="C18" t="str">
            <v>UPAE LIMOEIRO</v>
          </cell>
          <cell r="E18" t="str">
            <v>1.99 - Outras Despesas com Pessoal</v>
          </cell>
          <cell r="F18">
            <v>10844611000170</v>
          </cell>
          <cell r="G18" t="str">
            <v>ELSON SOUTO E CIA LTDA</v>
          </cell>
          <cell r="H18" t="str">
            <v>S</v>
          </cell>
          <cell r="I18" t="str">
            <v>S</v>
          </cell>
          <cell r="J18" t="str">
            <v>32709</v>
          </cell>
          <cell r="K18">
            <v>44747</v>
          </cell>
          <cell r="L18" t="str">
            <v>26220710844611000170670010000327091262259673</v>
          </cell>
          <cell r="M18" t="str">
            <v>2607901 - Jaboatão dos Guararapes - PE</v>
          </cell>
          <cell r="N18">
            <v>200</v>
          </cell>
        </row>
        <row r="19">
          <cell r="C19" t="str">
            <v>UPAE LIMOEIRO</v>
          </cell>
          <cell r="E19" t="str">
            <v>1.99 - Outras Despesas com Pessoal</v>
          </cell>
          <cell r="F19">
            <v>10844611000170</v>
          </cell>
          <cell r="G19" t="str">
            <v>ELSON SOUTO E CIA LTDA</v>
          </cell>
          <cell r="H19" t="str">
            <v>S</v>
          </cell>
          <cell r="I19" t="str">
            <v>S</v>
          </cell>
          <cell r="J19" t="str">
            <v>32710</v>
          </cell>
          <cell r="K19">
            <v>44747</v>
          </cell>
          <cell r="L19" t="str">
            <v>26220710844611000170670010000327101387263243</v>
          </cell>
          <cell r="M19" t="str">
            <v>2607901 - Jaboatão dos Guararapes - PE</v>
          </cell>
          <cell r="N19">
            <v>200</v>
          </cell>
        </row>
        <row r="20">
          <cell r="C20" t="str">
            <v>UPAE LIMOEIRO</v>
          </cell>
          <cell r="E20" t="str">
            <v>1.99 - Outras Despesas com Pessoal</v>
          </cell>
          <cell r="F20">
            <v>10844611000170</v>
          </cell>
          <cell r="G20" t="str">
            <v>ELSON SOUTO E CIA LTDA</v>
          </cell>
          <cell r="H20" t="str">
            <v>S</v>
          </cell>
          <cell r="I20" t="str">
            <v>S</v>
          </cell>
          <cell r="J20" t="str">
            <v>32708</v>
          </cell>
          <cell r="K20">
            <v>44747</v>
          </cell>
          <cell r="L20" t="str">
            <v>26220710844611000170670010000327081728650014</v>
          </cell>
          <cell r="M20" t="str">
            <v>2607901 - Jaboatão dos Guararapes - PE</v>
          </cell>
          <cell r="N20">
            <v>360</v>
          </cell>
        </row>
        <row r="21">
          <cell r="C21" t="str">
            <v>UPAE LIMOEIRO</v>
          </cell>
          <cell r="E21" t="str">
            <v>1.99 - Outras Despesas com Pessoal</v>
          </cell>
          <cell r="F21">
            <v>9759606000180</v>
          </cell>
          <cell r="G21" t="str">
            <v>VEM TRABALHADOR</v>
          </cell>
          <cell r="H21" t="str">
            <v>S</v>
          </cell>
          <cell r="I21" t="str">
            <v>S</v>
          </cell>
          <cell r="K21">
            <v>44743</v>
          </cell>
          <cell r="M21" t="str">
            <v>2611606 - Recife - PE</v>
          </cell>
          <cell r="N21">
            <v>168.25</v>
          </cell>
        </row>
        <row r="22">
          <cell r="C22" t="str">
            <v>UPAE LIMOEIRO</v>
          </cell>
          <cell r="E22" t="str">
            <v>3.12 - Material Hospitalar</v>
          </cell>
          <cell r="F22" t="str">
            <v>10.779.833/0001-56</v>
          </cell>
          <cell r="G22" t="str">
            <v>MEDICAL MERCANTIL DE APARELHAGEM MEDICA LTDA</v>
          </cell>
          <cell r="H22" t="str">
            <v>B</v>
          </cell>
          <cell r="I22" t="str">
            <v>S</v>
          </cell>
          <cell r="J22" t="str">
            <v>556318</v>
          </cell>
          <cell r="K22">
            <v>44767</v>
          </cell>
          <cell r="L22" t="str">
            <v>26220710779833000156550010005563181558340002</v>
          </cell>
          <cell r="M22" t="str">
            <v>26 -  Pernambuco</v>
          </cell>
          <cell r="N22">
            <v>50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05.932.624/0001-60</v>
          </cell>
          <cell r="G23" t="str">
            <v>MEGAMED COMERCIO LTDA</v>
          </cell>
          <cell r="H23" t="str">
            <v>B</v>
          </cell>
          <cell r="I23" t="str">
            <v>S</v>
          </cell>
          <cell r="J23" t="str">
            <v>18064</v>
          </cell>
          <cell r="K23">
            <v>44729</v>
          </cell>
          <cell r="L23" t="str">
            <v>26220605932624000160550010000180641436466106</v>
          </cell>
          <cell r="M23" t="str">
            <v>26 -  Pernambuco</v>
          </cell>
          <cell r="N23">
            <v>486.1</v>
          </cell>
        </row>
        <row r="24">
          <cell r="C24" t="str">
            <v>UPAE LIMOEIRO</v>
          </cell>
          <cell r="E24" t="str">
            <v>3.12 - Material Hospitalar</v>
          </cell>
          <cell r="F24" t="str">
            <v>10.497.345/0001-56</v>
          </cell>
          <cell r="G24" t="str">
            <v>J. N. TEIXEIRA &amp; CIA LTDA</v>
          </cell>
          <cell r="H24" t="str">
            <v>B</v>
          </cell>
          <cell r="I24" t="str">
            <v>S</v>
          </cell>
          <cell r="J24" t="str">
            <v>31657</v>
          </cell>
          <cell r="K24">
            <v>44742</v>
          </cell>
          <cell r="L24" t="str">
            <v>26220610497345000156550010000316571247529348</v>
          </cell>
          <cell r="M24" t="str">
            <v>26 -  Pernambuco</v>
          </cell>
          <cell r="N24">
            <v>12.8</v>
          </cell>
        </row>
        <row r="25">
          <cell r="C25" t="str">
            <v>UPAE LIMOEIRO</v>
          </cell>
          <cell r="E25" t="str">
            <v>3.12 - Material Hospitalar</v>
          </cell>
          <cell r="F25">
            <v>40673263000186</v>
          </cell>
          <cell r="G25" t="str">
            <v>REISMED COMERCIO DE PRODUTOS HOSPITALARES LTDA</v>
          </cell>
          <cell r="H25" t="str">
            <v>B</v>
          </cell>
          <cell r="I25" t="str">
            <v>S</v>
          </cell>
          <cell r="J25" t="str">
            <v>432</v>
          </cell>
          <cell r="K25">
            <v>44739</v>
          </cell>
          <cell r="L25" t="str">
            <v>35220640673263000186550010000004321516841616</v>
          </cell>
          <cell r="M25" t="str">
            <v>35 -  São Paulo</v>
          </cell>
          <cell r="N25">
            <v>315.39999999999998</v>
          </cell>
        </row>
        <row r="26">
          <cell r="C26" t="str">
            <v>UPAE LIMOEIRO</v>
          </cell>
          <cell r="E26" t="str">
            <v>3.12 - Material Hospitalar</v>
          </cell>
          <cell r="F26">
            <v>40673263000186</v>
          </cell>
          <cell r="G26" t="str">
            <v>REISMED COMERCIO DE PRODUTOS HOSPITALARES LTDA</v>
          </cell>
          <cell r="H26" t="str">
            <v>B</v>
          </cell>
          <cell r="I26" t="str">
            <v>S</v>
          </cell>
          <cell r="J26" t="str">
            <v>1170</v>
          </cell>
          <cell r="K26">
            <v>44767</v>
          </cell>
          <cell r="L26" t="str">
            <v>35220640673263000186550010000004321516841616</v>
          </cell>
          <cell r="M26" t="str">
            <v>35 -  São Paulo</v>
          </cell>
          <cell r="N26">
            <v>426</v>
          </cell>
        </row>
        <row r="27">
          <cell r="C27" t="str">
            <v>UPAE LIMOEIRO</v>
          </cell>
          <cell r="E27" t="str">
            <v>3.12 - Material Hospitalar</v>
          </cell>
          <cell r="F27" t="str">
            <v>06.065.614/0001-38</v>
          </cell>
          <cell r="G27" t="str">
            <v>SUPERMEDICA DISTRIB HOSPITALAR EIRELI</v>
          </cell>
          <cell r="H27" t="str">
            <v>B</v>
          </cell>
          <cell r="I27" t="str">
            <v>S</v>
          </cell>
          <cell r="J27" t="str">
            <v>184046</v>
          </cell>
          <cell r="K27">
            <v>44739</v>
          </cell>
          <cell r="L27" t="str">
            <v>52220606065614000138550010001840461221853516</v>
          </cell>
          <cell r="M27" t="str">
            <v>52 -  Goiás</v>
          </cell>
          <cell r="N27">
            <v>2180.1999999999998</v>
          </cell>
        </row>
        <row r="28">
          <cell r="C28" t="str">
            <v>UPAE LIMOEIRO</v>
          </cell>
          <cell r="E28" t="str">
            <v>3.12 - Material Hospitalar</v>
          </cell>
          <cell r="F28" t="str">
            <v>06.065.614/0001-38</v>
          </cell>
          <cell r="G28" t="str">
            <v>SUPERMEDICA DISTRIB HOSPITALAR EIRELI</v>
          </cell>
          <cell r="H28" t="str">
            <v>B</v>
          </cell>
          <cell r="I28" t="str">
            <v>S</v>
          </cell>
          <cell r="J28" t="str">
            <v>189382</v>
          </cell>
          <cell r="K28">
            <v>44768</v>
          </cell>
          <cell r="L28" t="str">
            <v>52220706065614000138550010001893821221908018</v>
          </cell>
          <cell r="M28" t="str">
            <v>52 -  Goiás</v>
          </cell>
          <cell r="N28">
            <v>785.26</v>
          </cell>
        </row>
        <row r="29">
          <cell r="C29" t="str">
            <v>UPAE LIMOEIRO</v>
          </cell>
          <cell r="E29" t="str">
            <v>3.12 - Material Hospitalar</v>
          </cell>
          <cell r="F29" t="str">
            <v>10.782.968/0002-51</v>
          </cell>
          <cell r="G29" t="str">
            <v>NUTRI HOSPITALAR LTDA</v>
          </cell>
          <cell r="H29" t="str">
            <v>B</v>
          </cell>
          <cell r="I29" t="str">
            <v>S</v>
          </cell>
          <cell r="J29" t="str">
            <v>418</v>
          </cell>
          <cell r="K29">
            <v>44740</v>
          </cell>
          <cell r="L29" t="str">
            <v>26220610782968000251550010000004181244000003</v>
          </cell>
          <cell r="M29" t="str">
            <v>26 -  Pernambuco</v>
          </cell>
          <cell r="N29">
            <v>2350.8000000000002</v>
          </cell>
        </row>
        <row r="30">
          <cell r="C30" t="str">
            <v>UPAE LIMOEIRO</v>
          </cell>
          <cell r="E30" t="str">
            <v>3.12 - Material Hospitalar</v>
          </cell>
          <cell r="F30" t="str">
            <v>10.782.968/0002-51</v>
          </cell>
          <cell r="G30" t="str">
            <v>NUTRI HOSPITALAR LTDA</v>
          </cell>
          <cell r="H30" t="str">
            <v>B</v>
          </cell>
          <cell r="I30" t="str">
            <v>S</v>
          </cell>
          <cell r="J30" t="str">
            <v>492</v>
          </cell>
          <cell r="K30">
            <v>44770</v>
          </cell>
          <cell r="L30" t="str">
            <v>26220710782968000251550010000004921251400004</v>
          </cell>
          <cell r="M30" t="str">
            <v>26 -  Pernambuco</v>
          </cell>
          <cell r="N30">
            <v>1874.1</v>
          </cell>
        </row>
        <row r="31">
          <cell r="C31" t="str">
            <v>UPAE LIMOEIRO</v>
          </cell>
          <cell r="E31" t="str">
            <v>3.12 - Material Hospitalar</v>
          </cell>
          <cell r="F31" t="str">
            <v>24.565.039/0001-14</v>
          </cell>
          <cell r="G31" t="str">
            <v>AXON HEALTHCARE BRASIL COM. PROD. H. LTDA</v>
          </cell>
          <cell r="H31" t="str">
            <v>B</v>
          </cell>
          <cell r="I31" t="str">
            <v>S</v>
          </cell>
          <cell r="J31" t="str">
            <v>8228</v>
          </cell>
          <cell r="K31">
            <v>44761</v>
          </cell>
          <cell r="L31" t="str">
            <v>53220724565039000114550010000082281000645910</v>
          </cell>
          <cell r="M31" t="str">
            <v>53 -  Distrito Federal</v>
          </cell>
          <cell r="N31">
            <v>1100</v>
          </cell>
        </row>
        <row r="32">
          <cell r="C32" t="str">
            <v>UPAE LIMOEIRO</v>
          </cell>
          <cell r="E32" t="str">
            <v>3.4 - Material Farmacológico</v>
          </cell>
          <cell r="F32">
            <v>7484373000124</v>
          </cell>
          <cell r="G32" t="str">
            <v>UNI HOSPITALAR LTDA</v>
          </cell>
          <cell r="H32" t="str">
            <v>B</v>
          </cell>
          <cell r="I32" t="str">
            <v>S</v>
          </cell>
          <cell r="J32" t="str">
            <v>149213</v>
          </cell>
          <cell r="K32">
            <v>44742</v>
          </cell>
          <cell r="L32" t="str">
            <v>26220607484373000124550010001492131237777749</v>
          </cell>
          <cell r="M32" t="str">
            <v>26 -  Pernambuco</v>
          </cell>
          <cell r="N32">
            <v>628.20000000000005</v>
          </cell>
        </row>
        <row r="33">
          <cell r="C33" t="str">
            <v>UPAE LIMOEIRO</v>
          </cell>
          <cell r="E33" t="str">
            <v>3.4 - Material Farmacológico</v>
          </cell>
          <cell r="F33" t="str">
            <v>24.138.372/0009-02</v>
          </cell>
          <cell r="G33" t="str">
            <v>FARMÁCIA ROVAL DE MANIPULAÇÕES LTDA</v>
          </cell>
          <cell r="H33" t="str">
            <v>S</v>
          </cell>
          <cell r="I33" t="str">
            <v>S</v>
          </cell>
          <cell r="J33" t="str">
            <v>97851</v>
          </cell>
          <cell r="K33">
            <v>44760</v>
          </cell>
          <cell r="L33" t="str">
            <v>J8VF-LPRA</v>
          </cell>
          <cell r="M33" t="str">
            <v>2611606 - Recife - PE</v>
          </cell>
          <cell r="N33">
            <v>54.9</v>
          </cell>
        </row>
        <row r="34">
          <cell r="C34" t="str">
            <v>UPAE LIMOEIRO</v>
          </cell>
          <cell r="E34" t="str">
            <v>3.4 - Material Farmacológico</v>
          </cell>
          <cell r="F34" t="str">
            <v>10.779.833/0001-56</v>
          </cell>
          <cell r="G34" t="str">
            <v>MEDICAL MERCANTIL DE APARELHAGEM MEDICA LTDA</v>
          </cell>
          <cell r="H34" t="str">
            <v>B</v>
          </cell>
          <cell r="I34" t="str">
            <v>S</v>
          </cell>
          <cell r="J34" t="str">
            <v>556318</v>
          </cell>
          <cell r="K34">
            <v>44767</v>
          </cell>
          <cell r="L34" t="str">
            <v>26220710779833000156550010005563181558340002</v>
          </cell>
          <cell r="M34" t="str">
            <v>26 -  Pernambuco</v>
          </cell>
          <cell r="N34">
            <v>987.6</v>
          </cell>
        </row>
        <row r="35">
          <cell r="C35" t="str">
            <v>UPAE LIMOEIRO</v>
          </cell>
          <cell r="E35" t="str">
            <v>3.4 - Material Farmacológico</v>
          </cell>
          <cell r="F35" t="str">
            <v>07.761.145/0001-54</v>
          </cell>
          <cell r="G35" t="str">
            <v>MEDIGRAL</v>
          </cell>
          <cell r="H35" t="str">
            <v>B</v>
          </cell>
          <cell r="I35" t="str">
            <v>S</v>
          </cell>
          <cell r="J35" t="str">
            <v>78</v>
          </cell>
          <cell r="K35">
            <v>44761</v>
          </cell>
          <cell r="L35" t="str">
            <v>26220707761145000154550010000000781855865042</v>
          </cell>
          <cell r="M35" t="str">
            <v>26 -  Pernambuco</v>
          </cell>
          <cell r="N35">
            <v>194.86</v>
          </cell>
        </row>
        <row r="36">
          <cell r="C36" t="str">
            <v>UPAE LIMOEIRO</v>
          </cell>
          <cell r="E36" t="str">
            <v>3.4 - Material Farmacológico</v>
          </cell>
          <cell r="F36" t="str">
            <v>06.065.614/0001-38</v>
          </cell>
          <cell r="G36" t="str">
            <v>SUPERMEDICA DISTRIB HOSPITALAR EIRELI</v>
          </cell>
          <cell r="H36" t="str">
            <v>B</v>
          </cell>
          <cell r="I36" t="str">
            <v>S</v>
          </cell>
          <cell r="J36" t="str">
            <v>189382</v>
          </cell>
          <cell r="K36">
            <v>44768</v>
          </cell>
          <cell r="L36" t="str">
            <v>52220706065614000138550010001893821221908018</v>
          </cell>
          <cell r="M36" t="str">
            <v>52 -  Goiás</v>
          </cell>
          <cell r="N36">
            <v>733.16</v>
          </cell>
        </row>
        <row r="37">
          <cell r="C37" t="str">
            <v>UPAE LIMOEIRO</v>
          </cell>
          <cell r="E37" t="str">
            <v>3.4 - Material Farmacológico</v>
          </cell>
          <cell r="F37" t="str">
            <v>10.782.968/0002-51</v>
          </cell>
          <cell r="G37" t="str">
            <v>NUTRI HOSPITALAR LTDA</v>
          </cell>
          <cell r="H37" t="str">
            <v>B</v>
          </cell>
          <cell r="I37" t="str">
            <v>S</v>
          </cell>
          <cell r="J37" t="str">
            <v>419</v>
          </cell>
          <cell r="K37">
            <v>44740</v>
          </cell>
          <cell r="L37" t="str">
            <v>26220610782968000251550010000004191244100005</v>
          </cell>
          <cell r="M37" t="str">
            <v>26 -  Pernambuco</v>
          </cell>
          <cell r="N37">
            <v>291.45</v>
          </cell>
        </row>
        <row r="38">
          <cell r="C38" t="str">
            <v>UPAE LIMOEIRO</v>
          </cell>
          <cell r="E38" t="str">
            <v>3.2 - Gás e Outros Materiais Engarrafados</v>
          </cell>
          <cell r="F38" t="str">
            <v>34.918.080/0001-80</v>
          </cell>
          <cell r="G38" t="str">
            <v>NAZA COMERCIAL DE GASES E SERVIÇOS DE MANUTENÇÃO LTDA</v>
          </cell>
          <cell r="H38" t="str">
            <v>B</v>
          </cell>
          <cell r="I38" t="str">
            <v>S</v>
          </cell>
          <cell r="J38" t="str">
            <v>728</v>
          </cell>
          <cell r="K38">
            <v>44761</v>
          </cell>
          <cell r="L38" t="str">
            <v>26220734918080000180550010000007281503285088</v>
          </cell>
          <cell r="M38" t="str">
            <v>26 -  Pernambuco</v>
          </cell>
          <cell r="N38">
            <v>260</v>
          </cell>
        </row>
        <row r="39">
          <cell r="C39" t="str">
            <v>UPAE LIMOEIRO</v>
          </cell>
          <cell r="E39" t="str">
            <v>3.99 - Outras despesas com Material de Consumo</v>
          </cell>
          <cell r="F39" t="str">
            <v>24.138.372/0009-02</v>
          </cell>
          <cell r="G39" t="str">
            <v>FARMÁCIA ROVAL DE MANIPULAÇÕES LTDA</v>
          </cell>
          <cell r="H39" t="str">
            <v>S</v>
          </cell>
          <cell r="I39" t="str">
            <v>S</v>
          </cell>
          <cell r="J39" t="str">
            <v>97851</v>
          </cell>
          <cell r="K39">
            <v>44760</v>
          </cell>
          <cell r="L39" t="str">
            <v>J8VF-LPRA</v>
          </cell>
          <cell r="M39" t="str">
            <v>2611606 - Recife - PE</v>
          </cell>
          <cell r="N39">
            <v>58.5</v>
          </cell>
        </row>
        <row r="40">
          <cell r="C40" t="str">
            <v>UPAE LIMOEIRO</v>
          </cell>
          <cell r="E40" t="str">
            <v>3.99 - Outras despesas com Material de Consumo</v>
          </cell>
          <cell r="F40" t="str">
            <v>10.779.833/0001-56</v>
          </cell>
          <cell r="G40" t="str">
            <v>MEDICAL MERCANTIL DE APARELHAGEM MEDICA LTDA</v>
          </cell>
          <cell r="H40" t="str">
            <v>B</v>
          </cell>
          <cell r="I40" t="str">
            <v>S</v>
          </cell>
          <cell r="J40" t="str">
            <v>556318</v>
          </cell>
          <cell r="K40">
            <v>44767</v>
          </cell>
          <cell r="L40" t="str">
            <v>26220710779833000156550010005563181558340002</v>
          </cell>
          <cell r="M40" t="str">
            <v>26 -  Pernambuco</v>
          </cell>
          <cell r="N40">
            <v>88.56</v>
          </cell>
        </row>
        <row r="41">
          <cell r="C41" t="str">
            <v>UPAE LIMOEIRO</v>
          </cell>
          <cell r="E41" t="str">
            <v>3.99 - Outras despesas com Material de Consumo</v>
          </cell>
          <cell r="F41" t="str">
            <v>05.932.624/0001-60</v>
          </cell>
          <cell r="G41" t="str">
            <v>MEGAMED COMERCIO LTDA</v>
          </cell>
          <cell r="H41" t="str">
            <v>B</v>
          </cell>
          <cell r="I41" t="str">
            <v>S</v>
          </cell>
          <cell r="J41" t="str">
            <v>18064</v>
          </cell>
          <cell r="K41">
            <v>44729</v>
          </cell>
          <cell r="L41" t="str">
            <v>26220605932624000160550010000180641436466106</v>
          </cell>
          <cell r="M41" t="str">
            <v>26 -  Pernambuco</v>
          </cell>
          <cell r="N41">
            <v>116.25</v>
          </cell>
        </row>
        <row r="42">
          <cell r="C42" t="str">
            <v>UPAE LIMOEIRO</v>
          </cell>
          <cell r="E42" t="str">
            <v>3.99 - Outras despesas com Material de Consumo</v>
          </cell>
          <cell r="F42" t="str">
            <v>06.065.614/0001-38</v>
          </cell>
          <cell r="G42" t="str">
            <v>SUPERMEDICA DISTRIB HOSPITALAR EIRELI</v>
          </cell>
          <cell r="H42" t="str">
            <v>B</v>
          </cell>
          <cell r="I42" t="str">
            <v>S</v>
          </cell>
          <cell r="J42" t="str">
            <v>189382</v>
          </cell>
          <cell r="K42">
            <v>44768</v>
          </cell>
          <cell r="L42" t="str">
            <v>52220706065614000138550010001893821221908018</v>
          </cell>
          <cell r="M42" t="str">
            <v>52 -  Goiás</v>
          </cell>
          <cell r="N42">
            <v>177.05</v>
          </cell>
        </row>
        <row r="43">
          <cell r="C43" t="str">
            <v>UPAE LIMOEIRO</v>
          </cell>
          <cell r="E43" t="str">
            <v>3.99 - Outras despesas com Material de Consumo</v>
          </cell>
          <cell r="F43" t="str">
            <v>11.463.963/0001-48</v>
          </cell>
          <cell r="G43" t="str">
            <v>BCI BRASIL CHINA IMPORTAD ORA LTDA</v>
          </cell>
          <cell r="H43" t="str">
            <v>B</v>
          </cell>
          <cell r="I43" t="str">
            <v>S</v>
          </cell>
          <cell r="J43" t="str">
            <v>344991</v>
          </cell>
          <cell r="K43">
            <v>44768</v>
          </cell>
          <cell r="L43" t="str">
            <v>26220711463963000148550010000349911276322064</v>
          </cell>
          <cell r="M43" t="str">
            <v>26 -  Pernambuco</v>
          </cell>
          <cell r="N43">
            <v>152.4</v>
          </cell>
        </row>
        <row r="44">
          <cell r="C44" t="str">
            <v>UPAE LIMOEIRO</v>
          </cell>
          <cell r="E44" t="str">
            <v>3.14 - Alimentação Preparada</v>
          </cell>
          <cell r="F44" t="str">
            <v>14.259.676/0001-09</v>
          </cell>
          <cell r="G44" t="str">
            <v>VANESSA FERNANDA COATSS DA CHAGAS ME</v>
          </cell>
          <cell r="H44" t="str">
            <v>B</v>
          </cell>
          <cell r="I44" t="str">
            <v>S</v>
          </cell>
          <cell r="J44" t="str">
            <v>01001</v>
          </cell>
          <cell r="K44">
            <v>44761</v>
          </cell>
          <cell r="L44" t="str">
            <v>26220714259676000109550010000010011019258539</v>
          </cell>
          <cell r="M44" t="str">
            <v>26 -  Pernambuco</v>
          </cell>
          <cell r="N44">
            <v>274.5</v>
          </cell>
        </row>
        <row r="45">
          <cell r="C45" t="str">
            <v>UPAE LIMOEIRO</v>
          </cell>
          <cell r="E45" t="str">
            <v>3.6 - Material de Expediente</v>
          </cell>
          <cell r="F45" t="str">
            <v>24.073.694/0001-55</v>
          </cell>
          <cell r="G45" t="str">
            <v>CIL COMERCIO DE INFORMATICA LTDA</v>
          </cell>
          <cell r="H45" t="str">
            <v>B</v>
          </cell>
          <cell r="I45" t="str">
            <v>S</v>
          </cell>
          <cell r="J45" t="str">
            <v>816475</v>
          </cell>
          <cell r="K45">
            <v>44734</v>
          </cell>
          <cell r="L45" t="str">
            <v>26220624073694000155550010008164751002046311</v>
          </cell>
          <cell r="M45" t="str">
            <v>26 -  Pernambuco</v>
          </cell>
          <cell r="N45">
            <v>1442</v>
          </cell>
        </row>
        <row r="46">
          <cell r="C46" t="str">
            <v>UPAE LIMOEIRO</v>
          </cell>
          <cell r="E46" t="str">
            <v>3.6 - Material de Expediente</v>
          </cell>
          <cell r="F46" t="str">
            <v>24.073.694/0001-55</v>
          </cell>
          <cell r="G46" t="str">
            <v>CIL COMERCIO DE INFORMATICA LTDA</v>
          </cell>
          <cell r="H46" t="str">
            <v>B</v>
          </cell>
          <cell r="I46" t="str">
            <v>S</v>
          </cell>
          <cell r="J46" t="str">
            <v>825925</v>
          </cell>
          <cell r="K46">
            <v>44762</v>
          </cell>
          <cell r="L46" t="str">
            <v>26220724073694000155550010008259251024839258</v>
          </cell>
          <cell r="M46" t="str">
            <v>26 -  Pernambuco</v>
          </cell>
          <cell r="N46">
            <v>381.51</v>
          </cell>
        </row>
        <row r="47">
          <cell r="C47" t="str">
            <v>UPAE LIMOEIRO</v>
          </cell>
          <cell r="E47" t="str">
            <v>3.6 - Material de Expediente</v>
          </cell>
          <cell r="F47" t="str">
            <v>11.840.014/0001-30</v>
          </cell>
          <cell r="G47" t="str">
            <v>MACROPAC PROTEÇÃO E EMBALAGEM LTDA</v>
          </cell>
          <cell r="H47" t="str">
            <v>B</v>
          </cell>
          <cell r="I47" t="str">
            <v>S</v>
          </cell>
          <cell r="J47" t="str">
            <v>390187</v>
          </cell>
          <cell r="K47">
            <v>44762</v>
          </cell>
          <cell r="L47" t="str">
            <v>26220711840014000130550010003901871528491089</v>
          </cell>
          <cell r="M47" t="str">
            <v>26 -  Pernambuco</v>
          </cell>
          <cell r="N47">
            <v>358.8</v>
          </cell>
        </row>
        <row r="48">
          <cell r="C48" t="str">
            <v>UPAE LIMOEIRO</v>
          </cell>
          <cell r="E48" t="str">
            <v>3.6 - Material de Expediente</v>
          </cell>
          <cell r="F48" t="str">
            <v>28.036.970/0001-66</v>
          </cell>
          <cell r="G48" t="str">
            <v>RBR NERES EQUIPAMENTOS HIDRAULICOS</v>
          </cell>
          <cell r="H48" t="str">
            <v>B</v>
          </cell>
          <cell r="I48" t="str">
            <v>S</v>
          </cell>
          <cell r="J48" t="str">
            <v>765</v>
          </cell>
          <cell r="K48">
            <v>44753</v>
          </cell>
          <cell r="L48" t="str">
            <v>35220728036970000166550010000007651191202203</v>
          </cell>
          <cell r="M48" t="str">
            <v>35 -  São Paulo</v>
          </cell>
          <cell r="N48">
            <v>141.80000000000001</v>
          </cell>
        </row>
        <row r="49">
          <cell r="C49" t="str">
            <v>UPAE LIMOEIRO</v>
          </cell>
          <cell r="E49" t="str">
            <v>3.1 - Combustíveis e Lubrificantes Automotivos</v>
          </cell>
          <cell r="F49" t="str">
            <v>13.412.674/0001-45</v>
          </cell>
          <cell r="G49" t="str">
            <v>POSTO MUNIZ LTDA</v>
          </cell>
          <cell r="H49" t="str">
            <v>B</v>
          </cell>
          <cell r="I49" t="str">
            <v>S</v>
          </cell>
          <cell r="J49" t="str">
            <v>471</v>
          </cell>
          <cell r="K49">
            <v>44771</v>
          </cell>
          <cell r="L49" t="str">
            <v>26220713412674000145550040000004711291020474</v>
          </cell>
          <cell r="M49" t="str">
            <v>26 -  Pernambuco</v>
          </cell>
          <cell r="N49">
            <v>2701.31</v>
          </cell>
        </row>
        <row r="50">
          <cell r="C50" t="str">
            <v>UPAE LIMOEIRO</v>
          </cell>
          <cell r="E50" t="str">
            <v xml:space="preserve">3.9 - Material para Manutenção de Bens Imóveis </v>
          </cell>
          <cell r="F50" t="str">
            <v>10.337.748/0001-38</v>
          </cell>
          <cell r="G50" t="str">
            <v>SUPERMERCADO NATIANAS LTDA</v>
          </cell>
          <cell r="H50" t="str">
            <v>B</v>
          </cell>
          <cell r="I50" t="str">
            <v>S</v>
          </cell>
          <cell r="J50" t="str">
            <v>16596</v>
          </cell>
          <cell r="K50">
            <v>44742</v>
          </cell>
          <cell r="L50" t="str">
            <v>26220610337748000138550080000165961000669415</v>
          </cell>
          <cell r="M50" t="str">
            <v>2608909 - Limoeiro - PE</v>
          </cell>
          <cell r="N50">
            <v>1679.99</v>
          </cell>
        </row>
        <row r="51">
          <cell r="C51" t="str">
            <v>UPAE LIMOEIRO</v>
          </cell>
          <cell r="E51" t="str">
            <v xml:space="preserve">3.9 - Material para Manutenção de Bens Imóveis </v>
          </cell>
          <cell r="F51" t="str">
            <v>10.337.748/0001-38</v>
          </cell>
          <cell r="G51" t="str">
            <v>SUPERMERCADO NATIANAS LTDA</v>
          </cell>
          <cell r="H51" t="str">
            <v>B</v>
          </cell>
          <cell r="I51" t="str">
            <v>S</v>
          </cell>
          <cell r="J51" t="str">
            <v>16809</v>
          </cell>
          <cell r="K51">
            <v>44762</v>
          </cell>
          <cell r="L51" t="str">
            <v>26220710337748000138550080000168091000677811</v>
          </cell>
          <cell r="M51" t="str">
            <v>2608909 - Limoeiro - PE</v>
          </cell>
          <cell r="N51">
            <v>34</v>
          </cell>
        </row>
        <row r="52">
          <cell r="C52" t="str">
            <v>UPAE LIMOEIRO</v>
          </cell>
          <cell r="E52" t="str">
            <v xml:space="preserve">3.9 - Material para Manutenção de Bens Imóveis </v>
          </cell>
          <cell r="F52" t="str">
            <v>28.036.970/0001-66</v>
          </cell>
          <cell r="G52" t="str">
            <v>RBR NERES EQUIPAMENTOS HIDRAULICOS</v>
          </cell>
          <cell r="H52" t="str">
            <v>B</v>
          </cell>
          <cell r="I52" t="str">
            <v>S</v>
          </cell>
          <cell r="J52" t="str">
            <v>748</v>
          </cell>
          <cell r="K52">
            <v>44748</v>
          </cell>
          <cell r="L52" t="str">
            <v>35220728036970000166550010000007481186202208</v>
          </cell>
          <cell r="M52" t="str">
            <v>35 -  São Paulo</v>
          </cell>
          <cell r="N52">
            <v>187</v>
          </cell>
        </row>
        <row r="53">
          <cell r="C53" t="str">
            <v>UPAE LIMOEIRO</v>
          </cell>
          <cell r="E53" t="str">
            <v xml:space="preserve">3.9 - Material para Manutenção de Bens Imóveis </v>
          </cell>
          <cell r="F53" t="str">
            <v>28.036.970/0001-66</v>
          </cell>
          <cell r="G53" t="str">
            <v>RBR NERES EQUIPAMENTOS HIDRAULICOS</v>
          </cell>
          <cell r="H53" t="str">
            <v>B</v>
          </cell>
          <cell r="I53" t="str">
            <v>S</v>
          </cell>
          <cell r="J53" t="str">
            <v>765</v>
          </cell>
          <cell r="K53">
            <v>44753</v>
          </cell>
          <cell r="L53" t="str">
            <v>35220728036970000166550010000007651191202203</v>
          </cell>
          <cell r="M53" t="str">
            <v>35 -  São Paulo</v>
          </cell>
          <cell r="N53">
            <v>221.63</v>
          </cell>
        </row>
        <row r="54">
          <cell r="C54" t="str">
            <v>UPAE LIMOEIRO</v>
          </cell>
          <cell r="E54" t="str">
            <v xml:space="preserve">3.9 - Material para Manutenção de Bens Imóveis </v>
          </cell>
          <cell r="F54" t="str">
            <v>07.264.693/0001-79</v>
          </cell>
          <cell r="G54" t="str">
            <v>RENASCER MERCANTIL FERRAGISTA LTDA</v>
          </cell>
          <cell r="H54" t="str">
            <v>B</v>
          </cell>
          <cell r="I54" t="str">
            <v>S</v>
          </cell>
          <cell r="J54" t="str">
            <v>616576</v>
          </cell>
          <cell r="K54">
            <v>44747</v>
          </cell>
          <cell r="L54" t="str">
            <v>26220707264693000179550010006165761256580567</v>
          </cell>
          <cell r="M54" t="str">
            <v>26 -  Pernambuco</v>
          </cell>
          <cell r="N54">
            <v>293</v>
          </cell>
        </row>
        <row r="55">
          <cell r="C55" t="str">
            <v>UPAE LIMOEIRO</v>
          </cell>
          <cell r="E55" t="str">
            <v xml:space="preserve">3.9 - Material para Manutenção de Bens Imóveis </v>
          </cell>
          <cell r="F55" t="str">
            <v>37.531.583/0001-97</v>
          </cell>
          <cell r="G55" t="str">
            <v>GRANMEDICA</v>
          </cell>
          <cell r="H55" t="str">
            <v>B</v>
          </cell>
          <cell r="I55" t="str">
            <v>S</v>
          </cell>
          <cell r="J55" t="str">
            <v>1239</v>
          </cell>
          <cell r="K55">
            <v>44755</v>
          </cell>
          <cell r="L55" t="str">
            <v>52220737531583000197550010000012391250001230</v>
          </cell>
          <cell r="M55" t="str">
            <v>52 -  Goiás</v>
          </cell>
          <cell r="N55">
            <v>927.15</v>
          </cell>
        </row>
        <row r="56">
          <cell r="C56" t="str">
            <v>UPAE LIMOEIRO</v>
          </cell>
          <cell r="E56" t="str">
            <v xml:space="preserve">3.8 - Uniformes, Tecidos e Aviamentos </v>
          </cell>
          <cell r="F56" t="str">
            <v>07.264.693/0001-79</v>
          </cell>
          <cell r="G56" t="str">
            <v>RENASCER MERCANTIL FERRAGISTA LTDA</v>
          </cell>
          <cell r="H56" t="str">
            <v>B</v>
          </cell>
          <cell r="I56" t="str">
            <v>S</v>
          </cell>
          <cell r="J56" t="str">
            <v>616576</v>
          </cell>
          <cell r="K56">
            <v>44747</v>
          </cell>
          <cell r="L56" t="str">
            <v>26220707264693000179550010006165761256580567</v>
          </cell>
          <cell r="M56" t="str">
            <v>26 -  Pernambuco</v>
          </cell>
          <cell r="N56">
            <v>56</v>
          </cell>
        </row>
        <row r="57">
          <cell r="C57" t="str">
            <v>UPAE LIMOEIRO</v>
          </cell>
          <cell r="E57" t="str">
            <v xml:space="preserve">3.8 - Uniformes, Tecidos e Aviamentos </v>
          </cell>
          <cell r="F57" t="str">
            <v>37.531.583/0001-97</v>
          </cell>
          <cell r="G57" t="str">
            <v>GRANMEDICA</v>
          </cell>
          <cell r="H57" t="str">
            <v>B</v>
          </cell>
          <cell r="I57" t="str">
            <v>S</v>
          </cell>
          <cell r="J57" t="str">
            <v>1239</v>
          </cell>
          <cell r="K57">
            <v>44755</v>
          </cell>
          <cell r="L57" t="str">
            <v>52220737531583000197550010000012391250001230</v>
          </cell>
          <cell r="M57" t="str">
            <v>52 -  Goiás</v>
          </cell>
          <cell r="N57">
            <v>92</v>
          </cell>
        </row>
        <row r="58">
          <cell r="C58" t="str">
            <v>UPAE LIMOEIRO</v>
          </cell>
          <cell r="E58" t="str">
            <v>3.99 - Outras despesas com Material de Consumo</v>
          </cell>
          <cell r="F58" t="str">
            <v>10.497.345/0001-56</v>
          </cell>
          <cell r="G58" t="str">
            <v>J. N. TEIXEIRA &amp; CIA LTDA</v>
          </cell>
          <cell r="H58" t="str">
            <v>B</v>
          </cell>
          <cell r="I58" t="str">
            <v>S</v>
          </cell>
          <cell r="J58" t="str">
            <v>31657</v>
          </cell>
          <cell r="K58">
            <v>44742</v>
          </cell>
          <cell r="L58" t="str">
            <v>26220610497345000156550010000316571247529348</v>
          </cell>
          <cell r="M58" t="str">
            <v>26 -  Pernambuco</v>
          </cell>
          <cell r="N58">
            <v>5.76</v>
          </cell>
        </row>
        <row r="59">
          <cell r="C59" t="str">
            <v>UPAE LIMOEIRO</v>
          </cell>
          <cell r="E59" t="str">
            <v>5.99 - Outros Serviços de Terceiros Pessoa Jurídica</v>
          </cell>
          <cell r="F59" t="str">
            <v>10.998.292/0001-57</v>
          </cell>
          <cell r="G59" t="str">
            <v>CIEE</v>
          </cell>
          <cell r="H59" t="str">
            <v>B</v>
          </cell>
          <cell r="I59" t="str">
            <v>N</v>
          </cell>
          <cell r="M59" t="str">
            <v>26 -  Pernambuco</v>
          </cell>
          <cell r="N59">
            <v>178.5</v>
          </cell>
        </row>
        <row r="60">
          <cell r="C60" t="str">
            <v>UPAE LIMOEIRO</v>
          </cell>
          <cell r="E60" t="str">
            <v xml:space="preserve">5.25 - Serviços Bancários </v>
          </cell>
          <cell r="F60" t="str">
            <v>00.360.305/0001-04</v>
          </cell>
          <cell r="G60" t="str">
            <v>CAIXA ECONOMICA FEDERAL</v>
          </cell>
          <cell r="H60" t="str">
            <v>S</v>
          </cell>
          <cell r="I60" t="str">
            <v>N</v>
          </cell>
          <cell r="M60" t="str">
            <v>2611606 - Recife - PE</v>
          </cell>
          <cell r="N60">
            <v>126.75</v>
          </cell>
        </row>
        <row r="61">
          <cell r="C61" t="str">
            <v>UPAE LIMOEIRO</v>
          </cell>
          <cell r="E61" t="str">
            <v>5.18 - Teledonia Fixa</v>
          </cell>
          <cell r="F61" t="str">
            <v>05.823.516/0001-50</v>
          </cell>
          <cell r="G61" t="str">
            <v>A. M. DE SOUZA ARAGÃO</v>
          </cell>
          <cell r="H61" t="str">
            <v>S</v>
          </cell>
          <cell r="I61" t="str">
            <v>S</v>
          </cell>
          <cell r="J61" t="str">
            <v>2097</v>
          </cell>
          <cell r="K61">
            <v>44788</v>
          </cell>
          <cell r="L61" t="str">
            <v>NFS.J22BAB2FTI.J45ZQ306UP0001M9</v>
          </cell>
          <cell r="M61" t="str">
            <v>2608909 - Limoeiro - PE</v>
          </cell>
          <cell r="N61">
            <v>55</v>
          </cell>
        </row>
        <row r="62">
          <cell r="C62" t="str">
            <v>UPAE LIMOEIRO</v>
          </cell>
          <cell r="E62" t="str">
            <v>5.13 - Água e Esgoto</v>
          </cell>
          <cell r="F62">
            <v>9769035000164</v>
          </cell>
          <cell r="G62" t="str">
            <v>COMPESA</v>
          </cell>
          <cell r="H62" t="str">
            <v>S</v>
          </cell>
          <cell r="I62" t="str">
            <v>N</v>
          </cell>
          <cell r="M62" t="str">
            <v>26 -  Pernambuco</v>
          </cell>
          <cell r="N62">
            <v>376.73</v>
          </cell>
        </row>
        <row r="63">
          <cell r="C63" t="str">
            <v>UPAE LIMOEIRO</v>
          </cell>
          <cell r="E63" t="str">
            <v>5.13 - Água e Esgoto</v>
          </cell>
          <cell r="F63" t="str">
            <v>063.950.604-65</v>
          </cell>
          <cell r="G63" t="str">
            <v>GENILSON JOSÉ DA SILVA</v>
          </cell>
          <cell r="H63" t="str">
            <v>S</v>
          </cell>
          <cell r="I63" t="str">
            <v>S</v>
          </cell>
          <cell r="J63" t="str">
            <v>18238</v>
          </cell>
          <cell r="K63">
            <v>44749</v>
          </cell>
          <cell r="L63" t="str">
            <v>D4E4-5C56</v>
          </cell>
          <cell r="M63" t="str">
            <v>2608909 - Limoeiro - PE</v>
          </cell>
          <cell r="N63">
            <v>200</v>
          </cell>
        </row>
        <row r="64">
          <cell r="C64" t="str">
            <v>UPAE LIMOEIRO</v>
          </cell>
          <cell r="E64" t="str">
            <v>5.13 - Água e Esgoto</v>
          </cell>
          <cell r="F64" t="str">
            <v>063.950.604-65</v>
          </cell>
          <cell r="G64" t="str">
            <v>GENILSON JOSÉ DA SILVA</v>
          </cell>
          <cell r="H64" t="str">
            <v>S</v>
          </cell>
          <cell r="I64" t="str">
            <v>S</v>
          </cell>
          <cell r="J64" t="str">
            <v>18263</v>
          </cell>
          <cell r="K64">
            <v>44754</v>
          </cell>
          <cell r="L64" t="str">
            <v>B7EA-557C</v>
          </cell>
          <cell r="M64" t="str">
            <v>2608909 - Limoeiro - PE</v>
          </cell>
          <cell r="N64">
            <v>400</v>
          </cell>
        </row>
        <row r="65">
          <cell r="C65" t="str">
            <v>UPAE LIMOEIRO</v>
          </cell>
          <cell r="E65" t="str">
            <v>5.13 - Água e Esgoto</v>
          </cell>
          <cell r="F65" t="str">
            <v>063.950.604-65</v>
          </cell>
          <cell r="G65" t="str">
            <v>GENILSON JOSÉ DA SILVA</v>
          </cell>
          <cell r="H65" t="str">
            <v>S</v>
          </cell>
          <cell r="I65" t="str">
            <v>S</v>
          </cell>
          <cell r="J65" t="str">
            <v>18293</v>
          </cell>
          <cell r="K65">
            <v>44762</v>
          </cell>
          <cell r="L65" t="str">
            <v>B53C-6D87</v>
          </cell>
          <cell r="M65" t="str">
            <v>2608909 - Limoeiro - PE</v>
          </cell>
          <cell r="N65">
            <v>400</v>
          </cell>
        </row>
        <row r="66">
          <cell r="C66" t="str">
            <v>UPAE LIMOEIRO</v>
          </cell>
          <cell r="E66" t="str">
            <v>5.12 - Energia Elétrica</v>
          </cell>
          <cell r="F66" t="str">
            <v>10.835.932/0001-08</v>
          </cell>
          <cell r="G66" t="str">
            <v>COMPANHIA ENERGETICA DE PERNAMBUCO</v>
          </cell>
          <cell r="H66" t="str">
            <v>S</v>
          </cell>
          <cell r="I66" t="str">
            <v>S</v>
          </cell>
          <cell r="J66" t="str">
            <v>217788994</v>
          </cell>
          <cell r="K66">
            <v>44781</v>
          </cell>
          <cell r="M66" t="str">
            <v>26 -  Pernambuco</v>
          </cell>
          <cell r="N66">
            <v>15696.91</v>
          </cell>
        </row>
        <row r="67">
          <cell r="C67" t="str">
            <v>UPAE LIMOEIRO</v>
          </cell>
          <cell r="E67" t="str">
            <v>5.3 - Locação de Máquinas e Equipamentos</v>
          </cell>
          <cell r="F67" t="str">
            <v>11.265.156/0001-10</v>
          </cell>
          <cell r="G67" t="str">
            <v>K.J. BEZERRA DE MELO</v>
          </cell>
          <cell r="H67" t="str">
            <v>S</v>
          </cell>
          <cell r="I67" t="str">
            <v>S</v>
          </cell>
          <cell r="J67" t="str">
            <v>104</v>
          </cell>
          <cell r="K67">
            <v>44746</v>
          </cell>
          <cell r="L67" t="str">
            <v>NFS.J3ZR530V32.J45ZQ306UP.00002V</v>
          </cell>
          <cell r="M67" t="str">
            <v>2608909 - Limoeiro - PE</v>
          </cell>
          <cell r="N67">
            <v>840</v>
          </cell>
        </row>
        <row r="68">
          <cell r="C68" t="str">
            <v>UPAE LIMOEIRO</v>
          </cell>
          <cell r="E68" t="str">
            <v>5.3 - Locação de Máquinas e Equipamentos</v>
          </cell>
          <cell r="F68" t="str">
            <v>11.265.156/0001-10</v>
          </cell>
          <cell r="G68" t="str">
            <v>K.J. BEZERRA DE MELO</v>
          </cell>
          <cell r="H68" t="str">
            <v>S</v>
          </cell>
          <cell r="I68" t="str">
            <v>S</v>
          </cell>
          <cell r="J68" t="str">
            <v>105</v>
          </cell>
          <cell r="K68">
            <v>44746</v>
          </cell>
          <cell r="L68" t="str">
            <v>NFS.J3ZR530V32.J45ZQ306UP.00002X</v>
          </cell>
          <cell r="M68" t="str">
            <v>2608909 - Limoeiro - PE</v>
          </cell>
          <cell r="N68">
            <v>300</v>
          </cell>
        </row>
        <row r="69">
          <cell r="C69" t="str">
            <v>UPAE LIMOEIRO</v>
          </cell>
          <cell r="E69" t="str">
            <v>5.3 - Locação de Máquinas e Equipamentos</v>
          </cell>
          <cell r="F69" t="str">
            <v>11.265.156/0001-10</v>
          </cell>
          <cell r="G69" t="str">
            <v>K.J. BEZERRA DE MELO</v>
          </cell>
          <cell r="H69" t="str">
            <v>S</v>
          </cell>
          <cell r="I69" t="str">
            <v>S</v>
          </cell>
          <cell r="J69" t="str">
            <v>100</v>
          </cell>
          <cell r="K69">
            <v>44746</v>
          </cell>
          <cell r="L69" t="str">
            <v>NFS.J3ZR530V32.J45ZQ306UP.00002W</v>
          </cell>
          <cell r="M69" t="str">
            <v>2608909 - Limoeiro - PE</v>
          </cell>
          <cell r="N69">
            <v>100</v>
          </cell>
        </row>
        <row r="70">
          <cell r="C70" t="str">
            <v>UPAE LIMOEIRO</v>
          </cell>
          <cell r="E70" t="str">
            <v>5.8 - Locação de Veículos Automotores</v>
          </cell>
          <cell r="F70" t="str">
            <v>01.838.726/0001-60</v>
          </cell>
          <cell r="G70" t="str">
            <v>S &amp; B LOCACOES DE VEICULOS LTDA</v>
          </cell>
          <cell r="H70" t="str">
            <v>S</v>
          </cell>
          <cell r="I70" t="str">
            <v>S</v>
          </cell>
          <cell r="J70" t="str">
            <v>12461</v>
          </cell>
          <cell r="K70">
            <v>44772</v>
          </cell>
          <cell r="M70" t="str">
            <v>2611606 - Recife - PE</v>
          </cell>
          <cell r="N70">
            <v>2850</v>
          </cell>
        </row>
        <row r="71">
          <cell r="C71" t="str">
            <v>UPAE LIMOEIRO</v>
          </cell>
          <cell r="E71" t="str">
            <v>5.16 - Serviços Médico-Hospitalares, Odotonlogia e Laboratoriais</v>
          </cell>
          <cell r="F71" t="str">
            <v>14.287.707/0001-35</v>
          </cell>
          <cell r="G71" t="str">
            <v>CENTRO ESPECIALIZADO DE MASTOLOGIA DE PERNAMBUCO</v>
          </cell>
          <cell r="H71" t="str">
            <v>S</v>
          </cell>
          <cell r="I71" t="str">
            <v>S</v>
          </cell>
          <cell r="J71" t="str">
            <v>499</v>
          </cell>
          <cell r="K71">
            <v>44769</v>
          </cell>
          <cell r="L71" t="str">
            <v>G3XK-WZ542</v>
          </cell>
          <cell r="M71" t="str">
            <v>2615300 - Timbaúba - PE</v>
          </cell>
          <cell r="N71">
            <v>5200</v>
          </cell>
        </row>
        <row r="72">
          <cell r="C72" t="str">
            <v>UPAE LIMOEIRO</v>
          </cell>
          <cell r="E72" t="str">
            <v>5.16 - Serviços Médico-Hospitalares, Odotonlogia e Laboratoriais</v>
          </cell>
          <cell r="F72" t="str">
            <v>30.459.463/0001-87</v>
          </cell>
          <cell r="G72" t="str">
            <v>NEFRODIA SERVIÇOS MEDICOS LTDA</v>
          </cell>
          <cell r="H72" t="str">
            <v>S</v>
          </cell>
          <cell r="I72" t="str">
            <v>S</v>
          </cell>
          <cell r="J72" t="str">
            <v>488</v>
          </cell>
          <cell r="K72">
            <v>44774</v>
          </cell>
          <cell r="L72" t="str">
            <v>9LXA-1QMX</v>
          </cell>
          <cell r="M72" t="str">
            <v>2611606 - Recife - PE</v>
          </cell>
          <cell r="N72">
            <v>5200</v>
          </cell>
        </row>
        <row r="73">
          <cell r="C73" t="str">
            <v>UPAE LIMOEIRO</v>
          </cell>
          <cell r="E73" t="str">
            <v>5.16 - Serviços Médico-Hospitalares, Odotonlogia e Laboratoriais</v>
          </cell>
          <cell r="F73" t="str">
            <v>30.595.182/0001-51</v>
          </cell>
          <cell r="G73" t="str">
            <v>ATMMA SERVIÇOS DE DIAGNOSTICOS MÉDICOS LTDA</v>
          </cell>
          <cell r="H73" t="str">
            <v>S</v>
          </cell>
          <cell r="I73" t="str">
            <v>S</v>
          </cell>
          <cell r="J73" t="str">
            <v>1092</v>
          </cell>
          <cell r="K73">
            <v>44768</v>
          </cell>
          <cell r="L73" t="str">
            <v>4QVX-6EFX</v>
          </cell>
          <cell r="M73" t="str">
            <v>2611606 - Recife - PE</v>
          </cell>
          <cell r="N73">
            <v>9450</v>
          </cell>
        </row>
        <row r="74">
          <cell r="C74" t="str">
            <v>UPAE LIMOEIRO</v>
          </cell>
          <cell r="E74" t="str">
            <v>5.16 - Serviços Médico-Hospitalares, Odotonlogia e Laboratoriais</v>
          </cell>
          <cell r="F74" t="str">
            <v>34.242.407/0001-47</v>
          </cell>
          <cell r="G74" t="str">
            <v>B C A DOS SANTOS</v>
          </cell>
          <cell r="H74" t="str">
            <v>S</v>
          </cell>
          <cell r="I74" t="str">
            <v>S</v>
          </cell>
          <cell r="J74" t="str">
            <v>86</v>
          </cell>
          <cell r="K74">
            <v>44770</v>
          </cell>
          <cell r="L74" t="str">
            <v>ZPU8-RNT6</v>
          </cell>
          <cell r="M74" t="str">
            <v>2611606 - Recife - PE</v>
          </cell>
          <cell r="N74">
            <v>5200</v>
          </cell>
        </row>
        <row r="75">
          <cell r="C75" t="str">
            <v>UPAE LIMOEIRO</v>
          </cell>
          <cell r="E75" t="str">
            <v>5.16 - Serviços Médico-Hospitalares, Odotonlogia e Laboratoriais</v>
          </cell>
          <cell r="F75" t="str">
            <v>29.870.479/0001-07</v>
          </cell>
          <cell r="G75" t="str">
            <v>CARDIOMETABOLICO SERVIÇOS MEDICOS LTDA</v>
          </cell>
          <cell r="H75" t="str">
            <v>S</v>
          </cell>
          <cell r="I75" t="str">
            <v>S</v>
          </cell>
          <cell r="J75" t="str">
            <v>1157</v>
          </cell>
          <cell r="K75">
            <v>44769</v>
          </cell>
          <cell r="L75" t="str">
            <v>XBB8-N6BT</v>
          </cell>
          <cell r="M75" t="str">
            <v>2611606 - Recife - PE</v>
          </cell>
          <cell r="N75">
            <v>5229</v>
          </cell>
        </row>
        <row r="76">
          <cell r="C76" t="str">
            <v>UPAE LIMOEIRO</v>
          </cell>
          <cell r="E76" t="str">
            <v>5.16 - Serviços Médico-Hospitalares, Odotonlogia e Laboratoriais</v>
          </cell>
          <cell r="F76" t="str">
            <v>29.242.792/0001-92</v>
          </cell>
          <cell r="G76" t="str">
            <v>CARE DOCTOR CENTER ASSISTENCIA E SERVIÇOS MEDICOS LTDA</v>
          </cell>
          <cell r="H76" t="str">
            <v>S</v>
          </cell>
          <cell r="I76" t="str">
            <v>S</v>
          </cell>
          <cell r="J76" t="str">
            <v>275</v>
          </cell>
          <cell r="K76">
            <v>44769</v>
          </cell>
          <cell r="M76" t="str">
            <v>2304285 - Eusébio - CE</v>
          </cell>
          <cell r="N76">
            <v>5200</v>
          </cell>
        </row>
        <row r="77">
          <cell r="C77" t="str">
            <v>UPAE LIMOEIRO</v>
          </cell>
          <cell r="E77" t="str">
            <v>5.16 - Serviços Médico-Hospitalares, Odotonlogia e Laboratoriais</v>
          </cell>
          <cell r="F77" t="str">
            <v>15.317.166/0001-03</v>
          </cell>
          <cell r="G77" t="str">
            <v>CENTRO CARDIOLOGICO DO IDOSO LTDA</v>
          </cell>
          <cell r="H77" t="str">
            <v>S</v>
          </cell>
          <cell r="I77" t="str">
            <v>S</v>
          </cell>
          <cell r="J77" t="str">
            <v>1758</v>
          </cell>
          <cell r="K77">
            <v>44770</v>
          </cell>
          <cell r="L77" t="str">
            <v>MVWK-9HWJ</v>
          </cell>
          <cell r="M77" t="str">
            <v>2611606 - Recife - PE</v>
          </cell>
          <cell r="N77">
            <v>10018</v>
          </cell>
        </row>
        <row r="78">
          <cell r="C78" t="str">
            <v>UPAE LIMOEIRO</v>
          </cell>
          <cell r="E78" t="str">
            <v>5.16 - Serviços Médico-Hospitalares, Odotonlogia e Laboratoriais</v>
          </cell>
          <cell r="F78" t="str">
            <v>12.183.268/0001-95</v>
          </cell>
          <cell r="G78" t="str">
            <v>CLINICA MEDICA MED PLAN LTDA</v>
          </cell>
          <cell r="H78" t="str">
            <v>S</v>
          </cell>
          <cell r="I78" t="str">
            <v>S</v>
          </cell>
          <cell r="J78" t="str">
            <v>871</v>
          </cell>
          <cell r="K78">
            <v>44768</v>
          </cell>
          <cell r="L78" t="str">
            <v>NENV30406</v>
          </cell>
          <cell r="M78" t="str">
            <v>2611606 - Recife - PE</v>
          </cell>
          <cell r="N78">
            <v>5200</v>
          </cell>
        </row>
        <row r="79">
          <cell r="C79" t="str">
            <v>UPAE LIMOEIRO</v>
          </cell>
          <cell r="E79" t="str">
            <v>5.16 - Serviços Médico-Hospitalares, Odotonlogia e Laboratoriais</v>
          </cell>
          <cell r="F79" t="str">
            <v>31.228.360/0001-79</v>
          </cell>
          <cell r="G79" t="str">
            <v>CONSULTORIO MEDICO SOUTO MAIOR LTDA - ME</v>
          </cell>
          <cell r="H79" t="str">
            <v>S</v>
          </cell>
          <cell r="I79" t="str">
            <v>S</v>
          </cell>
          <cell r="J79" t="str">
            <v>209</v>
          </cell>
          <cell r="K79">
            <v>44771</v>
          </cell>
          <cell r="L79" t="str">
            <v>6YZ5-WWKCX</v>
          </cell>
          <cell r="M79" t="str">
            <v>2602209 - Bom Jardim - PE</v>
          </cell>
          <cell r="N79">
            <v>2600</v>
          </cell>
        </row>
        <row r="80">
          <cell r="C80" t="str">
            <v>UPAE LIMOEIRO</v>
          </cell>
          <cell r="E80" t="str">
            <v>5.16 - Serviços Médico-Hospitalares, Odotonlogia e Laboratoriais</v>
          </cell>
          <cell r="F80" t="str">
            <v>11.095.922/0001-46</v>
          </cell>
          <cell r="G80" t="str">
            <v>ECAPE SERVIÇOS MEDICOS LTDA EPP</v>
          </cell>
          <cell r="H80" t="str">
            <v>S</v>
          </cell>
          <cell r="I80" t="str">
            <v>S</v>
          </cell>
          <cell r="J80" t="str">
            <v>747</v>
          </cell>
          <cell r="K80">
            <v>44772</v>
          </cell>
          <cell r="L80" t="str">
            <v>JRUB-H42F</v>
          </cell>
          <cell r="M80" t="str">
            <v>2611606 - Recife - PE</v>
          </cell>
          <cell r="N80">
            <v>2442</v>
          </cell>
        </row>
        <row r="81">
          <cell r="C81" t="str">
            <v>UPAE LIMOEIRO</v>
          </cell>
          <cell r="E81" t="str">
            <v>5.16 - Serviços Médico-Hospitalares, Odotonlogia e Laboratoriais</v>
          </cell>
          <cell r="F81" t="str">
            <v>35.385.996/0001-85</v>
          </cell>
          <cell r="G81" t="str">
            <v>DIDIER CLINICA ESPECIALIZADA LTDA</v>
          </cell>
          <cell r="H81" t="str">
            <v>S</v>
          </cell>
          <cell r="I81" t="str">
            <v>S</v>
          </cell>
          <cell r="J81" t="str">
            <v>315</v>
          </cell>
          <cell r="K81">
            <v>44771</v>
          </cell>
          <cell r="L81" t="str">
            <v>MGXL-RBS8</v>
          </cell>
          <cell r="M81" t="str">
            <v>2611606 - Recife - PE</v>
          </cell>
          <cell r="N81">
            <v>10400</v>
          </cell>
        </row>
        <row r="82">
          <cell r="C82" t="str">
            <v>UPAE LIMOEIRO</v>
          </cell>
          <cell r="E82" t="str">
            <v>5.16 - Serviços Médico-Hospitalares, Odotonlogia e Laboratoriais</v>
          </cell>
          <cell r="F82" t="str">
            <v>43.939.383/0001-70</v>
          </cell>
          <cell r="G82" t="str">
            <v>FARIAS &amp; PEREIRA CARDIOVASCULAR SERVIÇOS MEDICOS LTDA</v>
          </cell>
          <cell r="H82" t="str">
            <v>S</v>
          </cell>
          <cell r="I82" t="str">
            <v>S</v>
          </cell>
          <cell r="J82" t="str">
            <v>10</v>
          </cell>
          <cell r="K82">
            <v>44769</v>
          </cell>
          <cell r="L82" t="str">
            <v>5NBV-GZ8K</v>
          </cell>
          <cell r="M82" t="str">
            <v>2611606 - Recife - PE</v>
          </cell>
          <cell r="N82">
            <v>18200</v>
          </cell>
        </row>
        <row r="83">
          <cell r="C83" t="str">
            <v>UPAE LIMOEIRO</v>
          </cell>
          <cell r="E83" t="str">
            <v>5.16 - Serviços Médico-Hospitalares, Odotonlogia e Laboratoriais</v>
          </cell>
          <cell r="F83" t="str">
            <v>36.931.107/0001-09</v>
          </cell>
          <cell r="G83" t="str">
            <v>GCOR ASSISTENCIA MEDICA LTDA</v>
          </cell>
          <cell r="H83" t="str">
            <v>S</v>
          </cell>
          <cell r="I83" t="str">
            <v>S</v>
          </cell>
          <cell r="J83" t="str">
            <v>156</v>
          </cell>
          <cell r="K83">
            <v>44770</v>
          </cell>
          <cell r="L83" t="str">
            <v>CZIE-ZQDH</v>
          </cell>
          <cell r="M83" t="str">
            <v>2611606 - Recife - PE</v>
          </cell>
          <cell r="N83">
            <v>10400</v>
          </cell>
        </row>
        <row r="84">
          <cell r="C84" t="str">
            <v>UPAE LIMOEIRO</v>
          </cell>
          <cell r="E84" t="str">
            <v>5.16 - Serviços Médico-Hospitalares, Odotonlogia e Laboratoriais</v>
          </cell>
          <cell r="F84" t="str">
            <v>32.983.123/0001-86</v>
          </cell>
          <cell r="G84" t="str">
            <v>KABH SERVICOS MEDICOS LTDA</v>
          </cell>
          <cell r="H84" t="str">
            <v>S</v>
          </cell>
          <cell r="I84" t="str">
            <v>S</v>
          </cell>
          <cell r="J84" t="str">
            <v>107</v>
          </cell>
          <cell r="K84">
            <v>44769</v>
          </cell>
          <cell r="L84" t="str">
            <v>AFNK-SLI2</v>
          </cell>
          <cell r="M84" t="str">
            <v>2611606 - Recife - PE</v>
          </cell>
          <cell r="N84">
            <v>10400</v>
          </cell>
        </row>
        <row r="85">
          <cell r="C85" t="str">
            <v>UPAE LIMOEIRO</v>
          </cell>
          <cell r="E85" t="str">
            <v>5.16 - Serviços Médico-Hospitalares, Odotonlogia e Laboratoriais</v>
          </cell>
          <cell r="F85" t="str">
            <v>37.601.703/0001-85</v>
          </cell>
          <cell r="G85" t="str">
            <v>MS CLINIC SERVIÇOS DE SAÚDE LTDA</v>
          </cell>
          <cell r="H85" t="str">
            <v>S</v>
          </cell>
          <cell r="I85" t="str">
            <v>S</v>
          </cell>
          <cell r="J85" t="str">
            <v>95</v>
          </cell>
          <cell r="K85">
            <v>44774</v>
          </cell>
          <cell r="L85" t="str">
            <v>XVOQ08294</v>
          </cell>
          <cell r="M85" t="str">
            <v>2609600 - Olinda - PE</v>
          </cell>
          <cell r="N85">
            <v>15824</v>
          </cell>
        </row>
        <row r="86">
          <cell r="C86" t="str">
            <v>UPAE LIMOEIRO</v>
          </cell>
          <cell r="E86" t="str">
            <v>5.16 - Serviços Médico-Hospitalares, Odotonlogia e Laboratoriais</v>
          </cell>
          <cell r="F86" t="str">
            <v>23.303.022/0001-26</v>
          </cell>
          <cell r="G86" t="str">
            <v xml:space="preserve">MEDIAGNUS IMAGENS DIAGNOSTICO LTDA ME </v>
          </cell>
          <cell r="H86" t="str">
            <v>S</v>
          </cell>
          <cell r="I86" t="str">
            <v>S</v>
          </cell>
          <cell r="J86" t="str">
            <v>18</v>
          </cell>
          <cell r="K86">
            <v>44774</v>
          </cell>
          <cell r="L86" t="str">
            <v>2236LUP7EA0A4P1QCDIZOWC9NPH48GS4</v>
          </cell>
          <cell r="M86" t="str">
            <v>2603108 - Cachoeirinha - PE</v>
          </cell>
          <cell r="N86">
            <v>5895</v>
          </cell>
        </row>
        <row r="87">
          <cell r="C87" t="str">
            <v>UPAE LIMOEIRO</v>
          </cell>
          <cell r="E87" t="str">
            <v>5.16 - Serviços Médico-Hospitalares, Odotonlogia e Laboratoriais</v>
          </cell>
          <cell r="F87" t="str">
            <v>21.204.660/0001-64</v>
          </cell>
          <cell r="G87" t="str">
            <v>OFTALMO PRIME LTDA</v>
          </cell>
          <cell r="H87" t="str">
            <v>S</v>
          </cell>
          <cell r="I87" t="str">
            <v>S</v>
          </cell>
          <cell r="J87" t="str">
            <v>564</v>
          </cell>
          <cell r="K87">
            <v>44770</v>
          </cell>
          <cell r="L87" t="str">
            <v>BNQB-IHUQ</v>
          </cell>
          <cell r="M87" t="str">
            <v>2611606 - Recife - PE</v>
          </cell>
          <cell r="N87">
            <v>7800</v>
          </cell>
        </row>
        <row r="88">
          <cell r="C88" t="str">
            <v>UPAE LIMOEIRO</v>
          </cell>
          <cell r="E88" t="str">
            <v>5.16 - Serviços Médico-Hospitalares, Odotonlogia e Laboratoriais</v>
          </cell>
          <cell r="F88" t="str">
            <v>21.016.814/0001-94</v>
          </cell>
          <cell r="G88" t="str">
            <v>SALES &amp; CARVALHO ASSISTENCIA A SAUDE LTDA</v>
          </cell>
          <cell r="H88" t="str">
            <v>S</v>
          </cell>
          <cell r="I88" t="str">
            <v>S</v>
          </cell>
          <cell r="J88" t="str">
            <v>1727</v>
          </cell>
          <cell r="K88">
            <v>44768</v>
          </cell>
          <cell r="L88" t="str">
            <v>710992676</v>
          </cell>
          <cell r="M88" t="str">
            <v>2408102 - Natal - RN</v>
          </cell>
          <cell r="N88">
            <v>15600</v>
          </cell>
        </row>
        <row r="89">
          <cell r="C89" t="str">
            <v>UPAE LIMOEIRO</v>
          </cell>
          <cell r="E89" t="str">
            <v>5.16 - Serviços Médico-Hospitalares, Odotonlogia e Laboratoriais</v>
          </cell>
          <cell r="F89" t="str">
            <v>18.891.088/0001-44</v>
          </cell>
          <cell r="G89" t="str">
            <v>SERVIMAGEM LTDA</v>
          </cell>
          <cell r="H89" t="str">
            <v>S</v>
          </cell>
          <cell r="I89" t="str">
            <v>S</v>
          </cell>
          <cell r="J89" t="str">
            <v>1196</v>
          </cell>
          <cell r="K89">
            <v>44769</v>
          </cell>
          <cell r="L89" t="str">
            <v>5QV6-YMWD</v>
          </cell>
          <cell r="M89" t="str">
            <v>2611606 - Recife - PE</v>
          </cell>
          <cell r="N89">
            <v>4830</v>
          </cell>
        </row>
        <row r="90">
          <cell r="C90" t="str">
            <v>UPAE LIMOEIRO</v>
          </cell>
          <cell r="E90" t="str">
            <v>5.16 - Serviços Médico-Hospitalares, Odotonlogia e Laboratoriais</v>
          </cell>
          <cell r="F90" t="str">
            <v>30.835.553/0001-25</v>
          </cell>
          <cell r="G90" t="str">
            <v>DANIELLE C P VALADARES SERVIÇOS DE PRESTAÇÃO MEDICA</v>
          </cell>
          <cell r="H90" t="str">
            <v>S</v>
          </cell>
          <cell r="I90" t="str">
            <v>S</v>
          </cell>
          <cell r="J90" t="str">
            <v>33</v>
          </cell>
          <cell r="K90">
            <v>44774</v>
          </cell>
          <cell r="L90" t="str">
            <v>GLLS-FMYY</v>
          </cell>
          <cell r="M90" t="str">
            <v>2613602 - São José do Egito - PE</v>
          </cell>
          <cell r="N90">
            <v>19450</v>
          </cell>
        </row>
        <row r="91">
          <cell r="C91" t="str">
            <v>UPAE LIMOEIRO</v>
          </cell>
          <cell r="E91" t="str">
            <v>5.16 - Serviços Médico-Hospitalares, Odotonlogia e Laboratoriais</v>
          </cell>
          <cell r="F91" t="str">
            <v>37.983.112/0001-10</v>
          </cell>
          <cell r="G91" t="str">
            <v>BRADS 2 SERVICOS MEDICO LTDA</v>
          </cell>
          <cell r="H91" t="str">
            <v>S</v>
          </cell>
          <cell r="I91" t="str">
            <v>S</v>
          </cell>
          <cell r="J91" t="str">
            <v>10</v>
          </cell>
          <cell r="K91">
            <v>44782</v>
          </cell>
          <cell r="L91" t="str">
            <v>I5LG-6ECN</v>
          </cell>
          <cell r="M91" t="str">
            <v>2608909 - Limoeiro - PE</v>
          </cell>
          <cell r="N91">
            <v>8820</v>
          </cell>
        </row>
        <row r="92">
          <cell r="C92" t="str">
            <v>UPAE LIMOEIRO</v>
          </cell>
          <cell r="E92" t="str">
            <v>5.16 - Serviços Médico-Hospitalares, Odotonlogia e Laboratoriais</v>
          </cell>
          <cell r="F92" t="str">
            <v>02.203.863/0001-91</v>
          </cell>
          <cell r="G92" t="str">
            <v>FLAVO GALVAO &amp; CIA LTDA - EPP</v>
          </cell>
          <cell r="H92" t="str">
            <v>S</v>
          </cell>
          <cell r="I92" t="str">
            <v>S</v>
          </cell>
          <cell r="J92" t="str">
            <v>156</v>
          </cell>
          <cell r="K92">
            <v>44776</v>
          </cell>
          <cell r="L92" t="str">
            <v>GWVF-H6XH</v>
          </cell>
          <cell r="M92" t="str">
            <v>2927408 - Salvador - BA</v>
          </cell>
          <cell r="N92">
            <v>2535</v>
          </cell>
        </row>
        <row r="93">
          <cell r="C93" t="str">
            <v>UPAE LIMOEIRO</v>
          </cell>
          <cell r="E93" t="str">
            <v>5.16 - Serviços Médico-Hospitalares, Odotonlogia e Laboratoriais</v>
          </cell>
          <cell r="F93" t="str">
            <v>08.885.865/0001-94</v>
          </cell>
          <cell r="G93" t="str">
            <v>MARIA DE LOURDES MONTEIRO RAMOS - ME</v>
          </cell>
          <cell r="H93" t="str">
            <v>S</v>
          </cell>
          <cell r="I93" t="str">
            <v>S</v>
          </cell>
          <cell r="J93" t="str">
            <v>407</v>
          </cell>
          <cell r="K93">
            <v>44778</v>
          </cell>
          <cell r="L93" t="str">
            <v>NFS.J35E3YLEYQ.J45ZQ306UP.0000BB</v>
          </cell>
          <cell r="M93" t="str">
            <v>2608909 - Limoeiro - PE</v>
          </cell>
          <cell r="N93">
            <v>32916.82</v>
          </cell>
        </row>
        <row r="94">
          <cell r="C94" t="str">
            <v>UPAE LIMOEIRO</v>
          </cell>
          <cell r="E94" t="str">
            <v>5.16 - Serviços Médico-Hospitalares, Odotonlogia e Laboratoriais</v>
          </cell>
          <cell r="F94" t="str">
            <v>08.885.865/0001-94</v>
          </cell>
          <cell r="G94" t="str">
            <v>MARIA DE LOURDES MONTEIRO RAMOS - ME</v>
          </cell>
          <cell r="H94" t="str">
            <v>S</v>
          </cell>
          <cell r="I94" t="str">
            <v>S</v>
          </cell>
          <cell r="J94" t="str">
            <v>408</v>
          </cell>
          <cell r="K94">
            <v>44778</v>
          </cell>
          <cell r="L94" t="str">
            <v>NFS.J35E3YLEYQ.J45ZQ306UP.0000BC</v>
          </cell>
          <cell r="M94" t="str">
            <v>2608909 - Limoeiro - PE</v>
          </cell>
          <cell r="N94">
            <v>13320</v>
          </cell>
        </row>
        <row r="95">
          <cell r="C95" t="str">
            <v>UPAE LIMOEIRO</v>
          </cell>
          <cell r="E95" t="str">
            <v>5.10 - Detetização/Tratamento de Resíduos e Afins</v>
          </cell>
          <cell r="F95" t="str">
            <v>11.863.530/0001-80</v>
          </cell>
          <cell r="G95" t="str">
            <v>BRASCON GESTAO AMBIENTAL LTDA</v>
          </cell>
          <cell r="H95" t="str">
            <v>S</v>
          </cell>
          <cell r="I95" t="str">
            <v>S</v>
          </cell>
          <cell r="J95" t="str">
            <v>119870</v>
          </cell>
          <cell r="K95">
            <v>44774</v>
          </cell>
          <cell r="M95" t="str">
            <v>2611309 - Pombos - PE</v>
          </cell>
          <cell r="N95">
            <v>121.18</v>
          </cell>
        </row>
        <row r="96">
          <cell r="C96" t="str">
            <v>UPAE LIMOEIRO</v>
          </cell>
          <cell r="E96" t="str">
            <v>5.17 - Manutenção de Software, Certificação Digital e Microfilmagem</v>
          </cell>
          <cell r="F96">
            <v>5662773000238</v>
          </cell>
          <cell r="G96" t="str">
            <v xml:space="preserve">PIXEON MEDICAL SYSTEMS S.A. </v>
          </cell>
          <cell r="H96" t="str">
            <v>S</v>
          </cell>
          <cell r="I96" t="str">
            <v>S</v>
          </cell>
          <cell r="J96" t="str">
            <v>44978</v>
          </cell>
          <cell r="K96">
            <v>44748</v>
          </cell>
          <cell r="L96" t="str">
            <v>JFUBM7Q7B</v>
          </cell>
          <cell r="M96" t="str">
            <v>35 -  São Paulo</v>
          </cell>
          <cell r="N96">
            <v>5939.93</v>
          </cell>
        </row>
        <row r="97">
          <cell r="C97" t="str">
            <v>UPAE LIMOEIRO</v>
          </cell>
          <cell r="E97" t="str">
            <v>5.17 - Manutenção de Software, Certificação Digital e Microfilmagem</v>
          </cell>
          <cell r="F97" t="str">
            <v>16.783.034/0001-30</v>
          </cell>
          <cell r="G97" t="str">
            <v>SINTESE LICENCIAMENTO PROG P COMPRAS ON LINE LTDA</v>
          </cell>
          <cell r="H97" t="str">
            <v>S</v>
          </cell>
          <cell r="I97" t="str">
            <v>S</v>
          </cell>
          <cell r="J97" t="str">
            <v>20157</v>
          </cell>
          <cell r="K97">
            <v>44743</v>
          </cell>
          <cell r="L97" t="str">
            <v>S296-F4RL</v>
          </cell>
          <cell r="M97" t="str">
            <v>2608909 - Limoeiro - PE</v>
          </cell>
          <cell r="N97">
            <v>783.9</v>
          </cell>
        </row>
        <row r="98">
          <cell r="C98" t="str">
            <v>UPAE LIMOEIRO</v>
          </cell>
          <cell r="E98" t="str">
            <v>5.17 - Manutenção de Software, Certificação Digital e Microfilmagem</v>
          </cell>
          <cell r="F98" t="str">
            <v>03.680.650/0001-13</v>
          </cell>
          <cell r="G98" t="str">
            <v xml:space="preserve">TECNOVA SERVICOS LTDA - ME </v>
          </cell>
          <cell r="H98" t="str">
            <v>S</v>
          </cell>
          <cell r="I98" t="str">
            <v>S</v>
          </cell>
          <cell r="J98" t="str">
            <v>6814</v>
          </cell>
          <cell r="K98">
            <v>44762</v>
          </cell>
          <cell r="L98" t="str">
            <v>JLAF-GJNK</v>
          </cell>
          <cell r="M98" t="str">
            <v>2927408 - Salvador - BA</v>
          </cell>
          <cell r="N98">
            <v>575.62</v>
          </cell>
        </row>
        <row r="99">
          <cell r="C99" t="str">
            <v>UPAE LIMOEIRO</v>
          </cell>
          <cell r="E99" t="str">
            <v>5.22 - Vigilância Ostensiva / Monitorada</v>
          </cell>
          <cell r="F99" t="str">
            <v>11.572.781/0001-05</v>
          </cell>
          <cell r="G99" t="str">
            <v>SOSERVI VIGILANCIA LTDA</v>
          </cell>
          <cell r="H99" t="str">
            <v>S</v>
          </cell>
          <cell r="I99" t="str">
            <v>S</v>
          </cell>
          <cell r="J99" t="str">
            <v>8516</v>
          </cell>
          <cell r="K99">
            <v>44747</v>
          </cell>
          <cell r="L99" t="str">
            <v>SKUN25079</v>
          </cell>
          <cell r="M99" t="str">
            <v>2609600 - Olinda - PE</v>
          </cell>
          <cell r="N99">
            <v>11800</v>
          </cell>
        </row>
        <row r="100">
          <cell r="C100" t="str">
            <v>UPAE LIMOEIRO</v>
          </cell>
          <cell r="E100" t="str">
            <v>5.2 - Serviços Técnicos Profissionais</v>
          </cell>
          <cell r="F100" t="str">
            <v>08.276.880/0001-35</v>
          </cell>
          <cell r="G100" t="str">
            <v>JVG CONTABILIDADE LTDA ME</v>
          </cell>
          <cell r="H100" t="str">
            <v>S</v>
          </cell>
          <cell r="I100" t="str">
            <v>S</v>
          </cell>
          <cell r="J100" t="str">
            <v>2017</v>
          </cell>
          <cell r="K100">
            <v>44763</v>
          </cell>
          <cell r="L100" t="str">
            <v>EG5J-ECZ</v>
          </cell>
          <cell r="M100" t="str">
            <v>2611606 - Recife - PE</v>
          </cell>
          <cell r="N100">
            <v>5231.87</v>
          </cell>
        </row>
        <row r="101">
          <cell r="C101" t="str">
            <v>UPAE LIMOEIRO</v>
          </cell>
          <cell r="E101" t="str">
            <v>5.10 - Detetização/Tratamento de Resíduos e Afins</v>
          </cell>
          <cell r="F101" t="str">
            <v>18.141.540/0001-50</v>
          </cell>
          <cell r="G101" t="str">
            <v>R SOUZA DA SILVA DEDETIZAÇÃO</v>
          </cell>
          <cell r="H101" t="str">
            <v>S</v>
          </cell>
          <cell r="I101" t="str">
            <v>S</v>
          </cell>
          <cell r="J101" t="str">
            <v>432</v>
          </cell>
          <cell r="K101">
            <v>44750</v>
          </cell>
          <cell r="L101" t="str">
            <v>2V3I-L7WZT</v>
          </cell>
          <cell r="M101" t="str">
            <v>2600054 - Abreu e Lima - PE</v>
          </cell>
          <cell r="N101">
            <v>350</v>
          </cell>
        </row>
        <row r="102">
          <cell r="C102" t="str">
            <v>UPAE LIMOEIRO</v>
          </cell>
          <cell r="E102" t="str">
            <v>5.23 - Limpeza e Conservação</v>
          </cell>
          <cell r="F102" t="str">
            <v>09.863.853/0001-21</v>
          </cell>
          <cell r="G102" t="str">
            <v>SOSERVI - SOCIEDADE DE SERVICOS GERAIS LTDA</v>
          </cell>
          <cell r="H102" t="str">
            <v>S</v>
          </cell>
          <cell r="I102" t="str">
            <v>S</v>
          </cell>
          <cell r="J102" t="str">
            <v>64602</v>
          </cell>
          <cell r="K102">
            <v>44749</v>
          </cell>
          <cell r="L102" t="str">
            <v>IVLJ21927</v>
          </cell>
          <cell r="M102" t="str">
            <v>2609600 - Olinda - PE</v>
          </cell>
          <cell r="N102">
            <v>17506.79</v>
          </cell>
        </row>
        <row r="103">
          <cell r="C103" t="str">
            <v>UPAE LIMOEIRO</v>
          </cell>
          <cell r="E103" t="str">
            <v>5.99 - Outros Serviços de Terceiros Pessoa Jurídica</v>
          </cell>
          <cell r="F103" t="str">
            <v>09.863.853/0001-21</v>
          </cell>
          <cell r="G103" t="str">
            <v>SOSERVI - SOCIEDADE DE SERVICOS GERAIS LTDA</v>
          </cell>
          <cell r="H103" t="str">
            <v>S</v>
          </cell>
          <cell r="I103" t="str">
            <v>S</v>
          </cell>
          <cell r="J103" t="str">
            <v>64603</v>
          </cell>
          <cell r="K103">
            <v>44749</v>
          </cell>
          <cell r="L103" t="str">
            <v>OTFO86857</v>
          </cell>
          <cell r="M103" t="str">
            <v>2609600 - Olinda - PE</v>
          </cell>
          <cell r="N103">
            <v>6686.51</v>
          </cell>
        </row>
        <row r="104">
          <cell r="C104" t="str">
            <v>UPAE LIMOEIRO</v>
          </cell>
          <cell r="E104" t="str">
            <v>4.7 - Apoio Administrativo, Técnico e Operacional</v>
          </cell>
          <cell r="F104" t="str">
            <v>114.571.364-57</v>
          </cell>
          <cell r="G104" t="str">
            <v>JOSE AUGUSTO DA SILVA</v>
          </cell>
          <cell r="H104" t="str">
            <v>S</v>
          </cell>
          <cell r="I104" t="str">
            <v>N</v>
          </cell>
          <cell r="M104" t="str">
            <v>2608909 - Limoeiro - PE</v>
          </cell>
          <cell r="N104">
            <v>1759.65</v>
          </cell>
        </row>
        <row r="105">
          <cell r="C105" t="str">
            <v>UPAE LIMOEIRO</v>
          </cell>
          <cell r="E105" t="str">
            <v>4.7 - Apoio Administrativo, Técnico e Operacional</v>
          </cell>
          <cell r="F105" t="str">
            <v>113.615.384-57</v>
          </cell>
          <cell r="G105" t="str">
            <v>ANA MARIA GOMES DA SILVA FERREIRA</v>
          </cell>
          <cell r="H105" t="str">
            <v>S</v>
          </cell>
          <cell r="I105" t="str">
            <v>N</v>
          </cell>
          <cell r="M105" t="str">
            <v>2608909 - Limoeiro - PE</v>
          </cell>
          <cell r="N105">
            <v>2368.17</v>
          </cell>
        </row>
        <row r="106">
          <cell r="C106" t="str">
            <v>UPAE LIMOEIRO</v>
          </cell>
          <cell r="E106" t="str">
            <v>5.4 - Reparo e Manutenção de Bens Imóveis</v>
          </cell>
          <cell r="F106" t="str">
            <v>18.141.540/0001-50</v>
          </cell>
          <cell r="G106" t="str">
            <v>R SOUZA DA SILVA DEDETIZAÇÃO</v>
          </cell>
          <cell r="H106" t="str">
            <v>S</v>
          </cell>
          <cell r="I106" t="str">
            <v>S</v>
          </cell>
          <cell r="J106" t="str">
            <v>433</v>
          </cell>
          <cell r="K106">
            <v>44772</v>
          </cell>
          <cell r="L106" t="str">
            <v>LUN4-CNYEH</v>
          </cell>
          <cell r="M106" t="str">
            <v>2600054 - Abreu e Lima - PE</v>
          </cell>
          <cell r="N106">
            <v>1350</v>
          </cell>
        </row>
        <row r="107">
          <cell r="C107" t="str">
            <v>UPAE LIMOEIRO</v>
          </cell>
          <cell r="E107" t="str">
            <v>5.5 - Reparo e Manutenção de Máquinas e Equipamentos</v>
          </cell>
          <cell r="F107" t="str">
            <v>06.025.185/0001-75</v>
          </cell>
          <cell r="G107" t="str">
            <v>LINKMED SOLUÇÃO EM EQUIPAMENTO MEDICO HOSPITALAR LTDA</v>
          </cell>
          <cell r="H107" t="str">
            <v>S</v>
          </cell>
          <cell r="I107" t="str">
            <v>S</v>
          </cell>
          <cell r="J107" t="str">
            <v>1946</v>
          </cell>
          <cell r="K107">
            <v>44753</v>
          </cell>
          <cell r="L107" t="str">
            <v>DMVL-ZGWL</v>
          </cell>
          <cell r="M107" t="str">
            <v>2611606 - Recife - PE</v>
          </cell>
          <cell r="N107">
            <v>3565.14</v>
          </cell>
        </row>
        <row r="108">
          <cell r="C108" t="str">
            <v>UPAE LIMOEIRO</v>
          </cell>
          <cell r="E108" t="str">
            <v>5.5 - Reparo e Manutenção de Máquinas e Equipamentos</v>
          </cell>
          <cell r="F108" t="str">
            <v>22.551.846/0001-52</v>
          </cell>
          <cell r="G108" t="str">
            <v>F MONTEIRO PEIXOTO ENGENHARIA EIRELI - ME</v>
          </cell>
          <cell r="H108" t="str">
            <v>S</v>
          </cell>
          <cell r="I108" t="str">
            <v>S</v>
          </cell>
          <cell r="J108" t="str">
            <v>346</v>
          </cell>
          <cell r="K108">
            <v>44773</v>
          </cell>
          <cell r="L108" t="str">
            <v>1073-2474-1312</v>
          </cell>
          <cell r="M108" t="str">
            <v>2924009 - Paulo Afonso - BA</v>
          </cell>
          <cell r="N108">
            <v>6600</v>
          </cell>
        </row>
        <row r="109">
          <cell r="C109" t="str">
            <v>UPAE LIMOEIRO</v>
          </cell>
          <cell r="E109" t="str">
            <v>5.5 - Reparo e Manutenção de Máquinas e Equipamentos</v>
          </cell>
          <cell r="F109" t="str">
            <v>26.332.434/0001-82</v>
          </cell>
          <cell r="G109" t="str">
            <v xml:space="preserve">LOGICO PROJETOS CONSULTORIA E SERVICOS DE CLIMATIZACAO </v>
          </cell>
          <cell r="H109" t="str">
            <v>S</v>
          </cell>
          <cell r="I109" t="str">
            <v>S</v>
          </cell>
          <cell r="J109" t="str">
            <v>540</v>
          </cell>
          <cell r="K109">
            <v>44770</v>
          </cell>
          <cell r="L109" t="str">
            <v>K4RV-PVVR</v>
          </cell>
          <cell r="M109" t="str">
            <v>2611606 - Recife - PE</v>
          </cell>
          <cell r="N109">
            <v>6800</v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topLeftCell="F1" zoomScale="90" zoomScaleNormal="90" workbookViewId="0">
      <selection activeCell="J8" sqref="J8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(OCULTAR)'!$Q$3:$S$103,3,0),"")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 t="str">
        <f>'[1]TCE - ANEXO IV - Preencher'!F11</f>
        <v>92.863.505/0001-06</v>
      </c>
      <c r="E2" s="5" t="str">
        <f>'[1]TCE - ANEXO IV - Preencher'!G11</f>
        <v>UNIMED</v>
      </c>
      <c r="F2" s="5" t="str">
        <f>'[1]TCE - ANEXO IV - Preencher'!H11</f>
        <v>B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</v>
      </c>
      <c r="L2" s="7">
        <f>'[1]TCE - ANEXO IV - Preencher'!N11</f>
        <v>722.21</v>
      </c>
    </row>
    <row r="3" spans="1:12" s="8" customFormat="1" ht="19.5" customHeight="1">
      <c r="A3" s="3">
        <f>IFERROR(VLOOKUP(B3,'[1]DADOS (OCULTAR)'!$Q$3:$S$103,3,0),"")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748383-ND</v>
      </c>
      <c r="I3" s="6">
        <f>IF('[1]TCE - ANEXO IV - Preencher'!K12="","",'[1]TCE - ANEXO IV - Preencher'!K12)</f>
        <v>44744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9397.4</v>
      </c>
    </row>
    <row r="4" spans="1:12" s="8" customFormat="1" ht="19.5" customHeight="1">
      <c r="A4" s="3">
        <f>IFERROR(VLOOKUP(B4,'[1]DADOS (OCULTAR)'!$Q$3:$S$103,3,0),"")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>
        <f>'[1]TCE - ANEXO IV - Preencher'!F13</f>
        <v>47866934000174</v>
      </c>
      <c r="E4" s="5" t="str">
        <f>'[1]TCE - ANEXO IV - Preencher'!G13</f>
        <v>TICKET SERVICOS S/A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42652225</v>
      </c>
      <c r="I4" s="6">
        <f>IF('[1]TCE - ANEXO IV - Preencher'!K13="","",'[1]TCE - ANEXO IV - Preencher'!K13)</f>
        <v>44744</v>
      </c>
      <c r="J4" s="5" t="str">
        <f>'[1]TCE - ANEXO IV - Preencher'!L13</f>
        <v>JXBF-BY4V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409.41</v>
      </c>
    </row>
    <row r="5" spans="1:12" s="8" customFormat="1" ht="19.5" customHeight="1">
      <c r="A5" s="3">
        <f>IFERROR(VLOOKUP(B5,'[1]DADOS (OCULTAR)'!$Q$3:$S$103,3,0),"")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>
        <f>'[1]TCE - ANEXO IV - Preencher'!F14</f>
        <v>47866934000174</v>
      </c>
      <c r="E5" s="5" t="str">
        <f>'[1]TCE - ANEXO IV - Preencher'!G14</f>
        <v>TICKET SERVICOS S/A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43168586</v>
      </c>
      <c r="I5" s="6">
        <f>IF('[1]TCE - ANEXO IV - Preencher'!K14="","",'[1]TCE - ANEXO IV - Preencher'!K14)</f>
        <v>44762</v>
      </c>
      <c r="J5" s="5" t="str">
        <f>'[1]TCE - ANEXO IV - Preencher'!L14</f>
        <v>8NJX-PTK4</v>
      </c>
      <c r="K5" s="5" t="str">
        <f>IF(F5="B",LEFT('[1]TCE - ANEXO IV - Preencher'!M14,2),IF(F5="S",LEFT('[1]TCE - ANEXO IV - Preencher'!M14,7),IF('[1]TCE - ANEXO IV - Preencher'!H14="","")))</f>
        <v>3550308</v>
      </c>
      <c r="L5" s="7">
        <f>'[1]TCE - ANEXO IV - Preencher'!N14</f>
        <v>33.15</v>
      </c>
    </row>
    <row r="6" spans="1:12" s="8" customFormat="1" ht="19.5" customHeight="1">
      <c r="A6" s="3">
        <f>IFERROR(VLOOKUP(B6,'[1]DADOS (OCULTAR)'!$Q$3:$S$103,3,0),"")</f>
        <v>11754025000369</v>
      </c>
      <c r="B6" s="4" t="str">
        <f>'[1]TCE - ANEXO IV - Preencher'!C15</f>
        <v>UPAE LIMOEIRO</v>
      </c>
      <c r="C6" s="4" t="str">
        <f>'[1]TCE - ANEXO IV - Preencher'!E15</f>
        <v>1.99 - Outras Despesas com Pessoal</v>
      </c>
      <c r="D6" s="3">
        <f>'[1]TCE - ANEXO IV - Preencher'!F15</f>
        <v>47866934000174</v>
      </c>
      <c r="E6" s="5" t="str">
        <f>'[1]TCE - ANEXO IV - Preencher'!G15</f>
        <v>TICKET SERVICOS S/A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269022-ND</v>
      </c>
      <c r="I6" s="6">
        <f>IF('[1]TCE - ANEXO IV - Preencher'!K15="","",'[1]TCE - ANEXO IV - Preencher'!K15)</f>
        <v>44762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154</v>
      </c>
    </row>
    <row r="7" spans="1:12" s="8" customFormat="1" ht="19.5" customHeight="1">
      <c r="A7" s="3">
        <f>IFERROR(VLOOKUP(B7,'[1]DADOS (OCULTAR)'!$Q$3:$S$103,3,0),"")</f>
        <v>11754025000369</v>
      </c>
      <c r="B7" s="4" t="str">
        <f>'[1]TCE - ANEXO IV - Preencher'!C16</f>
        <v>UPAE LIMOEIRO</v>
      </c>
      <c r="C7" s="4" t="str">
        <f>'[1]TCE - ANEXO IV - Preencher'!E16</f>
        <v>1.99 - Outras Despesas com Pessoal</v>
      </c>
      <c r="D7" s="3" t="str">
        <f>'[1]TCE - ANEXO IV - Preencher'!F16</f>
        <v>24.441.891/0001-80</v>
      </c>
      <c r="E7" s="5" t="str">
        <f>'[1]TCE - ANEXO IV - Preencher'!G16</f>
        <v>RODOVIARIA BORBOREMA LTDA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22530</v>
      </c>
      <c r="I7" s="6">
        <f>IF('[1]TCE - ANEXO IV - Preencher'!K16="","",'[1]TCE - ANEXO IV - Preencher'!K16)</f>
        <v>44747</v>
      </c>
      <c r="J7" s="5" t="str">
        <f>'[1]TCE - ANEXO IV - Preencher'!L16</f>
        <v>26220724441891000180670010000225301565352768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160</v>
      </c>
    </row>
    <row r="8" spans="1:12" s="8" customFormat="1" ht="19.5" customHeight="1">
      <c r="A8" s="3">
        <f>IFERROR(VLOOKUP(B8,'[1]DADOS (OCULTAR)'!$Q$3:$S$103,3,0),"")</f>
        <v>11754025000369</v>
      </c>
      <c r="B8" s="4" t="str">
        <f>'[1]TCE - ANEXO IV - Preencher'!C17</f>
        <v>UPAE LIMOEIRO</v>
      </c>
      <c r="C8" s="4" t="str">
        <f>'[1]TCE - ANEXO IV - Preencher'!E17</f>
        <v>1.99 - Outras Despesas com Pessoal</v>
      </c>
      <c r="D8" s="3" t="str">
        <f>'[1]TCE - ANEXO IV - Preencher'!F17</f>
        <v>24.441.891/0001-80</v>
      </c>
      <c r="E8" s="5" t="str">
        <f>'[1]TCE - ANEXO IV - Preencher'!G17</f>
        <v>RODOVIARIA BORBOREMA LTDA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22499</v>
      </c>
      <c r="I8" s="6">
        <f>IF('[1]TCE - ANEXO IV - Preencher'!K17="","",'[1]TCE - ANEXO IV - Preencher'!K17)</f>
        <v>44746</v>
      </c>
      <c r="J8" s="5" t="str">
        <f>'[1]TCE - ANEXO IV - Preencher'!L17</f>
        <v>26220724441891000180670010000224991263856893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320</v>
      </c>
    </row>
    <row r="9" spans="1:12" s="8" customFormat="1" ht="19.5" customHeight="1">
      <c r="A9" s="3">
        <f>IFERROR(VLOOKUP(B9,'[1]DADOS (OCULTAR)'!$Q$3:$S$103,3,0),"")</f>
        <v>11754025000369</v>
      </c>
      <c r="B9" s="4" t="str">
        <f>'[1]TCE - ANEXO IV - Preencher'!C18</f>
        <v>UPAE LIMOEIRO</v>
      </c>
      <c r="C9" s="4" t="str">
        <f>'[1]TCE - ANEXO IV - Preencher'!E18</f>
        <v>1.99 - Outras Despesas com Pessoal</v>
      </c>
      <c r="D9" s="3">
        <f>'[1]TCE - ANEXO IV - Preencher'!F18</f>
        <v>10844611000170</v>
      </c>
      <c r="E9" s="5" t="str">
        <f>'[1]TCE - ANEXO IV - Preencher'!G18</f>
        <v>ELSON SOUTO E CIA LTDA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32709</v>
      </c>
      <c r="I9" s="6">
        <f>IF('[1]TCE - ANEXO IV - Preencher'!K18="","",'[1]TCE - ANEXO IV - Preencher'!K18)</f>
        <v>44747</v>
      </c>
      <c r="J9" s="5" t="str">
        <f>'[1]TCE - ANEXO IV - Preencher'!L18</f>
        <v>26220710844611000170670010000327091262259673</v>
      </c>
      <c r="K9" s="5" t="str">
        <f>IF(F9="B",LEFT('[1]TCE - ANEXO IV - Preencher'!M18,2),IF(F9="S",LEFT('[1]TCE - ANEXO IV - Preencher'!M18,7),IF('[1]TCE - ANEXO IV - Preencher'!H18="","")))</f>
        <v>2607901</v>
      </c>
      <c r="L9" s="7">
        <f>'[1]TCE - ANEXO IV - Preencher'!N18</f>
        <v>200</v>
      </c>
    </row>
    <row r="10" spans="1:12" s="8" customFormat="1" ht="19.5" customHeight="1">
      <c r="A10" s="3">
        <f>IFERROR(VLOOKUP(B10,'[1]DADOS (OCULTAR)'!$Q$3:$S$103,3,0),"")</f>
        <v>11754025000369</v>
      </c>
      <c r="B10" s="4" t="str">
        <f>'[1]TCE - ANEXO IV - Preencher'!C19</f>
        <v>UPAE LIMOEIRO</v>
      </c>
      <c r="C10" s="4" t="str">
        <f>'[1]TCE - ANEXO IV - Preencher'!E19</f>
        <v>1.99 - Outras Despesas com Pessoal</v>
      </c>
      <c r="D10" s="3">
        <f>'[1]TCE - ANEXO IV - Preencher'!F19</f>
        <v>10844611000170</v>
      </c>
      <c r="E10" s="5" t="str">
        <f>'[1]TCE - ANEXO IV - Preencher'!G19</f>
        <v>ELSON SOUTO E CIA LTDA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32710</v>
      </c>
      <c r="I10" s="6">
        <f>IF('[1]TCE - ANEXO IV - Preencher'!K19="","",'[1]TCE - ANEXO IV - Preencher'!K19)</f>
        <v>44747</v>
      </c>
      <c r="J10" s="5" t="str">
        <f>'[1]TCE - ANEXO IV - Preencher'!L19</f>
        <v>26220710844611000170670010000327101387263243</v>
      </c>
      <c r="K10" s="5" t="str">
        <f>IF(F10="B",LEFT('[1]TCE - ANEXO IV - Preencher'!M19,2),IF(F10="S",LEFT('[1]TCE - ANEXO IV - Preencher'!M19,7),IF('[1]TCE - ANEXO IV - Preencher'!H19="","")))</f>
        <v>2607901</v>
      </c>
      <c r="L10" s="7">
        <f>'[1]TCE - ANEXO IV - Preencher'!N19</f>
        <v>200</v>
      </c>
    </row>
    <row r="11" spans="1:12" s="8" customFormat="1" ht="19.5" customHeight="1">
      <c r="A11" s="3">
        <f>IFERROR(VLOOKUP(B11,'[1]DADOS (OCULTAR)'!$Q$3:$S$103,3,0),"")</f>
        <v>11754025000369</v>
      </c>
      <c r="B11" s="4" t="str">
        <f>'[1]TCE - ANEXO IV - Preencher'!C20</f>
        <v>UPAE LIMOEIRO</v>
      </c>
      <c r="C11" s="4" t="str">
        <f>'[1]TCE - ANEXO IV - Preencher'!E20</f>
        <v>1.99 - Outras Despesas com Pessoal</v>
      </c>
      <c r="D11" s="3">
        <f>'[1]TCE - ANEXO IV - Preencher'!F20</f>
        <v>10844611000170</v>
      </c>
      <c r="E11" s="5" t="str">
        <f>'[1]TCE - ANEXO IV - Preencher'!G20</f>
        <v>ELSON SOUTO E CIA LTDA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32708</v>
      </c>
      <c r="I11" s="6">
        <f>IF('[1]TCE - ANEXO IV - Preencher'!K20="","",'[1]TCE - ANEXO IV - Preencher'!K20)</f>
        <v>44747</v>
      </c>
      <c r="J11" s="5" t="str">
        <f>'[1]TCE - ANEXO IV - Preencher'!L20</f>
        <v>26220710844611000170670010000327081728650014</v>
      </c>
      <c r="K11" s="5" t="str">
        <f>IF(F11="B",LEFT('[1]TCE - ANEXO IV - Preencher'!M20,2),IF(F11="S",LEFT('[1]TCE - ANEXO IV - Preencher'!M20,7),IF('[1]TCE - ANEXO IV - Preencher'!H20="","")))</f>
        <v>2607901</v>
      </c>
      <c r="L11" s="7">
        <f>'[1]TCE - ANEXO IV - Preencher'!N20</f>
        <v>360</v>
      </c>
    </row>
    <row r="12" spans="1:12" s="8" customFormat="1" ht="19.5" customHeight="1">
      <c r="A12" s="3">
        <f>IFERROR(VLOOKUP(B12,'[1]DADOS (OCULTAR)'!$Q$3:$S$103,3,0),"")</f>
        <v>11754025000369</v>
      </c>
      <c r="B12" s="4" t="str">
        <f>'[1]TCE - ANEXO IV - Preencher'!C21</f>
        <v>UPAE LIMOEIRO</v>
      </c>
      <c r="C12" s="4" t="str">
        <f>'[1]TCE - ANEXO IV - Preencher'!E21</f>
        <v>1.99 - Outras Despesas com Pessoal</v>
      </c>
      <c r="D12" s="3">
        <f>'[1]TCE - ANEXO IV - Preencher'!F21</f>
        <v>9759606000180</v>
      </c>
      <c r="E12" s="5" t="str">
        <f>'[1]TCE - ANEXO IV - Preencher'!G21</f>
        <v>VEM TRABALHADOR</v>
      </c>
      <c r="F12" s="5" t="str">
        <f>'[1]TCE - ANEXO IV - Preencher'!H21</f>
        <v>S</v>
      </c>
      <c r="G12" s="5" t="str">
        <f>'[1]TCE - ANEXO IV - Preencher'!I21</f>
        <v>S</v>
      </c>
      <c r="H12" s="5">
        <f>'[1]TCE - ANEXO IV - Preencher'!J21</f>
        <v>0</v>
      </c>
      <c r="I12" s="6">
        <f>IF('[1]TCE - ANEXO IV - Preencher'!K21="","",'[1]TCE - ANEXO IV - Preencher'!K21)</f>
        <v>44743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168.25</v>
      </c>
    </row>
    <row r="13" spans="1:12" s="8" customFormat="1" ht="19.5" customHeight="1">
      <c r="A13" s="3">
        <f>IFERROR(VLOOKUP(B13,'[1]DADOS (OCULTAR)'!$Q$3:$S$103,3,0),"")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 t="str">
        <f>'[1]TCE - ANEXO IV - Preencher'!F22</f>
        <v>10.779.833/0001-56</v>
      </c>
      <c r="E13" s="5" t="str">
        <f>'[1]TCE - ANEXO IV - Preencher'!G22</f>
        <v>MEDICAL MERCANTIL DE APARELHAGEM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556318</v>
      </c>
      <c r="I13" s="6">
        <f>IF('[1]TCE - ANEXO IV - Preencher'!K22="","",'[1]TCE - ANEXO IV - Preencher'!K22)</f>
        <v>44767</v>
      </c>
      <c r="J13" s="5" t="str">
        <f>'[1]TCE - ANEXO IV - Preencher'!L22</f>
        <v>26220710779833000156550010005563181558340002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50</v>
      </c>
    </row>
    <row r="14" spans="1:12" s="8" customFormat="1" ht="19.5" customHeight="1">
      <c r="A14" s="3">
        <f>IFERROR(VLOOKUP(B14,'[1]DADOS (OCULTAR)'!$Q$3:$S$103,3,0),"")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05.932.624/0001-60</v>
      </c>
      <c r="E14" s="5" t="str">
        <f>'[1]TCE - ANEXO IV - Preencher'!G23</f>
        <v>MEGAMED COMERCIO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18064</v>
      </c>
      <c r="I14" s="6">
        <f>IF('[1]TCE - ANEXO IV - Preencher'!K23="","",'[1]TCE - ANEXO IV - Preencher'!K23)</f>
        <v>44729</v>
      </c>
      <c r="J14" s="5" t="str">
        <f>'[1]TCE - ANEXO IV - Preencher'!L23</f>
        <v>26220605932624000160550010000180641436466106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486.1</v>
      </c>
    </row>
    <row r="15" spans="1:12" s="8" customFormat="1" ht="19.5" customHeight="1">
      <c r="A15" s="3">
        <f>IFERROR(VLOOKUP(B15,'[1]DADOS (OCULTAR)'!$Q$3:$S$103,3,0),"")</f>
        <v>11754025000369</v>
      </c>
      <c r="B15" s="4" t="str">
        <f>'[1]TCE - ANEXO IV - Preencher'!C24</f>
        <v>UPAE LIMOEIRO</v>
      </c>
      <c r="C15" s="4" t="str">
        <f>'[1]TCE - ANEXO IV - Preencher'!E24</f>
        <v>3.12 - Material Hospitalar</v>
      </c>
      <c r="D15" s="3" t="str">
        <f>'[1]TCE - ANEXO IV - Preencher'!F24</f>
        <v>10.497.345/0001-56</v>
      </c>
      <c r="E15" s="5" t="str">
        <f>'[1]TCE - ANEXO IV - Preencher'!G24</f>
        <v>J. N. TEIXEIRA &amp; CIA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31657</v>
      </c>
      <c r="I15" s="6">
        <f>IF('[1]TCE - ANEXO IV - Preencher'!K24="","",'[1]TCE - ANEXO IV - Preencher'!K24)</f>
        <v>44742</v>
      </c>
      <c r="J15" s="5" t="str">
        <f>'[1]TCE - ANEXO IV - Preencher'!L24</f>
        <v>26220610497345000156550010000316571247529348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12.8</v>
      </c>
    </row>
    <row r="16" spans="1:12" s="8" customFormat="1" ht="19.5" customHeight="1">
      <c r="A16" s="3">
        <f>IFERROR(VLOOKUP(B16,'[1]DADOS (OCULTAR)'!$Q$3:$S$103,3,0),"")</f>
        <v>11754025000369</v>
      </c>
      <c r="B16" s="4" t="str">
        <f>'[1]TCE - ANEXO IV - Preencher'!C25</f>
        <v>UPAE LIMOEIRO</v>
      </c>
      <c r="C16" s="4" t="str">
        <f>'[1]TCE - ANEXO IV - Preencher'!E25</f>
        <v>3.12 - Material Hospitalar</v>
      </c>
      <c r="D16" s="3">
        <f>'[1]TCE - ANEXO IV - Preencher'!F25</f>
        <v>40673263000186</v>
      </c>
      <c r="E16" s="5" t="str">
        <f>'[1]TCE - ANEXO IV - Preencher'!G25</f>
        <v>REISMED COMERCIO DE PRODUTOS HOSPITALARES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432</v>
      </c>
      <c r="I16" s="6">
        <f>IF('[1]TCE - ANEXO IV - Preencher'!K25="","",'[1]TCE - ANEXO IV - Preencher'!K25)</f>
        <v>44739</v>
      </c>
      <c r="J16" s="5" t="str">
        <f>'[1]TCE - ANEXO IV - Preencher'!L25</f>
        <v>35220640673263000186550010000004321516841616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315.39999999999998</v>
      </c>
    </row>
    <row r="17" spans="1:12" s="8" customFormat="1" ht="19.5" customHeight="1">
      <c r="A17" s="3">
        <f>IFERROR(VLOOKUP(B17,'[1]DADOS (OCULTAR)'!$Q$3:$S$103,3,0),"")</f>
        <v>11754025000369</v>
      </c>
      <c r="B17" s="4" t="str">
        <f>'[1]TCE - ANEXO IV - Preencher'!C26</f>
        <v>UPAE LIMOEIRO</v>
      </c>
      <c r="C17" s="4" t="str">
        <f>'[1]TCE - ANEXO IV - Preencher'!E26</f>
        <v>3.12 - Material Hospitalar</v>
      </c>
      <c r="D17" s="3">
        <f>'[1]TCE - ANEXO IV - Preencher'!F26</f>
        <v>40673263000186</v>
      </c>
      <c r="E17" s="5" t="str">
        <f>'[1]TCE - ANEXO IV - Preencher'!G26</f>
        <v>REISMED COMERCIO DE PRODUTOS HOSPITALARES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1170</v>
      </c>
      <c r="I17" s="6">
        <f>IF('[1]TCE - ANEXO IV - Preencher'!K26="","",'[1]TCE - ANEXO IV - Preencher'!K26)</f>
        <v>44767</v>
      </c>
      <c r="J17" s="5" t="str">
        <f>'[1]TCE - ANEXO IV - Preencher'!L26</f>
        <v>35220640673263000186550010000004321516841616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426</v>
      </c>
    </row>
    <row r="18" spans="1:12" s="8" customFormat="1" ht="19.5" customHeight="1">
      <c r="A18" s="3">
        <f>IFERROR(VLOOKUP(B18,'[1]DADOS (OCULTAR)'!$Q$3:$S$103,3,0),"")</f>
        <v>11754025000369</v>
      </c>
      <c r="B18" s="4" t="str">
        <f>'[1]TCE - ANEXO IV - Preencher'!C27</f>
        <v>UPAE LIMOEIRO</v>
      </c>
      <c r="C18" s="4" t="str">
        <f>'[1]TCE - ANEXO IV - Preencher'!E27</f>
        <v>3.12 - Material Hospitalar</v>
      </c>
      <c r="D18" s="3" t="str">
        <f>'[1]TCE - ANEXO IV - Preencher'!F27</f>
        <v>06.065.614/0001-38</v>
      </c>
      <c r="E18" s="5" t="str">
        <f>'[1]TCE - ANEXO IV - Preencher'!G27</f>
        <v>SUPERMEDICA DISTRIB HOSPITALAR EIRELI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184046</v>
      </c>
      <c r="I18" s="6">
        <f>IF('[1]TCE - ANEXO IV - Preencher'!K27="","",'[1]TCE - ANEXO IV - Preencher'!K27)</f>
        <v>44739</v>
      </c>
      <c r="J18" s="5" t="str">
        <f>'[1]TCE - ANEXO IV - Preencher'!L27</f>
        <v>52220606065614000138550010001840461221853516</v>
      </c>
      <c r="K18" s="5" t="str">
        <f>IF(F18="B",LEFT('[1]TCE - ANEXO IV - Preencher'!M27,2),IF(F18="S",LEFT('[1]TCE - ANEXO IV - Preencher'!M27,7),IF('[1]TCE - ANEXO IV - Preencher'!H27="","")))</f>
        <v>52</v>
      </c>
      <c r="L18" s="7">
        <f>'[1]TCE - ANEXO IV - Preencher'!N27</f>
        <v>2180.1999999999998</v>
      </c>
    </row>
    <row r="19" spans="1:12" s="8" customFormat="1" ht="19.5" customHeight="1">
      <c r="A19" s="3">
        <f>IFERROR(VLOOKUP(B19,'[1]DADOS (OCULTAR)'!$Q$3:$S$103,3,0),"")</f>
        <v>11754025000369</v>
      </c>
      <c r="B19" s="4" t="str">
        <f>'[1]TCE - ANEXO IV - Preencher'!C28</f>
        <v>UPAE LIMOEIRO</v>
      </c>
      <c r="C19" s="4" t="str">
        <f>'[1]TCE - ANEXO IV - Preencher'!E28</f>
        <v>3.12 - Material Hospitalar</v>
      </c>
      <c r="D19" s="3" t="str">
        <f>'[1]TCE - ANEXO IV - Preencher'!F28</f>
        <v>06.065.614/0001-38</v>
      </c>
      <c r="E19" s="5" t="str">
        <f>'[1]TCE - ANEXO IV - Preencher'!G28</f>
        <v>SUPERMEDICA DISTRIB HOSPITALAR EIRELI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189382</v>
      </c>
      <c r="I19" s="6">
        <f>IF('[1]TCE - ANEXO IV - Preencher'!K28="","",'[1]TCE - ANEXO IV - Preencher'!K28)</f>
        <v>44768</v>
      </c>
      <c r="J19" s="5" t="str">
        <f>'[1]TCE - ANEXO IV - Preencher'!L28</f>
        <v>52220706065614000138550010001893821221908018</v>
      </c>
      <c r="K19" s="5" t="str">
        <f>IF(F19="B",LEFT('[1]TCE - ANEXO IV - Preencher'!M28,2),IF(F19="S",LEFT('[1]TCE - ANEXO IV - Preencher'!M28,7),IF('[1]TCE - ANEXO IV - Preencher'!H28="","")))</f>
        <v>52</v>
      </c>
      <c r="L19" s="7">
        <f>'[1]TCE - ANEXO IV - Preencher'!N28</f>
        <v>785.26</v>
      </c>
    </row>
    <row r="20" spans="1:12" s="8" customFormat="1" ht="19.5" customHeight="1">
      <c r="A20" s="3">
        <f>IFERROR(VLOOKUP(B20,'[1]DADOS (OCULTAR)'!$Q$3:$S$103,3,0),"")</f>
        <v>11754025000369</v>
      </c>
      <c r="B20" s="4" t="str">
        <f>'[1]TCE - ANEXO IV - Preencher'!C29</f>
        <v>UPAE LIMOEIRO</v>
      </c>
      <c r="C20" s="4" t="str">
        <f>'[1]TCE - ANEXO IV - Preencher'!E29</f>
        <v>3.12 - Material Hospitalar</v>
      </c>
      <c r="D20" s="3" t="str">
        <f>'[1]TCE - ANEXO IV - Preencher'!F29</f>
        <v>10.782.968/0002-51</v>
      </c>
      <c r="E20" s="5" t="str">
        <f>'[1]TCE - ANEXO IV - Preencher'!G29</f>
        <v>NUTRI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418</v>
      </c>
      <c r="I20" s="6">
        <f>IF('[1]TCE - ANEXO IV - Preencher'!K29="","",'[1]TCE - ANEXO IV - Preencher'!K29)</f>
        <v>44740</v>
      </c>
      <c r="J20" s="5" t="str">
        <f>'[1]TCE - ANEXO IV - Preencher'!L29</f>
        <v>26220610782968000251550010000004181244000003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2350.8000000000002</v>
      </c>
    </row>
    <row r="21" spans="1:12" s="8" customFormat="1" ht="19.5" customHeight="1">
      <c r="A21" s="3">
        <f>IFERROR(VLOOKUP(B21,'[1]DADOS (OCULTAR)'!$Q$3:$S$103,3,0),"")</f>
        <v>11754025000369</v>
      </c>
      <c r="B21" s="4" t="str">
        <f>'[1]TCE - ANEXO IV - Preencher'!C30</f>
        <v>UPAE LIMOEIRO</v>
      </c>
      <c r="C21" s="4" t="str">
        <f>'[1]TCE - ANEXO IV - Preencher'!E30</f>
        <v>3.12 - Material Hospitalar</v>
      </c>
      <c r="D21" s="3" t="str">
        <f>'[1]TCE - ANEXO IV - Preencher'!F30</f>
        <v>10.782.968/0002-51</v>
      </c>
      <c r="E21" s="5" t="str">
        <f>'[1]TCE - ANEXO IV - Preencher'!G30</f>
        <v>NUTRI HOSPITALAR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492</v>
      </c>
      <c r="I21" s="6">
        <f>IF('[1]TCE - ANEXO IV - Preencher'!K30="","",'[1]TCE - ANEXO IV - Preencher'!K30)</f>
        <v>44770</v>
      </c>
      <c r="J21" s="5" t="str">
        <f>'[1]TCE - ANEXO IV - Preencher'!L30</f>
        <v>26220710782968000251550010000004921251400004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1874.1</v>
      </c>
    </row>
    <row r="22" spans="1:12" s="8" customFormat="1" ht="19.5" customHeight="1">
      <c r="A22" s="3">
        <f>IFERROR(VLOOKUP(B22,'[1]DADOS (OCULTAR)'!$Q$3:$S$103,3,0),"")</f>
        <v>11754025000369</v>
      </c>
      <c r="B22" s="4" t="str">
        <f>'[1]TCE - ANEXO IV - Preencher'!C31</f>
        <v>UPAE LIMOEIRO</v>
      </c>
      <c r="C22" s="4" t="str">
        <f>'[1]TCE - ANEXO IV - Preencher'!E31</f>
        <v>3.12 - Material Hospitalar</v>
      </c>
      <c r="D22" s="3" t="str">
        <f>'[1]TCE - ANEXO IV - Preencher'!F31</f>
        <v>24.565.039/0001-14</v>
      </c>
      <c r="E22" s="5" t="str">
        <f>'[1]TCE - ANEXO IV - Preencher'!G31</f>
        <v>AXON HEALTHCARE BRASIL COM. PROD. H.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8228</v>
      </c>
      <c r="I22" s="6">
        <f>IF('[1]TCE - ANEXO IV - Preencher'!K31="","",'[1]TCE - ANEXO IV - Preencher'!K31)</f>
        <v>44761</v>
      </c>
      <c r="J22" s="5" t="str">
        <f>'[1]TCE - ANEXO IV - Preencher'!L31</f>
        <v>53220724565039000114550010000082281000645910</v>
      </c>
      <c r="K22" s="5" t="str">
        <f>IF(F22="B",LEFT('[1]TCE - ANEXO IV - Preencher'!M31,2),IF(F22="S",LEFT('[1]TCE - ANEXO IV - Preencher'!M31,7),IF('[1]TCE - ANEXO IV - Preencher'!H31="","")))</f>
        <v>53</v>
      </c>
      <c r="L22" s="7">
        <f>'[1]TCE - ANEXO IV - Preencher'!N31</f>
        <v>1100</v>
      </c>
    </row>
    <row r="23" spans="1:12" s="8" customFormat="1" ht="19.5" customHeight="1">
      <c r="A23" s="3">
        <f>IFERROR(VLOOKUP(B23,'[1]DADOS (OCULTAR)'!$Q$3:$S$103,3,0),"")</f>
        <v>11754025000369</v>
      </c>
      <c r="B23" s="4" t="str">
        <f>'[1]TCE - ANEXO IV - Preencher'!C32</f>
        <v>UPAE LIMOEIRO</v>
      </c>
      <c r="C23" s="4" t="str">
        <f>'[1]TCE - ANEXO IV - Preencher'!E32</f>
        <v>3.4 - Material Farmacológico</v>
      </c>
      <c r="D23" s="3">
        <f>'[1]TCE - ANEXO IV - Preencher'!F32</f>
        <v>7484373000124</v>
      </c>
      <c r="E23" s="5" t="str">
        <f>'[1]TCE - ANEXO IV - Preencher'!G32</f>
        <v>UNI HOSPITALAR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149213</v>
      </c>
      <c r="I23" s="6">
        <f>IF('[1]TCE - ANEXO IV - Preencher'!K32="","",'[1]TCE - ANEXO IV - Preencher'!K32)</f>
        <v>44742</v>
      </c>
      <c r="J23" s="5" t="str">
        <f>'[1]TCE - ANEXO IV - Preencher'!L32</f>
        <v>26220607484373000124550010001492131237777749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628.20000000000005</v>
      </c>
    </row>
    <row r="24" spans="1:12" s="8" customFormat="1" ht="19.5" customHeight="1">
      <c r="A24" s="3">
        <f>IFERROR(VLOOKUP(B24,'[1]DADOS (OCULTAR)'!$Q$3:$S$103,3,0),"")</f>
        <v>11754025000369</v>
      </c>
      <c r="B24" s="4" t="str">
        <f>'[1]TCE - ANEXO IV - Preencher'!C33</f>
        <v>UPAE LIMOEIRO</v>
      </c>
      <c r="C24" s="4" t="str">
        <f>'[1]TCE - ANEXO IV - Preencher'!E33</f>
        <v>3.4 - Material Farmacológico</v>
      </c>
      <c r="D24" s="3" t="str">
        <f>'[1]TCE - ANEXO IV - Preencher'!F33</f>
        <v>24.138.372/0009-02</v>
      </c>
      <c r="E24" s="5" t="str">
        <f>'[1]TCE - ANEXO IV - Preencher'!G33</f>
        <v>FARMÁCIA ROVAL DE MANIPULAÇÕES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97851</v>
      </c>
      <c r="I24" s="6">
        <f>IF('[1]TCE - ANEXO IV - Preencher'!K33="","",'[1]TCE - ANEXO IV - Preencher'!K33)</f>
        <v>44760</v>
      </c>
      <c r="J24" s="5" t="str">
        <f>'[1]TCE - ANEXO IV - Preencher'!L33</f>
        <v>J8VF-LPRA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54.9</v>
      </c>
    </row>
    <row r="25" spans="1:12" s="8" customFormat="1" ht="19.5" customHeight="1">
      <c r="A25" s="3">
        <f>IFERROR(VLOOKUP(B25,'[1]DADOS (OCULTAR)'!$Q$3:$S$103,3,0),"")</f>
        <v>11754025000369</v>
      </c>
      <c r="B25" s="4" t="str">
        <f>'[1]TCE - ANEXO IV - Preencher'!C34</f>
        <v>UPAE LIMOEIRO</v>
      </c>
      <c r="C25" s="4" t="str">
        <f>'[1]TCE - ANEXO IV - Preencher'!E34</f>
        <v>3.4 - Material Farmacológico</v>
      </c>
      <c r="D25" s="3" t="str">
        <f>'[1]TCE - ANEXO IV - Preencher'!F34</f>
        <v>10.779.833/0001-56</v>
      </c>
      <c r="E25" s="5" t="str">
        <f>'[1]TCE - ANEXO IV - Preencher'!G34</f>
        <v>MEDICAL MERCANTIL DE APARELHAGEM MEDICA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556318</v>
      </c>
      <c r="I25" s="6">
        <f>IF('[1]TCE - ANEXO IV - Preencher'!K34="","",'[1]TCE - ANEXO IV - Preencher'!K34)</f>
        <v>44767</v>
      </c>
      <c r="J25" s="5" t="str">
        <f>'[1]TCE - ANEXO IV - Preencher'!L34</f>
        <v>26220710779833000156550010005563181558340002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987.6</v>
      </c>
    </row>
    <row r="26" spans="1:12" s="8" customFormat="1" ht="19.5" customHeight="1">
      <c r="A26" s="3">
        <f>IFERROR(VLOOKUP(B26,'[1]DADOS (OCULTAR)'!$Q$3:$S$103,3,0),"")</f>
        <v>11754025000369</v>
      </c>
      <c r="B26" s="4" t="str">
        <f>'[1]TCE - ANEXO IV - Preencher'!C35</f>
        <v>UPAE LIMOEIRO</v>
      </c>
      <c r="C26" s="4" t="str">
        <f>'[1]TCE - ANEXO IV - Preencher'!E35</f>
        <v>3.4 - Material Farmacológico</v>
      </c>
      <c r="D26" s="3" t="str">
        <f>'[1]TCE - ANEXO IV - Preencher'!F35</f>
        <v>07.761.145/0001-54</v>
      </c>
      <c r="E26" s="5" t="str">
        <f>'[1]TCE - ANEXO IV - Preencher'!G35</f>
        <v>MEDIGRAL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78</v>
      </c>
      <c r="I26" s="6">
        <f>IF('[1]TCE - ANEXO IV - Preencher'!K35="","",'[1]TCE - ANEXO IV - Preencher'!K35)</f>
        <v>44761</v>
      </c>
      <c r="J26" s="5" t="str">
        <f>'[1]TCE - ANEXO IV - Preencher'!L35</f>
        <v>26220707761145000154550010000000781855865042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194.86</v>
      </c>
    </row>
    <row r="27" spans="1:12" s="8" customFormat="1" ht="19.5" customHeight="1">
      <c r="A27" s="3">
        <f>IFERROR(VLOOKUP(B27,'[1]DADOS (OCULTAR)'!$Q$3:$S$103,3,0),"")</f>
        <v>11754025000369</v>
      </c>
      <c r="B27" s="4" t="str">
        <f>'[1]TCE - ANEXO IV - Preencher'!C36</f>
        <v>UPAE LIMOEIRO</v>
      </c>
      <c r="C27" s="4" t="str">
        <f>'[1]TCE - ANEXO IV - Preencher'!E36</f>
        <v>3.4 - Material Farmacológico</v>
      </c>
      <c r="D27" s="3" t="str">
        <f>'[1]TCE - ANEXO IV - Preencher'!F36</f>
        <v>06.065.614/0001-38</v>
      </c>
      <c r="E27" s="5" t="str">
        <f>'[1]TCE - ANEXO IV - Preencher'!G36</f>
        <v>SUPERMEDICA DISTRIB HOSPITALAR EIRELI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189382</v>
      </c>
      <c r="I27" s="6">
        <f>IF('[1]TCE - ANEXO IV - Preencher'!K36="","",'[1]TCE - ANEXO IV - Preencher'!K36)</f>
        <v>44768</v>
      </c>
      <c r="J27" s="5" t="str">
        <f>'[1]TCE - ANEXO IV - Preencher'!L36</f>
        <v>52220706065614000138550010001893821221908018</v>
      </c>
      <c r="K27" s="5" t="str">
        <f>IF(F27="B",LEFT('[1]TCE - ANEXO IV - Preencher'!M36,2),IF(F27="S",LEFT('[1]TCE - ANEXO IV - Preencher'!M36,7),IF('[1]TCE - ANEXO IV - Preencher'!H36="","")))</f>
        <v>52</v>
      </c>
      <c r="L27" s="7">
        <f>'[1]TCE - ANEXO IV - Preencher'!N36</f>
        <v>733.16</v>
      </c>
    </row>
    <row r="28" spans="1:12" s="8" customFormat="1" ht="19.5" customHeight="1">
      <c r="A28" s="3">
        <f>IFERROR(VLOOKUP(B28,'[1]DADOS (OCULTAR)'!$Q$3:$S$103,3,0),"")</f>
        <v>11754025000369</v>
      </c>
      <c r="B28" s="4" t="str">
        <f>'[1]TCE - ANEXO IV - Preencher'!C37</f>
        <v>UPAE LIMOEIRO</v>
      </c>
      <c r="C28" s="4" t="str">
        <f>'[1]TCE - ANEXO IV - Preencher'!E37</f>
        <v>3.4 - Material Farmacológico</v>
      </c>
      <c r="D28" s="3" t="str">
        <f>'[1]TCE - ANEXO IV - Preencher'!F37</f>
        <v>10.782.968/0002-51</v>
      </c>
      <c r="E28" s="5" t="str">
        <f>'[1]TCE - ANEXO IV - Preencher'!G37</f>
        <v>NUTRI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419</v>
      </c>
      <c r="I28" s="6">
        <f>IF('[1]TCE - ANEXO IV - Preencher'!K37="","",'[1]TCE - ANEXO IV - Preencher'!K37)</f>
        <v>44740</v>
      </c>
      <c r="J28" s="5" t="str">
        <f>'[1]TCE - ANEXO IV - Preencher'!L37</f>
        <v>26220610782968000251550010000004191244100005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291.45</v>
      </c>
    </row>
    <row r="29" spans="1:12" s="8" customFormat="1" ht="19.5" customHeight="1">
      <c r="A29" s="3">
        <f>IFERROR(VLOOKUP(B29,'[1]DADOS (OCULTAR)'!$Q$3:$S$103,3,0),"")</f>
        <v>11754025000369</v>
      </c>
      <c r="B29" s="4" t="str">
        <f>'[1]TCE - ANEXO IV - Preencher'!C38</f>
        <v>UPAE LIMOEIRO</v>
      </c>
      <c r="C29" s="4" t="str">
        <f>'[1]TCE - ANEXO IV - Preencher'!E38</f>
        <v>3.2 - Gás e Outros Materiais Engarrafados</v>
      </c>
      <c r="D29" s="3" t="str">
        <f>'[1]TCE - ANEXO IV - Preencher'!F38</f>
        <v>34.918.080/0001-80</v>
      </c>
      <c r="E29" s="5" t="str">
        <f>'[1]TCE - ANEXO IV - Preencher'!G38</f>
        <v>NAZA COMERCIAL DE GASES E SERVIÇOS DE MANUTENÇÃO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728</v>
      </c>
      <c r="I29" s="6">
        <f>IF('[1]TCE - ANEXO IV - Preencher'!K38="","",'[1]TCE - ANEXO IV - Preencher'!K38)</f>
        <v>44761</v>
      </c>
      <c r="J29" s="5" t="str">
        <f>'[1]TCE - ANEXO IV - Preencher'!L38</f>
        <v>26220734918080000180550010000007281503285088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260</v>
      </c>
    </row>
    <row r="30" spans="1:12" s="8" customFormat="1" ht="19.5" customHeight="1">
      <c r="A30" s="3">
        <f>IFERROR(VLOOKUP(B30,'[1]DADOS (OCULTAR)'!$Q$3:$S$103,3,0),"")</f>
        <v>11754025000369</v>
      </c>
      <c r="B30" s="4" t="str">
        <f>'[1]TCE - ANEXO IV - Preencher'!C39</f>
        <v>UPAE LIMOEIRO</v>
      </c>
      <c r="C30" s="4" t="str">
        <f>'[1]TCE - ANEXO IV - Preencher'!E39</f>
        <v>3.99 - Outras despesas com Material de Consumo</v>
      </c>
      <c r="D30" s="3" t="str">
        <f>'[1]TCE - ANEXO IV - Preencher'!F39</f>
        <v>24.138.372/0009-02</v>
      </c>
      <c r="E30" s="5" t="str">
        <f>'[1]TCE - ANEXO IV - Preencher'!G39</f>
        <v>FARMÁCIA ROVAL DE MANIPULAÇÕES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97851</v>
      </c>
      <c r="I30" s="6">
        <f>IF('[1]TCE - ANEXO IV - Preencher'!K39="","",'[1]TCE - ANEXO IV - Preencher'!K39)</f>
        <v>44760</v>
      </c>
      <c r="J30" s="5" t="str">
        <f>'[1]TCE - ANEXO IV - Preencher'!L39</f>
        <v>J8VF-LPRA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58.5</v>
      </c>
    </row>
    <row r="31" spans="1:12" s="8" customFormat="1" ht="19.5" customHeight="1">
      <c r="A31" s="3">
        <f>IFERROR(VLOOKUP(B31,'[1]DADOS (OCULTAR)'!$Q$3:$S$103,3,0),"")</f>
        <v>11754025000369</v>
      </c>
      <c r="B31" s="4" t="str">
        <f>'[1]TCE - ANEXO IV - Preencher'!C40</f>
        <v>UPAE LIMOEIRO</v>
      </c>
      <c r="C31" s="4" t="str">
        <f>'[1]TCE - ANEXO IV - Preencher'!E40</f>
        <v>3.99 - Outras despesas com Material de Consumo</v>
      </c>
      <c r="D31" s="3" t="str">
        <f>'[1]TCE - ANEXO IV - Preencher'!F40</f>
        <v>10.779.833/0001-56</v>
      </c>
      <c r="E31" s="5" t="str">
        <f>'[1]TCE - ANEXO IV - Preencher'!G40</f>
        <v>MEDICAL MERCANTIL DE APARELHAGEM MEDICA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556318</v>
      </c>
      <c r="I31" s="6">
        <f>IF('[1]TCE - ANEXO IV - Preencher'!K40="","",'[1]TCE - ANEXO IV - Preencher'!K40)</f>
        <v>44767</v>
      </c>
      <c r="J31" s="5" t="str">
        <f>'[1]TCE - ANEXO IV - Preencher'!L40</f>
        <v>26220710779833000156550010005563181558340002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88.56</v>
      </c>
    </row>
    <row r="32" spans="1:12" s="8" customFormat="1" ht="19.5" customHeight="1">
      <c r="A32" s="3">
        <f>IFERROR(VLOOKUP(B32,'[1]DADOS (OCULTAR)'!$Q$3:$S$103,3,0),"")</f>
        <v>11754025000369</v>
      </c>
      <c r="B32" s="4" t="str">
        <f>'[1]TCE - ANEXO IV - Preencher'!C41</f>
        <v>UPAE LIMOEIRO</v>
      </c>
      <c r="C32" s="4" t="str">
        <f>'[1]TCE - ANEXO IV - Preencher'!E41</f>
        <v>3.99 - Outras despesas com Material de Consumo</v>
      </c>
      <c r="D32" s="3" t="str">
        <f>'[1]TCE - ANEXO IV - Preencher'!F41</f>
        <v>05.932.624/0001-60</v>
      </c>
      <c r="E32" s="5" t="str">
        <f>'[1]TCE - ANEXO IV - Preencher'!G41</f>
        <v>MEGAMED COMERCIO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18064</v>
      </c>
      <c r="I32" s="6">
        <f>IF('[1]TCE - ANEXO IV - Preencher'!K41="","",'[1]TCE - ANEXO IV - Preencher'!K41)</f>
        <v>44729</v>
      </c>
      <c r="J32" s="5" t="str">
        <f>'[1]TCE - ANEXO IV - Preencher'!L41</f>
        <v>26220605932624000160550010000180641436466106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116.25</v>
      </c>
    </row>
    <row r="33" spans="1:12" s="8" customFormat="1" ht="19.5" customHeight="1">
      <c r="A33" s="3">
        <f>IFERROR(VLOOKUP(B33,'[1]DADOS (OCULTAR)'!$Q$3:$S$103,3,0),"")</f>
        <v>11754025000369</v>
      </c>
      <c r="B33" s="4" t="str">
        <f>'[1]TCE - ANEXO IV - Preencher'!C42</f>
        <v>UPAE LIMOEIRO</v>
      </c>
      <c r="C33" s="4" t="str">
        <f>'[1]TCE - ANEXO IV - Preencher'!E42</f>
        <v>3.99 - Outras despesas com Material de Consumo</v>
      </c>
      <c r="D33" s="3" t="str">
        <f>'[1]TCE - ANEXO IV - Preencher'!F42</f>
        <v>06.065.614/0001-38</v>
      </c>
      <c r="E33" s="5" t="str">
        <f>'[1]TCE - ANEXO IV - Preencher'!G42</f>
        <v>SUPERMEDICA DISTRIB HOSPITALAR EIRELI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189382</v>
      </c>
      <c r="I33" s="6">
        <f>IF('[1]TCE - ANEXO IV - Preencher'!K42="","",'[1]TCE - ANEXO IV - Preencher'!K42)</f>
        <v>44768</v>
      </c>
      <c r="J33" s="5" t="str">
        <f>'[1]TCE - ANEXO IV - Preencher'!L42</f>
        <v>52220706065614000138550010001893821221908018</v>
      </c>
      <c r="K33" s="5" t="str">
        <f>IF(F33="B",LEFT('[1]TCE - ANEXO IV - Preencher'!M42,2),IF(F33="S",LEFT('[1]TCE - ANEXO IV - Preencher'!M42,7),IF('[1]TCE - ANEXO IV - Preencher'!H42="","")))</f>
        <v>52</v>
      </c>
      <c r="L33" s="7">
        <f>'[1]TCE - ANEXO IV - Preencher'!N42</f>
        <v>177.05</v>
      </c>
    </row>
    <row r="34" spans="1:12" s="8" customFormat="1" ht="19.5" customHeight="1">
      <c r="A34" s="3">
        <f>IFERROR(VLOOKUP(B34,'[1]DADOS (OCULTAR)'!$Q$3:$S$103,3,0),"")</f>
        <v>11754025000369</v>
      </c>
      <c r="B34" s="4" t="str">
        <f>'[1]TCE - ANEXO IV - Preencher'!C43</f>
        <v>UPAE LIMOEIRO</v>
      </c>
      <c r="C34" s="4" t="str">
        <f>'[1]TCE - ANEXO IV - Preencher'!E43</f>
        <v>3.99 - Outras despesas com Material de Consumo</v>
      </c>
      <c r="D34" s="3" t="str">
        <f>'[1]TCE - ANEXO IV - Preencher'!F43</f>
        <v>11.463.963/0001-48</v>
      </c>
      <c r="E34" s="5" t="str">
        <f>'[1]TCE - ANEXO IV - Preencher'!G43</f>
        <v>BCI BRASIL CHINA IMPORTAD ORA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344991</v>
      </c>
      <c r="I34" s="6">
        <f>IF('[1]TCE - ANEXO IV - Preencher'!K43="","",'[1]TCE - ANEXO IV - Preencher'!K43)</f>
        <v>44768</v>
      </c>
      <c r="J34" s="5" t="str">
        <f>'[1]TCE - ANEXO IV - Preencher'!L43</f>
        <v>26220711463963000148550010000349911276322064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152.4</v>
      </c>
    </row>
    <row r="35" spans="1:12" s="8" customFormat="1" ht="19.5" customHeight="1">
      <c r="A35" s="3">
        <f>IFERROR(VLOOKUP(B35,'[1]DADOS (OCULTAR)'!$Q$3:$S$103,3,0),"")</f>
        <v>11754025000369</v>
      </c>
      <c r="B35" s="4" t="str">
        <f>'[1]TCE - ANEXO IV - Preencher'!C44</f>
        <v>UPAE LIMOEIRO</v>
      </c>
      <c r="C35" s="4" t="str">
        <f>'[1]TCE - ANEXO IV - Preencher'!E44</f>
        <v>3.14 - Alimentação Preparada</v>
      </c>
      <c r="D35" s="3" t="str">
        <f>'[1]TCE - ANEXO IV - Preencher'!F44</f>
        <v>14.259.676/0001-09</v>
      </c>
      <c r="E35" s="5" t="str">
        <f>'[1]TCE - ANEXO IV - Preencher'!G44</f>
        <v>VANESSA FERNANDA COATSS DA CHAGAS ME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01001</v>
      </c>
      <c r="I35" s="6">
        <f>IF('[1]TCE - ANEXO IV - Preencher'!K44="","",'[1]TCE - ANEXO IV - Preencher'!K44)</f>
        <v>44761</v>
      </c>
      <c r="J35" s="5" t="str">
        <f>'[1]TCE - ANEXO IV - Preencher'!L44</f>
        <v>26220714259676000109550010000010011019258539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274.5</v>
      </c>
    </row>
    <row r="36" spans="1:12" s="8" customFormat="1" ht="19.5" customHeight="1">
      <c r="A36" s="3">
        <f>IFERROR(VLOOKUP(B36,'[1]DADOS (OCULTAR)'!$Q$3:$S$103,3,0),"")</f>
        <v>11754025000369</v>
      </c>
      <c r="B36" s="4" t="str">
        <f>'[1]TCE - ANEXO IV - Preencher'!C45</f>
        <v>UPAE LIMOEIRO</v>
      </c>
      <c r="C36" s="4" t="str">
        <f>'[1]TCE - ANEXO IV - Preencher'!E45</f>
        <v>3.6 - Material de Expediente</v>
      </c>
      <c r="D36" s="3" t="str">
        <f>'[1]TCE - ANEXO IV - Preencher'!F45</f>
        <v>24.073.694/0001-55</v>
      </c>
      <c r="E36" s="5" t="str">
        <f>'[1]TCE - ANEXO IV - Preencher'!G45</f>
        <v>CIL COMERCIO DE INFORMATICA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816475</v>
      </c>
      <c r="I36" s="6">
        <f>IF('[1]TCE - ANEXO IV - Preencher'!K45="","",'[1]TCE - ANEXO IV - Preencher'!K45)</f>
        <v>44734</v>
      </c>
      <c r="J36" s="5" t="str">
        <f>'[1]TCE - ANEXO IV - Preencher'!L45</f>
        <v>26220624073694000155550010008164751002046311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1442</v>
      </c>
    </row>
    <row r="37" spans="1:12" s="8" customFormat="1" ht="19.5" customHeight="1">
      <c r="A37" s="3">
        <f>IFERROR(VLOOKUP(B37,'[1]DADOS (OCULTAR)'!$Q$3:$S$103,3,0),"")</f>
        <v>11754025000369</v>
      </c>
      <c r="B37" s="4" t="str">
        <f>'[1]TCE - ANEXO IV - Preencher'!C46</f>
        <v>UPAE LIMOEIRO</v>
      </c>
      <c r="C37" s="4" t="str">
        <f>'[1]TCE - ANEXO IV - Preencher'!E46</f>
        <v>3.6 - Material de Expediente</v>
      </c>
      <c r="D37" s="3" t="str">
        <f>'[1]TCE - ANEXO IV - Preencher'!F46</f>
        <v>24.073.694/0001-55</v>
      </c>
      <c r="E37" s="5" t="str">
        <f>'[1]TCE - ANEXO IV - Preencher'!G46</f>
        <v>CIL COMERCIO DE INFORMATICA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825925</v>
      </c>
      <c r="I37" s="6">
        <f>IF('[1]TCE - ANEXO IV - Preencher'!K46="","",'[1]TCE - ANEXO IV - Preencher'!K46)</f>
        <v>44762</v>
      </c>
      <c r="J37" s="5" t="str">
        <f>'[1]TCE - ANEXO IV - Preencher'!L46</f>
        <v>26220724073694000155550010008259251024839258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381.51</v>
      </c>
    </row>
    <row r="38" spans="1:12" s="8" customFormat="1" ht="19.5" customHeight="1">
      <c r="A38" s="3">
        <f>IFERROR(VLOOKUP(B38,'[1]DADOS (OCULTAR)'!$Q$3:$S$103,3,0),"")</f>
        <v>11754025000369</v>
      </c>
      <c r="B38" s="4" t="str">
        <f>'[1]TCE - ANEXO IV - Preencher'!C47</f>
        <v>UPAE LIMOEIRO</v>
      </c>
      <c r="C38" s="4" t="str">
        <f>'[1]TCE - ANEXO IV - Preencher'!E47</f>
        <v>3.6 - Material de Expediente</v>
      </c>
      <c r="D38" s="3" t="str">
        <f>'[1]TCE - ANEXO IV - Preencher'!F47</f>
        <v>11.840.014/0001-30</v>
      </c>
      <c r="E38" s="5" t="str">
        <f>'[1]TCE - ANEXO IV - Preencher'!G47</f>
        <v>MACROPAC PROTEÇÃO E EMBALAGEM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390187</v>
      </c>
      <c r="I38" s="6">
        <f>IF('[1]TCE - ANEXO IV - Preencher'!K47="","",'[1]TCE - ANEXO IV - Preencher'!K47)</f>
        <v>44762</v>
      </c>
      <c r="J38" s="5" t="str">
        <f>'[1]TCE - ANEXO IV - Preencher'!L47</f>
        <v>26220711840014000130550010003901871528491089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358.8</v>
      </c>
    </row>
    <row r="39" spans="1:12" s="8" customFormat="1" ht="19.5" customHeight="1">
      <c r="A39" s="3">
        <f>IFERROR(VLOOKUP(B39,'[1]DADOS (OCULTAR)'!$Q$3:$S$103,3,0),"")</f>
        <v>11754025000369</v>
      </c>
      <c r="B39" s="4" t="str">
        <f>'[1]TCE - ANEXO IV - Preencher'!C48</f>
        <v>UPAE LIMOEIRO</v>
      </c>
      <c r="C39" s="4" t="str">
        <f>'[1]TCE - ANEXO IV - Preencher'!E48</f>
        <v>3.6 - Material de Expediente</v>
      </c>
      <c r="D39" s="3" t="str">
        <f>'[1]TCE - ANEXO IV - Preencher'!F48</f>
        <v>28.036.970/0001-66</v>
      </c>
      <c r="E39" s="5" t="str">
        <f>'[1]TCE - ANEXO IV - Preencher'!G48</f>
        <v>RBR NERES EQUIPAMENTOS HIDRAULICOS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765</v>
      </c>
      <c r="I39" s="6">
        <f>IF('[1]TCE - ANEXO IV - Preencher'!K48="","",'[1]TCE - ANEXO IV - Preencher'!K48)</f>
        <v>44753</v>
      </c>
      <c r="J39" s="5" t="str">
        <f>'[1]TCE - ANEXO IV - Preencher'!L48</f>
        <v>35220728036970000166550010000007651191202203</v>
      </c>
      <c r="K39" s="5" t="str">
        <f>IF(F39="B",LEFT('[1]TCE - ANEXO IV - Preencher'!M48,2),IF(F39="S",LEFT('[1]TCE - ANEXO IV - Preencher'!M48,7),IF('[1]TCE - ANEXO IV - Preencher'!H48="","")))</f>
        <v>35</v>
      </c>
      <c r="L39" s="7">
        <f>'[1]TCE - ANEXO IV - Preencher'!N48</f>
        <v>141.80000000000001</v>
      </c>
    </row>
    <row r="40" spans="1:12" s="8" customFormat="1" ht="19.5" customHeight="1">
      <c r="A40" s="3">
        <f>IFERROR(VLOOKUP(B40,'[1]DADOS (OCULTAR)'!$Q$3:$S$103,3,0),"")</f>
        <v>11754025000369</v>
      </c>
      <c r="B40" s="4" t="str">
        <f>'[1]TCE - ANEXO IV - Preencher'!C49</f>
        <v>UPAE LIMOEIRO</v>
      </c>
      <c r="C40" s="4" t="str">
        <f>'[1]TCE - ANEXO IV - Preencher'!E49</f>
        <v>3.1 - Combustíveis e Lubrificantes Automotivos</v>
      </c>
      <c r="D40" s="3" t="str">
        <f>'[1]TCE - ANEXO IV - Preencher'!F49</f>
        <v>13.412.674/0001-45</v>
      </c>
      <c r="E40" s="5" t="str">
        <f>'[1]TCE - ANEXO IV - Preencher'!G49</f>
        <v>POSTO MUNIZ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471</v>
      </c>
      <c r="I40" s="6">
        <f>IF('[1]TCE - ANEXO IV - Preencher'!K49="","",'[1]TCE - ANEXO IV - Preencher'!K49)</f>
        <v>44771</v>
      </c>
      <c r="J40" s="5" t="str">
        <f>'[1]TCE - ANEXO IV - Preencher'!L49</f>
        <v>26220713412674000145550040000004711291020474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2701.31</v>
      </c>
    </row>
    <row r="41" spans="1:12" s="8" customFormat="1" ht="19.5" customHeight="1">
      <c r="A41" s="3">
        <f>IFERROR(VLOOKUP(B41,'[1]DADOS (OCULTAR)'!$Q$3:$S$103,3,0),"")</f>
        <v>11754025000369</v>
      </c>
      <c r="B41" s="4" t="str">
        <f>'[1]TCE - ANEXO IV - Preencher'!C50</f>
        <v>UPAE LIMOEIRO</v>
      </c>
      <c r="C41" s="4" t="str">
        <f>'[1]TCE - ANEXO IV - Preencher'!E50</f>
        <v xml:space="preserve">3.9 - Material para Manutenção de Bens Imóveis </v>
      </c>
      <c r="D41" s="3" t="str">
        <f>'[1]TCE - ANEXO IV - Preencher'!F50</f>
        <v>10.337.748/0001-38</v>
      </c>
      <c r="E41" s="5" t="str">
        <f>'[1]TCE - ANEXO IV - Preencher'!G50</f>
        <v>SUPERMERCADO NATIANAS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16596</v>
      </c>
      <c r="I41" s="6">
        <f>IF('[1]TCE - ANEXO IV - Preencher'!K50="","",'[1]TCE - ANEXO IV - Preencher'!K50)</f>
        <v>44742</v>
      </c>
      <c r="J41" s="5" t="str">
        <f>'[1]TCE - ANEXO IV - Preencher'!L50</f>
        <v>26220610337748000138550080000165961000669415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1679.99</v>
      </c>
    </row>
    <row r="42" spans="1:12" s="8" customFormat="1" ht="19.5" customHeight="1">
      <c r="A42" s="3">
        <f>IFERROR(VLOOKUP(B42,'[1]DADOS (OCULTAR)'!$Q$3:$S$103,3,0),"")</f>
        <v>11754025000369</v>
      </c>
      <c r="B42" s="4" t="str">
        <f>'[1]TCE - ANEXO IV - Preencher'!C51</f>
        <v>UPAE LIMOEIRO</v>
      </c>
      <c r="C42" s="4" t="str">
        <f>'[1]TCE - ANEXO IV - Preencher'!E51</f>
        <v xml:space="preserve">3.9 - Material para Manutenção de Bens Imóveis </v>
      </c>
      <c r="D42" s="3" t="str">
        <f>'[1]TCE - ANEXO IV - Preencher'!F51</f>
        <v>10.337.748/0001-38</v>
      </c>
      <c r="E42" s="5" t="str">
        <f>'[1]TCE - ANEXO IV - Preencher'!G51</f>
        <v>SUPERMERCADO NATIANAS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16809</v>
      </c>
      <c r="I42" s="6">
        <f>IF('[1]TCE - ANEXO IV - Preencher'!K51="","",'[1]TCE - ANEXO IV - Preencher'!K51)</f>
        <v>44762</v>
      </c>
      <c r="J42" s="5" t="str">
        <f>'[1]TCE - ANEXO IV - Preencher'!L51</f>
        <v>26220710337748000138550080000168091000677811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34</v>
      </c>
    </row>
    <row r="43" spans="1:12" s="8" customFormat="1" ht="19.5" customHeight="1">
      <c r="A43" s="3">
        <f>IFERROR(VLOOKUP(B43,'[1]DADOS (OCULTAR)'!$Q$3:$S$103,3,0),"")</f>
        <v>11754025000369</v>
      </c>
      <c r="B43" s="4" t="str">
        <f>'[1]TCE - ANEXO IV - Preencher'!C52</f>
        <v>UPAE LIMOEIRO</v>
      </c>
      <c r="C43" s="4" t="str">
        <f>'[1]TCE - ANEXO IV - Preencher'!E52</f>
        <v xml:space="preserve">3.9 - Material para Manutenção de Bens Imóveis </v>
      </c>
      <c r="D43" s="3" t="str">
        <f>'[1]TCE - ANEXO IV - Preencher'!F52</f>
        <v>28.036.970/0001-66</v>
      </c>
      <c r="E43" s="5" t="str">
        <f>'[1]TCE - ANEXO IV - Preencher'!G52</f>
        <v>RBR NERES EQUIPAMENTOS HIDRAULICOS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748</v>
      </c>
      <c r="I43" s="6">
        <f>IF('[1]TCE - ANEXO IV - Preencher'!K52="","",'[1]TCE - ANEXO IV - Preencher'!K52)</f>
        <v>44748</v>
      </c>
      <c r="J43" s="5" t="str">
        <f>'[1]TCE - ANEXO IV - Preencher'!L52</f>
        <v>35220728036970000166550010000007481186202208</v>
      </c>
      <c r="K43" s="5" t="str">
        <f>IF(F43="B",LEFT('[1]TCE - ANEXO IV - Preencher'!M52,2),IF(F43="S",LEFT('[1]TCE - ANEXO IV - Preencher'!M52,7),IF('[1]TCE - ANEXO IV - Preencher'!H52="","")))</f>
        <v>35</v>
      </c>
      <c r="L43" s="7">
        <f>'[1]TCE - ANEXO IV - Preencher'!N52</f>
        <v>187</v>
      </c>
    </row>
    <row r="44" spans="1:12" s="8" customFormat="1" ht="19.5" customHeight="1">
      <c r="A44" s="3">
        <f>IFERROR(VLOOKUP(B44,'[1]DADOS (OCULTAR)'!$Q$3:$S$103,3,0),"")</f>
        <v>11754025000369</v>
      </c>
      <c r="B44" s="4" t="str">
        <f>'[1]TCE - ANEXO IV - Preencher'!C53</f>
        <v>UPAE LIMOEIRO</v>
      </c>
      <c r="C44" s="4" t="str">
        <f>'[1]TCE - ANEXO IV - Preencher'!E53</f>
        <v xml:space="preserve">3.9 - Material para Manutenção de Bens Imóveis </v>
      </c>
      <c r="D44" s="3" t="str">
        <f>'[1]TCE - ANEXO IV - Preencher'!F53</f>
        <v>28.036.970/0001-66</v>
      </c>
      <c r="E44" s="5" t="str">
        <f>'[1]TCE - ANEXO IV - Preencher'!G53</f>
        <v>RBR NERES EQUIPAMENTOS HIDRAULICOS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765</v>
      </c>
      <c r="I44" s="6">
        <f>IF('[1]TCE - ANEXO IV - Preencher'!K53="","",'[1]TCE - ANEXO IV - Preencher'!K53)</f>
        <v>44753</v>
      </c>
      <c r="J44" s="5" t="str">
        <f>'[1]TCE - ANEXO IV - Preencher'!L53</f>
        <v>35220728036970000166550010000007651191202203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221.63</v>
      </c>
    </row>
    <row r="45" spans="1:12" s="8" customFormat="1" ht="19.5" customHeight="1">
      <c r="A45" s="3">
        <f>IFERROR(VLOOKUP(B45,'[1]DADOS (OCULTAR)'!$Q$3:$S$103,3,0),"")</f>
        <v>11754025000369</v>
      </c>
      <c r="B45" s="4" t="str">
        <f>'[1]TCE - ANEXO IV - Preencher'!C54</f>
        <v>UPAE LIMOEIRO</v>
      </c>
      <c r="C45" s="4" t="str">
        <f>'[1]TCE - ANEXO IV - Preencher'!E54</f>
        <v xml:space="preserve">3.9 - Material para Manutenção de Bens Imóveis </v>
      </c>
      <c r="D45" s="3" t="str">
        <f>'[1]TCE - ANEXO IV - Preencher'!F54</f>
        <v>07.264.693/0001-79</v>
      </c>
      <c r="E45" s="5" t="str">
        <f>'[1]TCE - ANEXO IV - Preencher'!G54</f>
        <v>RENASCER MERCANTIL FERRAGISTA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616576</v>
      </c>
      <c r="I45" s="6">
        <f>IF('[1]TCE - ANEXO IV - Preencher'!K54="","",'[1]TCE - ANEXO IV - Preencher'!K54)</f>
        <v>44747</v>
      </c>
      <c r="J45" s="5" t="str">
        <f>'[1]TCE - ANEXO IV - Preencher'!L54</f>
        <v>26220707264693000179550010006165761256580567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293</v>
      </c>
    </row>
    <row r="46" spans="1:12" s="8" customFormat="1" ht="19.5" customHeight="1">
      <c r="A46" s="3">
        <f>IFERROR(VLOOKUP(B46,'[1]DADOS (OCULTAR)'!$Q$3:$S$103,3,0),"")</f>
        <v>11754025000369</v>
      </c>
      <c r="B46" s="4" t="str">
        <f>'[1]TCE - ANEXO IV - Preencher'!C55</f>
        <v>UPAE LIMOEIRO</v>
      </c>
      <c r="C46" s="4" t="str">
        <f>'[1]TCE - ANEXO IV - Preencher'!E55</f>
        <v xml:space="preserve">3.9 - Material para Manutenção de Bens Imóveis </v>
      </c>
      <c r="D46" s="3" t="str">
        <f>'[1]TCE - ANEXO IV - Preencher'!F55</f>
        <v>37.531.583/0001-97</v>
      </c>
      <c r="E46" s="5" t="str">
        <f>'[1]TCE - ANEXO IV - Preencher'!G55</f>
        <v>GRANMEDICA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1239</v>
      </c>
      <c r="I46" s="6">
        <f>IF('[1]TCE - ANEXO IV - Preencher'!K55="","",'[1]TCE - ANEXO IV - Preencher'!K55)</f>
        <v>44755</v>
      </c>
      <c r="J46" s="5" t="str">
        <f>'[1]TCE - ANEXO IV - Preencher'!L55</f>
        <v>52220737531583000197550010000012391250001230</v>
      </c>
      <c r="K46" s="5" t="str">
        <f>IF(F46="B",LEFT('[1]TCE - ANEXO IV - Preencher'!M55,2),IF(F46="S",LEFT('[1]TCE - ANEXO IV - Preencher'!M55,7),IF('[1]TCE - ANEXO IV - Preencher'!H55="","")))</f>
        <v>52</v>
      </c>
      <c r="L46" s="7">
        <f>'[1]TCE - ANEXO IV - Preencher'!N55</f>
        <v>927.15</v>
      </c>
    </row>
    <row r="47" spans="1:12" s="8" customFormat="1" ht="19.5" customHeight="1">
      <c r="A47" s="3">
        <f>IFERROR(VLOOKUP(B47,'[1]DADOS (OCULTAR)'!$Q$3:$S$103,3,0),"")</f>
        <v>11754025000369</v>
      </c>
      <c r="B47" s="4" t="str">
        <f>'[1]TCE - ANEXO IV - Preencher'!C56</f>
        <v>UPAE LIMOEIRO</v>
      </c>
      <c r="C47" s="4" t="str">
        <f>'[1]TCE - ANEXO IV - Preencher'!E56</f>
        <v xml:space="preserve">3.8 - Uniformes, Tecidos e Aviamentos </v>
      </c>
      <c r="D47" s="3" t="str">
        <f>'[1]TCE - ANEXO IV - Preencher'!F56</f>
        <v>07.264.693/0001-79</v>
      </c>
      <c r="E47" s="5" t="str">
        <f>'[1]TCE - ANEXO IV - Preencher'!G56</f>
        <v>RENASCER MERCANTIL FERRAGISTA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616576</v>
      </c>
      <c r="I47" s="6">
        <f>IF('[1]TCE - ANEXO IV - Preencher'!K56="","",'[1]TCE - ANEXO IV - Preencher'!K56)</f>
        <v>44747</v>
      </c>
      <c r="J47" s="5" t="str">
        <f>'[1]TCE - ANEXO IV - Preencher'!L56</f>
        <v>26220707264693000179550010006165761256580567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56</v>
      </c>
    </row>
    <row r="48" spans="1:12" s="8" customFormat="1" ht="19.5" customHeight="1">
      <c r="A48" s="3">
        <f>IFERROR(VLOOKUP(B48,'[1]DADOS (OCULTAR)'!$Q$3:$S$103,3,0),"")</f>
        <v>11754025000369</v>
      </c>
      <c r="B48" s="4" t="str">
        <f>'[1]TCE - ANEXO IV - Preencher'!C57</f>
        <v>UPAE LIMOEIRO</v>
      </c>
      <c r="C48" s="4" t="str">
        <f>'[1]TCE - ANEXO IV - Preencher'!E57</f>
        <v xml:space="preserve">3.8 - Uniformes, Tecidos e Aviamentos </v>
      </c>
      <c r="D48" s="3" t="str">
        <f>'[1]TCE - ANEXO IV - Preencher'!F57</f>
        <v>37.531.583/0001-97</v>
      </c>
      <c r="E48" s="5" t="str">
        <f>'[1]TCE - ANEXO IV - Preencher'!G57</f>
        <v>GRANMEDICA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1239</v>
      </c>
      <c r="I48" s="6">
        <f>IF('[1]TCE - ANEXO IV - Preencher'!K57="","",'[1]TCE - ANEXO IV - Preencher'!K57)</f>
        <v>44755</v>
      </c>
      <c r="J48" s="5" t="str">
        <f>'[1]TCE - ANEXO IV - Preencher'!L57</f>
        <v>52220737531583000197550010000012391250001230</v>
      </c>
      <c r="K48" s="5" t="str">
        <f>IF(F48="B",LEFT('[1]TCE - ANEXO IV - Preencher'!M57,2),IF(F48="S",LEFT('[1]TCE - ANEXO IV - Preencher'!M57,7),IF('[1]TCE - ANEXO IV - Preencher'!H57="","")))</f>
        <v>52</v>
      </c>
      <c r="L48" s="7">
        <f>'[1]TCE - ANEXO IV - Preencher'!N57</f>
        <v>92</v>
      </c>
    </row>
    <row r="49" spans="1:12" s="8" customFormat="1" ht="19.5" customHeight="1">
      <c r="A49" s="3">
        <f>IFERROR(VLOOKUP(B49,'[1]DADOS (OCULTAR)'!$Q$3:$S$103,3,0),"")</f>
        <v>11754025000369</v>
      </c>
      <c r="B49" s="4" t="str">
        <f>'[1]TCE - ANEXO IV - Preencher'!C58</f>
        <v>UPAE LIMOEIRO</v>
      </c>
      <c r="C49" s="4" t="str">
        <f>'[1]TCE - ANEXO IV - Preencher'!E58</f>
        <v>3.99 - Outras despesas com Material de Consumo</v>
      </c>
      <c r="D49" s="3" t="str">
        <f>'[1]TCE - ANEXO IV - Preencher'!F58</f>
        <v>10.497.345/0001-56</v>
      </c>
      <c r="E49" s="5" t="str">
        <f>'[1]TCE - ANEXO IV - Preencher'!G58</f>
        <v>J. N. TEIXEIRA &amp; CIA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31657</v>
      </c>
      <c r="I49" s="6">
        <f>IF('[1]TCE - ANEXO IV - Preencher'!K58="","",'[1]TCE - ANEXO IV - Preencher'!K58)</f>
        <v>44742</v>
      </c>
      <c r="J49" s="5" t="str">
        <f>'[1]TCE - ANEXO IV - Preencher'!L58</f>
        <v>26220610497345000156550010000316571247529348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5.76</v>
      </c>
    </row>
    <row r="50" spans="1:12" s="8" customFormat="1" ht="19.5" customHeight="1">
      <c r="A50" s="3">
        <f>IFERROR(VLOOKUP(B50,'[1]DADOS (OCULTAR)'!$Q$3:$S$103,3,0),"")</f>
        <v>11754025000369</v>
      </c>
      <c r="B50" s="4" t="str">
        <f>'[1]TCE - ANEXO IV - Preencher'!C59</f>
        <v>UPAE LIMOEIRO</v>
      </c>
      <c r="C50" s="4" t="str">
        <f>'[1]TCE - ANEXO IV - Preencher'!E59</f>
        <v>5.99 - Outros Serviços de Terceiros Pessoa Jurídica</v>
      </c>
      <c r="D50" s="3" t="str">
        <f>'[1]TCE - ANEXO IV - Preencher'!F59</f>
        <v>10.998.292/0001-57</v>
      </c>
      <c r="E50" s="5" t="str">
        <f>'[1]TCE - ANEXO IV - Preencher'!G59</f>
        <v>CIEE</v>
      </c>
      <c r="F50" s="5" t="str">
        <f>'[1]TCE - ANEXO IV - Preencher'!H59</f>
        <v>B</v>
      </c>
      <c r="G50" s="5" t="str">
        <f>'[1]TCE - ANEXO IV - Preencher'!I59</f>
        <v>N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178.5</v>
      </c>
    </row>
    <row r="51" spans="1:12" s="8" customFormat="1" ht="19.5" customHeight="1">
      <c r="A51" s="3">
        <f>IFERROR(VLOOKUP(B51,'[1]DADOS (OCULTAR)'!$Q$3:$S$103,3,0),"")</f>
        <v>11754025000369</v>
      </c>
      <c r="B51" s="4" t="str">
        <f>'[1]TCE - ANEXO IV - Preencher'!C60</f>
        <v>UPAE LIMOEIRO</v>
      </c>
      <c r="C51" s="4" t="str">
        <f>'[1]TCE - ANEXO IV - Preencher'!E60</f>
        <v xml:space="preserve">5.25 - Serviços Bancários </v>
      </c>
      <c r="D51" s="3" t="str">
        <f>'[1]TCE - ANEXO IV - Preencher'!F60</f>
        <v>00.360.305/0001-04</v>
      </c>
      <c r="E51" s="5" t="str">
        <f>'[1]TCE - ANEXO IV - Preencher'!G60</f>
        <v>CAIXA ECONOMICA FEDERAL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126.75</v>
      </c>
    </row>
    <row r="52" spans="1:12" s="8" customFormat="1" ht="19.5" customHeight="1">
      <c r="A52" s="3">
        <f>IFERROR(VLOOKUP(B52,'[1]DADOS (OCULTAR)'!$Q$3:$S$103,3,0),"")</f>
        <v>11754025000369</v>
      </c>
      <c r="B52" s="4" t="str">
        <f>'[1]TCE - ANEXO IV - Preencher'!C61</f>
        <v>UPAE LIMOEIRO</v>
      </c>
      <c r="C52" s="4" t="str">
        <f>'[1]TCE - ANEXO IV - Preencher'!E61</f>
        <v>5.18 - Teledonia Fixa</v>
      </c>
      <c r="D52" s="3" t="str">
        <f>'[1]TCE - ANEXO IV - Preencher'!F61</f>
        <v>05.823.516/0001-50</v>
      </c>
      <c r="E52" s="5" t="str">
        <f>'[1]TCE - ANEXO IV - Preencher'!G61</f>
        <v>A. M. DE SOUZA ARAGÃO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2097</v>
      </c>
      <c r="I52" s="6">
        <f>IF('[1]TCE - ANEXO IV - Preencher'!K61="","",'[1]TCE - ANEXO IV - Preencher'!K61)</f>
        <v>44788</v>
      </c>
      <c r="J52" s="5" t="str">
        <f>'[1]TCE - ANEXO IV - Preencher'!L61</f>
        <v>NFS.J22BAB2FTI.J45ZQ306UP0001M9</v>
      </c>
      <c r="K52" s="5" t="str">
        <f>IF(F52="B",LEFT('[1]TCE - ANEXO IV - Preencher'!M61,2),IF(F52="S",LEFT('[1]TCE - ANEXO IV - Preencher'!M61,7),IF('[1]TCE - ANEXO IV - Preencher'!H61="","")))</f>
        <v>2608909</v>
      </c>
      <c r="L52" s="7">
        <f>'[1]TCE - ANEXO IV - Preencher'!N61</f>
        <v>55</v>
      </c>
    </row>
    <row r="53" spans="1:12" s="8" customFormat="1" ht="19.5" customHeight="1">
      <c r="A53" s="3">
        <f>IFERROR(VLOOKUP(B53,'[1]DADOS (OCULTAR)'!$Q$3:$S$103,3,0),"")</f>
        <v>11754025000369</v>
      </c>
      <c r="B53" s="4" t="str">
        <f>'[1]TCE - ANEXO IV - Preencher'!C62</f>
        <v>UPAE LIMOEIRO</v>
      </c>
      <c r="C53" s="4" t="str">
        <f>'[1]TCE - ANEXO IV - Preencher'!E62</f>
        <v>5.13 - Água e Esgoto</v>
      </c>
      <c r="D53" s="3">
        <f>'[1]TCE - ANEXO IV - Preencher'!F62</f>
        <v>9769035000164</v>
      </c>
      <c r="E53" s="5" t="str">
        <f>'[1]TCE - ANEXO IV - Preencher'!G62</f>
        <v>COMPESA</v>
      </c>
      <c r="F53" s="5" t="str">
        <f>'[1]TCE - ANEXO IV - Preencher'!H62</f>
        <v>S</v>
      </c>
      <c r="G53" s="5" t="str">
        <f>'[1]TCE - ANEXO IV - Preencher'!I62</f>
        <v>N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26 -  P</v>
      </c>
      <c r="L53" s="7">
        <f>'[1]TCE - ANEXO IV - Preencher'!N62</f>
        <v>376.73</v>
      </c>
    </row>
    <row r="54" spans="1:12" s="8" customFormat="1" ht="19.5" customHeight="1">
      <c r="A54" s="3">
        <f>IFERROR(VLOOKUP(B54,'[1]DADOS (OCULTAR)'!$Q$3:$S$103,3,0),"")</f>
        <v>11754025000369</v>
      </c>
      <c r="B54" s="4" t="str">
        <f>'[1]TCE - ANEXO IV - Preencher'!C63</f>
        <v>UPAE LIMOEIRO</v>
      </c>
      <c r="C54" s="4" t="str">
        <f>'[1]TCE - ANEXO IV - Preencher'!E63</f>
        <v>5.13 - Água e Esgoto</v>
      </c>
      <c r="D54" s="3" t="str">
        <f>'[1]TCE - ANEXO IV - Preencher'!F63</f>
        <v>063.950.604-65</v>
      </c>
      <c r="E54" s="5" t="str">
        <f>'[1]TCE - ANEXO IV - Preencher'!G63</f>
        <v>GENILSON JOSÉ DA SILVA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18238</v>
      </c>
      <c r="I54" s="6">
        <f>IF('[1]TCE - ANEXO IV - Preencher'!K63="","",'[1]TCE - ANEXO IV - Preencher'!K63)</f>
        <v>44749</v>
      </c>
      <c r="J54" s="5" t="str">
        <f>'[1]TCE - ANEXO IV - Preencher'!L63</f>
        <v>D4E4-5C56</v>
      </c>
      <c r="K54" s="5" t="str">
        <f>IF(F54="B",LEFT('[1]TCE - ANEXO IV - Preencher'!M63,2),IF(F54="S",LEFT('[1]TCE - ANEXO IV - Preencher'!M63,7),IF('[1]TCE - ANEXO IV - Preencher'!H63="","")))</f>
        <v>2608909</v>
      </c>
      <c r="L54" s="7">
        <f>'[1]TCE - ANEXO IV - Preencher'!N63</f>
        <v>200</v>
      </c>
    </row>
    <row r="55" spans="1:12" s="8" customFormat="1" ht="19.5" customHeight="1">
      <c r="A55" s="3">
        <f>IFERROR(VLOOKUP(B55,'[1]DADOS (OCULTAR)'!$Q$3:$S$103,3,0),"")</f>
        <v>11754025000369</v>
      </c>
      <c r="B55" s="4" t="str">
        <f>'[1]TCE - ANEXO IV - Preencher'!C64</f>
        <v>UPAE LIMOEIRO</v>
      </c>
      <c r="C55" s="4" t="str">
        <f>'[1]TCE - ANEXO IV - Preencher'!E64</f>
        <v>5.13 - Água e Esgoto</v>
      </c>
      <c r="D55" s="3" t="str">
        <f>'[1]TCE - ANEXO IV - Preencher'!F64</f>
        <v>063.950.604-65</v>
      </c>
      <c r="E55" s="5" t="str">
        <f>'[1]TCE - ANEXO IV - Preencher'!G64</f>
        <v>GENILSON JOSÉ DA SILVA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18263</v>
      </c>
      <c r="I55" s="6">
        <f>IF('[1]TCE - ANEXO IV - Preencher'!K64="","",'[1]TCE - ANEXO IV - Preencher'!K64)</f>
        <v>44754</v>
      </c>
      <c r="J55" s="5" t="str">
        <f>'[1]TCE - ANEXO IV - Preencher'!L64</f>
        <v>B7EA-557C</v>
      </c>
      <c r="K55" s="5" t="str">
        <f>IF(F55="B",LEFT('[1]TCE - ANEXO IV - Preencher'!M64,2),IF(F55="S",LEFT('[1]TCE - ANEXO IV - Preencher'!M64,7),IF('[1]TCE - ANEXO IV - Preencher'!H64="","")))</f>
        <v>2608909</v>
      </c>
      <c r="L55" s="7">
        <f>'[1]TCE - ANEXO IV - Preencher'!N64</f>
        <v>400</v>
      </c>
    </row>
    <row r="56" spans="1:12" s="8" customFormat="1" ht="19.5" customHeight="1">
      <c r="A56" s="3">
        <f>IFERROR(VLOOKUP(B56,'[1]DADOS (OCULTAR)'!$Q$3:$S$103,3,0),"")</f>
        <v>11754025000369</v>
      </c>
      <c r="B56" s="4" t="str">
        <f>'[1]TCE - ANEXO IV - Preencher'!C65</f>
        <v>UPAE LIMOEIRO</v>
      </c>
      <c r="C56" s="4" t="str">
        <f>'[1]TCE - ANEXO IV - Preencher'!E65</f>
        <v>5.13 - Água e Esgoto</v>
      </c>
      <c r="D56" s="3" t="str">
        <f>'[1]TCE - ANEXO IV - Preencher'!F65</f>
        <v>063.950.604-65</v>
      </c>
      <c r="E56" s="5" t="str">
        <f>'[1]TCE - ANEXO IV - Preencher'!G65</f>
        <v>GENILSON JOSÉ DA SILVA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18293</v>
      </c>
      <c r="I56" s="6">
        <f>IF('[1]TCE - ANEXO IV - Preencher'!K65="","",'[1]TCE - ANEXO IV - Preencher'!K65)</f>
        <v>44762</v>
      </c>
      <c r="J56" s="5" t="str">
        <f>'[1]TCE - ANEXO IV - Preencher'!L65</f>
        <v>B53C-6D87</v>
      </c>
      <c r="K56" s="5" t="str">
        <f>IF(F56="B",LEFT('[1]TCE - ANEXO IV - Preencher'!M65,2),IF(F56="S",LEFT('[1]TCE - ANEXO IV - Preencher'!M65,7),IF('[1]TCE - ANEXO IV - Preencher'!H65="","")))</f>
        <v>2608909</v>
      </c>
      <c r="L56" s="7">
        <f>'[1]TCE - ANEXO IV - Preencher'!N65</f>
        <v>400</v>
      </c>
    </row>
    <row r="57" spans="1:12" s="8" customFormat="1" ht="19.5" customHeight="1">
      <c r="A57" s="3">
        <f>IFERROR(VLOOKUP(B57,'[1]DADOS (OCULTAR)'!$Q$3:$S$103,3,0),"")</f>
        <v>11754025000369</v>
      </c>
      <c r="B57" s="4" t="str">
        <f>'[1]TCE - ANEXO IV - Preencher'!C66</f>
        <v>UPAE LIMOEIRO</v>
      </c>
      <c r="C57" s="4" t="str">
        <f>'[1]TCE - ANEXO IV - Preencher'!E66</f>
        <v>5.12 - Energia Elétrica</v>
      </c>
      <c r="D57" s="3" t="str">
        <f>'[1]TCE - ANEXO IV - Preencher'!F66</f>
        <v>10.835.932/0001-08</v>
      </c>
      <c r="E57" s="5" t="str">
        <f>'[1]TCE - ANEXO IV - Preencher'!G66</f>
        <v>COMPANHIA ENERGETICA DE PERNAMBUCO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217788994</v>
      </c>
      <c r="I57" s="6">
        <f>IF('[1]TCE - ANEXO IV - Preencher'!K66="","",'[1]TCE - ANEXO IV - Preencher'!K66)</f>
        <v>44781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26 -  P</v>
      </c>
      <c r="L57" s="7">
        <f>'[1]TCE - ANEXO IV - Preencher'!N66</f>
        <v>15696.91</v>
      </c>
    </row>
    <row r="58" spans="1:12" s="8" customFormat="1" ht="19.5" customHeight="1">
      <c r="A58" s="3">
        <f>IFERROR(VLOOKUP(B58,'[1]DADOS (OCULTAR)'!$Q$3:$S$103,3,0),"")</f>
        <v>11754025000369</v>
      </c>
      <c r="B58" s="4" t="str">
        <f>'[1]TCE - ANEXO IV - Preencher'!C67</f>
        <v>UPAE LIMOEIRO</v>
      </c>
      <c r="C58" s="4" t="str">
        <f>'[1]TCE - ANEXO IV - Preencher'!E67</f>
        <v>5.3 - Locação de Máquinas e Equipamentos</v>
      </c>
      <c r="D58" s="3" t="str">
        <f>'[1]TCE - ANEXO IV - Preencher'!F67</f>
        <v>11.265.156/0001-10</v>
      </c>
      <c r="E58" s="5" t="str">
        <f>'[1]TCE - ANEXO IV - Preencher'!G67</f>
        <v>K.J. BEZERRA DE MELO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104</v>
      </c>
      <c r="I58" s="6">
        <f>IF('[1]TCE - ANEXO IV - Preencher'!K67="","",'[1]TCE - ANEXO IV - Preencher'!K67)</f>
        <v>44746</v>
      </c>
      <c r="J58" s="5" t="str">
        <f>'[1]TCE - ANEXO IV - Preencher'!L67</f>
        <v>NFS.J3ZR530V32.J45ZQ306UP.00002V</v>
      </c>
      <c r="K58" s="5" t="str">
        <f>IF(F58="B",LEFT('[1]TCE - ANEXO IV - Preencher'!M67,2),IF(F58="S",LEFT('[1]TCE - ANEXO IV - Preencher'!M67,7),IF('[1]TCE - ANEXO IV - Preencher'!H67="","")))</f>
        <v>2608909</v>
      </c>
      <c r="L58" s="7">
        <f>'[1]TCE - ANEXO IV - Preencher'!N67</f>
        <v>840</v>
      </c>
    </row>
    <row r="59" spans="1:12" s="8" customFormat="1" ht="19.5" customHeight="1">
      <c r="A59" s="3">
        <f>IFERROR(VLOOKUP(B59,'[1]DADOS (OCULTAR)'!$Q$3:$S$103,3,0),"")</f>
        <v>11754025000369</v>
      </c>
      <c r="B59" s="4" t="str">
        <f>'[1]TCE - ANEXO IV - Preencher'!C68</f>
        <v>UPAE LIMOEIRO</v>
      </c>
      <c r="C59" s="4" t="str">
        <f>'[1]TCE - ANEXO IV - Preencher'!E68</f>
        <v>5.3 - Locação de Máquinas e Equipamentos</v>
      </c>
      <c r="D59" s="3" t="str">
        <f>'[1]TCE - ANEXO IV - Preencher'!F68</f>
        <v>11.265.156/0001-10</v>
      </c>
      <c r="E59" s="5" t="str">
        <f>'[1]TCE - ANEXO IV - Preencher'!G68</f>
        <v>K.J. BEZERRA DE MELO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105</v>
      </c>
      <c r="I59" s="6">
        <f>IF('[1]TCE - ANEXO IV - Preencher'!K68="","",'[1]TCE - ANEXO IV - Preencher'!K68)</f>
        <v>44746</v>
      </c>
      <c r="J59" s="5" t="str">
        <f>'[1]TCE - ANEXO IV - Preencher'!L68</f>
        <v>NFS.J3ZR530V32.J45ZQ306UP.00002X</v>
      </c>
      <c r="K59" s="5" t="str">
        <f>IF(F59="B",LEFT('[1]TCE - ANEXO IV - Preencher'!M68,2),IF(F59="S",LEFT('[1]TCE - ANEXO IV - Preencher'!M68,7),IF('[1]TCE - ANEXO IV - Preencher'!H68="","")))</f>
        <v>2608909</v>
      </c>
      <c r="L59" s="7">
        <f>'[1]TCE - ANEXO IV - Preencher'!N68</f>
        <v>300</v>
      </c>
    </row>
    <row r="60" spans="1:12" s="8" customFormat="1" ht="19.5" customHeight="1">
      <c r="A60" s="3">
        <f>IFERROR(VLOOKUP(B60,'[1]DADOS (OCULTAR)'!$Q$3:$S$103,3,0),"")</f>
        <v>11754025000369</v>
      </c>
      <c r="B60" s="4" t="str">
        <f>'[1]TCE - ANEXO IV - Preencher'!C69</f>
        <v>UPAE LIMOEIRO</v>
      </c>
      <c r="C60" s="4" t="str">
        <f>'[1]TCE - ANEXO IV - Preencher'!E69</f>
        <v>5.3 - Locação de Máquinas e Equipamentos</v>
      </c>
      <c r="D60" s="3" t="str">
        <f>'[1]TCE - ANEXO IV - Preencher'!F69</f>
        <v>11.265.156/0001-10</v>
      </c>
      <c r="E60" s="5" t="str">
        <f>'[1]TCE - ANEXO IV - Preencher'!G69</f>
        <v>K.J. BEZERRA DE MELO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100</v>
      </c>
      <c r="I60" s="6">
        <f>IF('[1]TCE - ANEXO IV - Preencher'!K69="","",'[1]TCE - ANEXO IV - Preencher'!K69)</f>
        <v>44746</v>
      </c>
      <c r="J60" s="5" t="str">
        <f>'[1]TCE - ANEXO IV - Preencher'!L69</f>
        <v>NFS.J3ZR530V32.J45ZQ306UP.00002W</v>
      </c>
      <c r="K60" s="5" t="str">
        <f>IF(F60="B",LEFT('[1]TCE - ANEXO IV - Preencher'!M69,2),IF(F60="S",LEFT('[1]TCE - ANEXO IV - Preencher'!M69,7),IF('[1]TCE - ANEXO IV - Preencher'!H69="","")))</f>
        <v>2608909</v>
      </c>
      <c r="L60" s="7">
        <f>'[1]TCE - ANEXO IV - Preencher'!N69</f>
        <v>100</v>
      </c>
    </row>
    <row r="61" spans="1:12" s="8" customFormat="1" ht="19.5" customHeight="1">
      <c r="A61" s="3">
        <f>IFERROR(VLOOKUP(B61,'[1]DADOS (OCULTAR)'!$Q$3:$S$103,3,0),"")</f>
        <v>11754025000369</v>
      </c>
      <c r="B61" s="4" t="str">
        <f>'[1]TCE - ANEXO IV - Preencher'!C70</f>
        <v>UPAE LIMOEIRO</v>
      </c>
      <c r="C61" s="4" t="str">
        <f>'[1]TCE - ANEXO IV - Preencher'!E70</f>
        <v>5.8 - Locação de Veículos Automotores</v>
      </c>
      <c r="D61" s="3" t="str">
        <f>'[1]TCE - ANEXO IV - Preencher'!F70</f>
        <v>01.838.726/0001-60</v>
      </c>
      <c r="E61" s="5" t="str">
        <f>'[1]TCE - ANEXO IV - Preencher'!G70</f>
        <v>S &amp; B LOCACOES DE VEICULOS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12461</v>
      </c>
      <c r="I61" s="6">
        <f>IF('[1]TCE - ANEXO IV - Preencher'!K70="","",'[1]TCE - ANEXO IV - Preencher'!K70)</f>
        <v>44772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2850</v>
      </c>
    </row>
    <row r="62" spans="1:12" s="8" customFormat="1" ht="19.5" customHeight="1">
      <c r="A62" s="3">
        <f>IFERROR(VLOOKUP(B62,'[1]DADOS (OCULTAR)'!$Q$3:$S$103,3,0),"")</f>
        <v>11754025000369</v>
      </c>
      <c r="B62" s="4" t="str">
        <f>'[1]TCE - ANEXO IV - Preencher'!C71</f>
        <v>UPAE LIMOEIRO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14.287.707/0001-35</v>
      </c>
      <c r="E62" s="5" t="str">
        <f>'[1]TCE - ANEXO IV - Preencher'!G71</f>
        <v>CENTRO ESPECIALIZADO DE MASTOLOGIA DE PERNAMBUCO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499</v>
      </c>
      <c r="I62" s="6">
        <f>IF('[1]TCE - ANEXO IV - Preencher'!K71="","",'[1]TCE - ANEXO IV - Preencher'!K71)</f>
        <v>44769</v>
      </c>
      <c r="J62" s="5" t="str">
        <f>'[1]TCE - ANEXO IV - Preencher'!L71</f>
        <v>G3XK-WZ542</v>
      </c>
      <c r="K62" s="5" t="str">
        <f>IF(F62="B",LEFT('[1]TCE - ANEXO IV - Preencher'!M71,2),IF(F62="S",LEFT('[1]TCE - ANEXO IV - Preencher'!M71,7),IF('[1]TCE - ANEXO IV - Preencher'!H71="","")))</f>
        <v>2615300</v>
      </c>
      <c r="L62" s="7">
        <f>'[1]TCE - ANEXO IV - Preencher'!N71</f>
        <v>5200</v>
      </c>
    </row>
    <row r="63" spans="1:12" s="8" customFormat="1" ht="19.5" customHeight="1">
      <c r="A63" s="3">
        <f>IFERROR(VLOOKUP(B63,'[1]DADOS (OCULTAR)'!$Q$3:$S$103,3,0),"")</f>
        <v>11754025000369</v>
      </c>
      <c r="B63" s="4" t="str">
        <f>'[1]TCE - ANEXO IV - Preencher'!C72</f>
        <v>UPAE LIMOEIRO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30.459.463/0001-87</v>
      </c>
      <c r="E63" s="5" t="str">
        <f>'[1]TCE - ANEXO IV - Preencher'!G72</f>
        <v>NEFRODIA SERVIÇOS MEDICOS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488</v>
      </c>
      <c r="I63" s="6">
        <f>IF('[1]TCE - ANEXO IV - Preencher'!K72="","",'[1]TCE - ANEXO IV - Preencher'!K72)</f>
        <v>44774</v>
      </c>
      <c r="J63" s="5" t="str">
        <f>'[1]TCE - ANEXO IV - Preencher'!L72</f>
        <v>9LXA-1QMX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5200</v>
      </c>
    </row>
    <row r="64" spans="1:12" s="8" customFormat="1" ht="19.5" customHeight="1">
      <c r="A64" s="3">
        <f>IFERROR(VLOOKUP(B64,'[1]DADOS (OCULTAR)'!$Q$3:$S$103,3,0),"")</f>
        <v>11754025000369</v>
      </c>
      <c r="B64" s="4" t="str">
        <f>'[1]TCE - ANEXO IV - Preencher'!C73</f>
        <v>UPAE LIMOEIRO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30.595.182/0001-51</v>
      </c>
      <c r="E64" s="5" t="str">
        <f>'[1]TCE - ANEXO IV - Preencher'!G73</f>
        <v>ATMMA SERVIÇOS DE DIAGNOSTICOS MÉDICOS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1092</v>
      </c>
      <c r="I64" s="6">
        <f>IF('[1]TCE - ANEXO IV - Preencher'!K73="","",'[1]TCE - ANEXO IV - Preencher'!K73)</f>
        <v>44768</v>
      </c>
      <c r="J64" s="5" t="str">
        <f>'[1]TCE - ANEXO IV - Preencher'!L73</f>
        <v>4QVX-6EFX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9450</v>
      </c>
    </row>
    <row r="65" spans="1:12" s="8" customFormat="1" ht="19.5" customHeight="1">
      <c r="A65" s="3">
        <f>IFERROR(VLOOKUP(B65,'[1]DADOS (OCULTAR)'!$Q$3:$S$103,3,0),"")</f>
        <v>11754025000369</v>
      </c>
      <c r="B65" s="4" t="str">
        <f>'[1]TCE - ANEXO IV - Preencher'!C74</f>
        <v>UPAE LIMOEIRO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34.242.407/0001-47</v>
      </c>
      <c r="E65" s="5" t="str">
        <f>'[1]TCE - ANEXO IV - Preencher'!G74</f>
        <v>B C A DOS SANTOS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86</v>
      </c>
      <c r="I65" s="6">
        <f>IF('[1]TCE - ANEXO IV - Preencher'!K74="","",'[1]TCE - ANEXO IV - Preencher'!K74)</f>
        <v>44770</v>
      </c>
      <c r="J65" s="5" t="str">
        <f>'[1]TCE - ANEXO IV - Preencher'!L74</f>
        <v>ZPU8-RNT6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5200</v>
      </c>
    </row>
    <row r="66" spans="1:12" s="8" customFormat="1" ht="19.5" customHeight="1">
      <c r="A66" s="3">
        <f>IFERROR(VLOOKUP(B66,'[1]DADOS (OCULTAR)'!$Q$3:$S$103,3,0),"")</f>
        <v>11754025000369</v>
      </c>
      <c r="B66" s="4" t="str">
        <f>'[1]TCE - ANEXO IV - Preencher'!C75</f>
        <v>UPAE LIMOEIRO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29.870.479/0001-07</v>
      </c>
      <c r="E66" s="5" t="str">
        <f>'[1]TCE - ANEXO IV - Preencher'!G75</f>
        <v>CARDIOMETABOLICO SERVIÇOS MEDICOS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1157</v>
      </c>
      <c r="I66" s="6">
        <f>IF('[1]TCE - ANEXO IV - Preencher'!K75="","",'[1]TCE - ANEXO IV - Preencher'!K75)</f>
        <v>44769</v>
      </c>
      <c r="J66" s="5" t="str">
        <f>'[1]TCE - ANEXO IV - Preencher'!L75</f>
        <v>XBB8-N6BT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5229</v>
      </c>
    </row>
    <row r="67" spans="1:12" s="8" customFormat="1" ht="19.5" customHeight="1">
      <c r="A67" s="3">
        <f>IFERROR(VLOOKUP(B67,'[1]DADOS (OCULTAR)'!$Q$3:$S$103,3,0),"")</f>
        <v>11754025000369</v>
      </c>
      <c r="B67" s="4" t="str">
        <f>'[1]TCE - ANEXO IV - Preencher'!C76</f>
        <v>UPAE LIMOEIRO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29.242.792/0001-92</v>
      </c>
      <c r="E67" s="5" t="str">
        <f>'[1]TCE - ANEXO IV - Preencher'!G76</f>
        <v>CARE DOCTOR CENTER ASSISTENCIA E SERVIÇOS MEDICOS LTDA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275</v>
      </c>
      <c r="I67" s="6">
        <f>IF('[1]TCE - ANEXO IV - Preencher'!K76="","",'[1]TCE - ANEXO IV - Preencher'!K76)</f>
        <v>44769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2304285</v>
      </c>
      <c r="L67" s="7">
        <f>'[1]TCE - ANEXO IV - Preencher'!N76</f>
        <v>5200</v>
      </c>
    </row>
    <row r="68" spans="1:12" s="8" customFormat="1" ht="19.5" customHeight="1">
      <c r="A68" s="3">
        <f>IFERROR(VLOOKUP(B68,'[1]DADOS (OCULTAR)'!$Q$3:$S$103,3,0),"")</f>
        <v>11754025000369</v>
      </c>
      <c r="B68" s="4" t="str">
        <f>'[1]TCE - ANEXO IV - Preencher'!C77</f>
        <v>UPAE LIMOEIRO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15.317.166/0001-03</v>
      </c>
      <c r="E68" s="5" t="str">
        <f>'[1]TCE - ANEXO IV - Preencher'!G77</f>
        <v>CENTRO CARDIOLOGICO DO IDOSO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1758</v>
      </c>
      <c r="I68" s="6">
        <f>IF('[1]TCE - ANEXO IV - Preencher'!K77="","",'[1]TCE - ANEXO IV - Preencher'!K77)</f>
        <v>44770</v>
      </c>
      <c r="J68" s="5" t="str">
        <f>'[1]TCE - ANEXO IV - Preencher'!L77</f>
        <v>MVWK-9HWJ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10018</v>
      </c>
    </row>
    <row r="69" spans="1:12" s="8" customFormat="1" ht="19.5" customHeight="1">
      <c r="A69" s="3">
        <f>IFERROR(VLOOKUP(B69,'[1]DADOS (OCULTAR)'!$Q$3:$S$103,3,0),"")</f>
        <v>11754025000369</v>
      </c>
      <c r="B69" s="4" t="str">
        <f>'[1]TCE - ANEXO IV - Preencher'!C78</f>
        <v>UPAE LIMOEIRO</v>
      </c>
      <c r="C69" s="4" t="str">
        <f>'[1]TCE - ANEXO IV - Preencher'!E78</f>
        <v>5.16 - Serviços Médico-Hospitalares, Odotonlogia e Laboratoriais</v>
      </c>
      <c r="D69" s="3" t="str">
        <f>'[1]TCE - ANEXO IV - Preencher'!F78</f>
        <v>12.183.268/0001-95</v>
      </c>
      <c r="E69" s="5" t="str">
        <f>'[1]TCE - ANEXO IV - Preencher'!G78</f>
        <v>CLINICA MEDICA MED PLAN LTDA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871</v>
      </c>
      <c r="I69" s="6">
        <f>IF('[1]TCE - ANEXO IV - Preencher'!K78="","",'[1]TCE - ANEXO IV - Preencher'!K78)</f>
        <v>44768</v>
      </c>
      <c r="J69" s="5" t="str">
        <f>'[1]TCE - ANEXO IV - Preencher'!L78</f>
        <v>NENV30406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5200</v>
      </c>
    </row>
    <row r="70" spans="1:12" s="8" customFormat="1" ht="19.5" customHeight="1">
      <c r="A70" s="3">
        <f>IFERROR(VLOOKUP(B70,'[1]DADOS (OCULTAR)'!$Q$3:$S$103,3,0),"")</f>
        <v>11754025000369</v>
      </c>
      <c r="B70" s="4" t="str">
        <f>'[1]TCE - ANEXO IV - Preencher'!C79</f>
        <v>UPAE LIMOEIRO</v>
      </c>
      <c r="C70" s="4" t="str">
        <f>'[1]TCE - ANEXO IV - Preencher'!E79</f>
        <v>5.16 - Serviços Médico-Hospitalares, Odotonlogia e Laboratoriais</v>
      </c>
      <c r="D70" s="3" t="str">
        <f>'[1]TCE - ANEXO IV - Preencher'!F79</f>
        <v>31.228.360/0001-79</v>
      </c>
      <c r="E70" s="5" t="str">
        <f>'[1]TCE - ANEXO IV - Preencher'!G79</f>
        <v>CONSULTORIO MEDICO SOUTO MAIOR LTDA - ME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209</v>
      </c>
      <c r="I70" s="6">
        <f>IF('[1]TCE - ANEXO IV - Preencher'!K79="","",'[1]TCE - ANEXO IV - Preencher'!K79)</f>
        <v>44771</v>
      </c>
      <c r="J70" s="5" t="str">
        <f>'[1]TCE - ANEXO IV - Preencher'!L79</f>
        <v>6YZ5-WWKCX</v>
      </c>
      <c r="K70" s="5" t="str">
        <f>IF(F70="B",LEFT('[1]TCE - ANEXO IV - Preencher'!M79,2),IF(F70="S",LEFT('[1]TCE - ANEXO IV - Preencher'!M79,7),IF('[1]TCE - ANEXO IV - Preencher'!H79="","")))</f>
        <v>2602209</v>
      </c>
      <c r="L70" s="7">
        <f>'[1]TCE - ANEXO IV - Preencher'!N79</f>
        <v>2600</v>
      </c>
    </row>
    <row r="71" spans="1:12" s="8" customFormat="1" ht="19.5" customHeight="1">
      <c r="A71" s="3">
        <f>IFERROR(VLOOKUP(B71,'[1]DADOS (OCULTAR)'!$Q$3:$S$103,3,0),"")</f>
        <v>11754025000369</v>
      </c>
      <c r="B71" s="4" t="str">
        <f>'[1]TCE - ANEXO IV - Preencher'!C80</f>
        <v>UPAE LIMOEIRO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11.095.922/0001-46</v>
      </c>
      <c r="E71" s="5" t="str">
        <f>'[1]TCE - ANEXO IV - Preencher'!G80</f>
        <v>ECAPE SERVIÇOS MEDICOS LTDA EPP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747</v>
      </c>
      <c r="I71" s="6">
        <f>IF('[1]TCE - ANEXO IV - Preencher'!K80="","",'[1]TCE - ANEXO IV - Preencher'!K80)</f>
        <v>44772</v>
      </c>
      <c r="J71" s="5" t="str">
        <f>'[1]TCE - ANEXO IV - Preencher'!L80</f>
        <v>JRUB-H42F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2442</v>
      </c>
    </row>
    <row r="72" spans="1:12" s="8" customFormat="1" ht="19.5" customHeight="1">
      <c r="A72" s="3">
        <f>IFERROR(VLOOKUP(B72,'[1]DADOS (OCULTAR)'!$Q$3:$S$103,3,0),"")</f>
        <v>11754025000369</v>
      </c>
      <c r="B72" s="4" t="str">
        <f>'[1]TCE - ANEXO IV - Preencher'!C81</f>
        <v>UPAE LIMOEIRO</v>
      </c>
      <c r="C72" s="4" t="str">
        <f>'[1]TCE - ANEXO IV - Preencher'!E81</f>
        <v>5.16 - Serviços Médico-Hospitalares, Odotonlogia e Laboratoriais</v>
      </c>
      <c r="D72" s="3" t="str">
        <f>'[1]TCE - ANEXO IV - Preencher'!F81</f>
        <v>35.385.996/0001-85</v>
      </c>
      <c r="E72" s="5" t="str">
        <f>'[1]TCE - ANEXO IV - Preencher'!G81</f>
        <v>DIDIER CLINICA ESPECIALIZADA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315</v>
      </c>
      <c r="I72" s="6">
        <f>IF('[1]TCE - ANEXO IV - Preencher'!K81="","",'[1]TCE - ANEXO IV - Preencher'!K81)</f>
        <v>44771</v>
      </c>
      <c r="J72" s="5" t="str">
        <f>'[1]TCE - ANEXO IV - Preencher'!L81</f>
        <v>MGXL-RBS8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10400</v>
      </c>
    </row>
    <row r="73" spans="1:12" s="8" customFormat="1" ht="19.5" customHeight="1">
      <c r="A73" s="3">
        <f>IFERROR(VLOOKUP(B73,'[1]DADOS (OCULTAR)'!$Q$3:$S$103,3,0),"")</f>
        <v>11754025000369</v>
      </c>
      <c r="B73" s="4" t="str">
        <f>'[1]TCE - ANEXO IV - Preencher'!C82</f>
        <v>UPAE LIMOEIRO</v>
      </c>
      <c r="C73" s="4" t="str">
        <f>'[1]TCE - ANEXO IV - Preencher'!E82</f>
        <v>5.16 - Serviços Médico-Hospitalares, Odotonlogia e Laboratoriais</v>
      </c>
      <c r="D73" s="3" t="str">
        <f>'[1]TCE - ANEXO IV - Preencher'!F82</f>
        <v>43.939.383/0001-70</v>
      </c>
      <c r="E73" s="5" t="str">
        <f>'[1]TCE - ANEXO IV - Preencher'!G82</f>
        <v>FARIAS &amp; PEREIRA CARDIOVASCULAR SERVIÇOS MEDICOS LTDA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10</v>
      </c>
      <c r="I73" s="6">
        <f>IF('[1]TCE - ANEXO IV - Preencher'!K82="","",'[1]TCE - ANEXO IV - Preencher'!K82)</f>
        <v>44769</v>
      </c>
      <c r="J73" s="5" t="str">
        <f>'[1]TCE - ANEXO IV - Preencher'!L82</f>
        <v>5NBV-GZ8K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18200</v>
      </c>
    </row>
    <row r="74" spans="1:12" s="8" customFormat="1" ht="19.5" customHeight="1">
      <c r="A74" s="3">
        <f>IFERROR(VLOOKUP(B74,'[1]DADOS (OCULTAR)'!$Q$3:$S$103,3,0),"")</f>
        <v>11754025000369</v>
      </c>
      <c r="B74" s="4" t="str">
        <f>'[1]TCE - ANEXO IV - Preencher'!C83</f>
        <v>UPAE LIMOEIRO</v>
      </c>
      <c r="C74" s="4" t="str">
        <f>'[1]TCE - ANEXO IV - Preencher'!E83</f>
        <v>5.16 - Serviços Médico-Hospitalares, Odotonlogia e Laboratoriais</v>
      </c>
      <c r="D74" s="3" t="str">
        <f>'[1]TCE - ANEXO IV - Preencher'!F83</f>
        <v>36.931.107/0001-09</v>
      </c>
      <c r="E74" s="5" t="str">
        <f>'[1]TCE - ANEXO IV - Preencher'!G83</f>
        <v>GCOR ASSISTENCIA MEDICA LTDA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156</v>
      </c>
      <c r="I74" s="6">
        <f>IF('[1]TCE - ANEXO IV - Preencher'!K83="","",'[1]TCE - ANEXO IV - Preencher'!K83)</f>
        <v>44770</v>
      </c>
      <c r="J74" s="5" t="str">
        <f>'[1]TCE - ANEXO IV - Preencher'!L83</f>
        <v>CZIE-ZQDH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10400</v>
      </c>
    </row>
    <row r="75" spans="1:12" s="8" customFormat="1" ht="19.5" customHeight="1">
      <c r="A75" s="3">
        <f>IFERROR(VLOOKUP(B75,'[1]DADOS (OCULTAR)'!$Q$3:$S$103,3,0),"")</f>
        <v>11754025000369</v>
      </c>
      <c r="B75" s="4" t="str">
        <f>'[1]TCE - ANEXO IV - Preencher'!C84</f>
        <v>UPAE LIMOEIRO</v>
      </c>
      <c r="C75" s="4" t="str">
        <f>'[1]TCE - ANEXO IV - Preencher'!E84</f>
        <v>5.16 - Serviços Médico-Hospitalares, Odotonlogia e Laboratoriais</v>
      </c>
      <c r="D75" s="3" t="str">
        <f>'[1]TCE - ANEXO IV - Preencher'!F84</f>
        <v>32.983.123/0001-86</v>
      </c>
      <c r="E75" s="5" t="str">
        <f>'[1]TCE - ANEXO IV - Preencher'!G84</f>
        <v>KABH SERVICOS MEDICOS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107</v>
      </c>
      <c r="I75" s="6">
        <f>IF('[1]TCE - ANEXO IV - Preencher'!K84="","",'[1]TCE - ANEXO IV - Preencher'!K84)</f>
        <v>44769</v>
      </c>
      <c r="J75" s="5" t="str">
        <f>'[1]TCE - ANEXO IV - Preencher'!L84</f>
        <v>AFNK-SLI2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10400</v>
      </c>
    </row>
    <row r="76" spans="1:12" s="8" customFormat="1" ht="19.5" customHeight="1">
      <c r="A76" s="3">
        <f>IFERROR(VLOOKUP(B76,'[1]DADOS (OCULTAR)'!$Q$3:$S$103,3,0),"")</f>
        <v>11754025000369</v>
      </c>
      <c r="B76" s="4" t="str">
        <f>'[1]TCE - ANEXO IV - Preencher'!C85</f>
        <v>UPAE LIMOEIRO</v>
      </c>
      <c r="C76" s="4" t="str">
        <f>'[1]TCE - ANEXO IV - Preencher'!E85</f>
        <v>5.16 - Serviços Médico-Hospitalares, Odotonlogia e Laboratoriais</v>
      </c>
      <c r="D76" s="3" t="str">
        <f>'[1]TCE - ANEXO IV - Preencher'!F85</f>
        <v>37.601.703/0001-85</v>
      </c>
      <c r="E76" s="5" t="str">
        <f>'[1]TCE - ANEXO IV - Preencher'!G85</f>
        <v>MS CLINIC SERVIÇOS DE SAÚDE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95</v>
      </c>
      <c r="I76" s="6">
        <f>IF('[1]TCE - ANEXO IV - Preencher'!K85="","",'[1]TCE - ANEXO IV - Preencher'!K85)</f>
        <v>44774</v>
      </c>
      <c r="J76" s="5" t="str">
        <f>'[1]TCE - ANEXO IV - Preencher'!L85</f>
        <v>XVOQ08294</v>
      </c>
      <c r="K76" s="5" t="str">
        <f>IF(F76="B",LEFT('[1]TCE - ANEXO IV - Preencher'!M85,2),IF(F76="S",LEFT('[1]TCE - ANEXO IV - Preencher'!M85,7),IF('[1]TCE - ANEXO IV - Preencher'!H85="","")))</f>
        <v>2609600</v>
      </c>
      <c r="L76" s="7">
        <f>'[1]TCE - ANEXO IV - Preencher'!N85</f>
        <v>15824</v>
      </c>
    </row>
    <row r="77" spans="1:12" s="8" customFormat="1" ht="19.5" customHeight="1">
      <c r="A77" s="3">
        <f>IFERROR(VLOOKUP(B77,'[1]DADOS (OCULTAR)'!$Q$3:$S$103,3,0),"")</f>
        <v>11754025000369</v>
      </c>
      <c r="B77" s="4" t="str">
        <f>'[1]TCE - ANEXO IV - Preencher'!C86</f>
        <v>UPAE LIMOEIRO</v>
      </c>
      <c r="C77" s="4" t="str">
        <f>'[1]TCE - ANEXO IV - Preencher'!E86</f>
        <v>5.16 - Serviços Médico-Hospitalares, Odotonlogia e Laboratoriais</v>
      </c>
      <c r="D77" s="3" t="str">
        <f>'[1]TCE - ANEXO IV - Preencher'!F86</f>
        <v>23.303.022/0001-26</v>
      </c>
      <c r="E77" s="5" t="str">
        <f>'[1]TCE - ANEXO IV - Preencher'!G86</f>
        <v xml:space="preserve">MEDIAGNUS IMAGENS DIAGNOSTICO LTDA ME 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18</v>
      </c>
      <c r="I77" s="6">
        <f>IF('[1]TCE - ANEXO IV - Preencher'!K86="","",'[1]TCE - ANEXO IV - Preencher'!K86)</f>
        <v>44774</v>
      </c>
      <c r="J77" s="5" t="str">
        <f>'[1]TCE - ANEXO IV - Preencher'!L86</f>
        <v>2236LUP7EA0A4P1QCDIZOWC9NPH48GS4</v>
      </c>
      <c r="K77" s="5" t="str">
        <f>IF(F77="B",LEFT('[1]TCE - ANEXO IV - Preencher'!M86,2),IF(F77="S",LEFT('[1]TCE - ANEXO IV - Preencher'!M86,7),IF('[1]TCE - ANEXO IV - Preencher'!H86="","")))</f>
        <v>2603108</v>
      </c>
      <c r="L77" s="7">
        <f>'[1]TCE - ANEXO IV - Preencher'!N86</f>
        <v>5895</v>
      </c>
    </row>
    <row r="78" spans="1:12" s="8" customFormat="1" ht="19.5" customHeight="1">
      <c r="A78" s="3">
        <f>IFERROR(VLOOKUP(B78,'[1]DADOS (OCULTAR)'!$Q$3:$S$103,3,0),"")</f>
        <v>11754025000369</v>
      </c>
      <c r="B78" s="4" t="str">
        <f>'[1]TCE - ANEXO IV - Preencher'!C87</f>
        <v>UPAE LIMOEIRO</v>
      </c>
      <c r="C78" s="4" t="str">
        <f>'[1]TCE - ANEXO IV - Preencher'!E87</f>
        <v>5.16 - Serviços Médico-Hospitalares, Odotonlogia e Laboratoriais</v>
      </c>
      <c r="D78" s="3" t="str">
        <f>'[1]TCE - ANEXO IV - Preencher'!F87</f>
        <v>21.204.660/0001-64</v>
      </c>
      <c r="E78" s="5" t="str">
        <f>'[1]TCE - ANEXO IV - Preencher'!G87</f>
        <v>OFTALMO PRIME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564</v>
      </c>
      <c r="I78" s="6">
        <f>IF('[1]TCE - ANEXO IV - Preencher'!K87="","",'[1]TCE - ANEXO IV - Preencher'!K87)</f>
        <v>44770</v>
      </c>
      <c r="J78" s="5" t="str">
        <f>'[1]TCE - ANEXO IV - Preencher'!L87</f>
        <v>BNQB-IHUQ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7800</v>
      </c>
    </row>
    <row r="79" spans="1:12" s="8" customFormat="1" ht="19.5" customHeight="1">
      <c r="A79" s="3">
        <f>IFERROR(VLOOKUP(B79,'[1]DADOS (OCULTAR)'!$Q$3:$S$103,3,0),"")</f>
        <v>11754025000369</v>
      </c>
      <c r="B79" s="4" t="str">
        <f>'[1]TCE - ANEXO IV - Preencher'!C88</f>
        <v>UPAE LIMOEIRO</v>
      </c>
      <c r="C79" s="4" t="str">
        <f>'[1]TCE - ANEXO IV - Preencher'!E88</f>
        <v>5.16 - Serviços Médico-Hospitalares, Odotonlogia e Laboratoriais</v>
      </c>
      <c r="D79" s="3" t="str">
        <f>'[1]TCE - ANEXO IV - Preencher'!F88</f>
        <v>21.016.814/0001-94</v>
      </c>
      <c r="E79" s="5" t="str">
        <f>'[1]TCE - ANEXO IV - Preencher'!G88</f>
        <v>SALES &amp; CARVALHO ASSISTENCIA A SAUDE LTDA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1727</v>
      </c>
      <c r="I79" s="6">
        <f>IF('[1]TCE - ANEXO IV - Preencher'!K88="","",'[1]TCE - ANEXO IV - Preencher'!K88)</f>
        <v>44768</v>
      </c>
      <c r="J79" s="5" t="str">
        <f>'[1]TCE - ANEXO IV - Preencher'!L88</f>
        <v>710992676</v>
      </c>
      <c r="K79" s="5" t="str">
        <f>IF(F79="B",LEFT('[1]TCE - ANEXO IV - Preencher'!M88,2),IF(F79="S",LEFT('[1]TCE - ANEXO IV - Preencher'!M88,7),IF('[1]TCE - ANEXO IV - Preencher'!H88="","")))</f>
        <v>2408102</v>
      </c>
      <c r="L79" s="7">
        <f>'[1]TCE - ANEXO IV - Preencher'!N88</f>
        <v>15600</v>
      </c>
    </row>
    <row r="80" spans="1:12" s="8" customFormat="1" ht="19.5" customHeight="1">
      <c r="A80" s="3">
        <f>IFERROR(VLOOKUP(B80,'[1]DADOS (OCULTAR)'!$Q$3:$S$103,3,0),"")</f>
        <v>11754025000369</v>
      </c>
      <c r="B80" s="4" t="str">
        <f>'[1]TCE - ANEXO IV - Preencher'!C89</f>
        <v>UPAE LIMOEIRO</v>
      </c>
      <c r="C80" s="4" t="str">
        <f>'[1]TCE - ANEXO IV - Preencher'!E89</f>
        <v>5.16 - Serviços Médico-Hospitalares, Odotonlogia e Laboratoriais</v>
      </c>
      <c r="D80" s="3" t="str">
        <f>'[1]TCE - ANEXO IV - Preencher'!F89</f>
        <v>18.891.088/0001-44</v>
      </c>
      <c r="E80" s="5" t="str">
        <f>'[1]TCE - ANEXO IV - Preencher'!G89</f>
        <v>SERVIMAGEM LTDA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1196</v>
      </c>
      <c r="I80" s="6">
        <f>IF('[1]TCE - ANEXO IV - Preencher'!K89="","",'[1]TCE - ANEXO IV - Preencher'!K89)</f>
        <v>44769</v>
      </c>
      <c r="J80" s="5" t="str">
        <f>'[1]TCE - ANEXO IV - Preencher'!L89</f>
        <v>5QV6-YMWD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4830</v>
      </c>
    </row>
    <row r="81" spans="1:12" s="8" customFormat="1" ht="19.5" customHeight="1">
      <c r="A81" s="3">
        <f>IFERROR(VLOOKUP(B81,'[1]DADOS (OCULTAR)'!$Q$3:$S$103,3,0),"")</f>
        <v>11754025000369</v>
      </c>
      <c r="B81" s="4" t="str">
        <f>'[1]TCE - ANEXO IV - Preencher'!C90</f>
        <v>UPAE LIMOEIRO</v>
      </c>
      <c r="C81" s="4" t="str">
        <f>'[1]TCE - ANEXO IV - Preencher'!E90</f>
        <v>5.16 - Serviços Médico-Hospitalares, Odotonlogia e Laboratoriais</v>
      </c>
      <c r="D81" s="3" t="str">
        <f>'[1]TCE - ANEXO IV - Preencher'!F90</f>
        <v>30.835.553/0001-25</v>
      </c>
      <c r="E81" s="5" t="str">
        <f>'[1]TCE - ANEXO IV - Preencher'!G90</f>
        <v>DANIELLE C P VALADARES SERVIÇOS DE PRESTAÇÃO MEDICA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33</v>
      </c>
      <c r="I81" s="6">
        <f>IF('[1]TCE - ANEXO IV - Preencher'!K90="","",'[1]TCE - ANEXO IV - Preencher'!K90)</f>
        <v>44774</v>
      </c>
      <c r="J81" s="5" t="str">
        <f>'[1]TCE - ANEXO IV - Preencher'!L90</f>
        <v>GLLS-FMYY</v>
      </c>
      <c r="K81" s="5" t="str">
        <f>IF(F81="B",LEFT('[1]TCE - ANEXO IV - Preencher'!M90,2),IF(F81="S",LEFT('[1]TCE - ANEXO IV - Preencher'!M90,7),IF('[1]TCE - ANEXO IV - Preencher'!H90="","")))</f>
        <v>2613602</v>
      </c>
      <c r="L81" s="7">
        <f>'[1]TCE - ANEXO IV - Preencher'!N90</f>
        <v>19450</v>
      </c>
    </row>
    <row r="82" spans="1:12" s="8" customFormat="1" ht="19.5" customHeight="1">
      <c r="A82" s="3">
        <f>IFERROR(VLOOKUP(B82,'[1]DADOS (OCULTAR)'!$Q$3:$S$103,3,0),"")</f>
        <v>11754025000369</v>
      </c>
      <c r="B82" s="4" t="str">
        <f>'[1]TCE - ANEXO IV - Preencher'!C91</f>
        <v>UPAE LIMOEIRO</v>
      </c>
      <c r="C82" s="4" t="str">
        <f>'[1]TCE - ANEXO IV - Preencher'!E91</f>
        <v>5.16 - Serviços Médico-Hospitalares, Odotonlogia e Laboratoriais</v>
      </c>
      <c r="D82" s="3" t="str">
        <f>'[1]TCE - ANEXO IV - Preencher'!F91</f>
        <v>37.983.112/0001-10</v>
      </c>
      <c r="E82" s="5" t="str">
        <f>'[1]TCE - ANEXO IV - Preencher'!G91</f>
        <v>BRADS 2 SERVICOS MEDICO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10</v>
      </c>
      <c r="I82" s="6">
        <f>IF('[1]TCE - ANEXO IV - Preencher'!K91="","",'[1]TCE - ANEXO IV - Preencher'!K91)</f>
        <v>44782</v>
      </c>
      <c r="J82" s="5" t="str">
        <f>'[1]TCE - ANEXO IV - Preencher'!L91</f>
        <v>I5LG-6ECN</v>
      </c>
      <c r="K82" s="5" t="str">
        <f>IF(F82="B",LEFT('[1]TCE - ANEXO IV - Preencher'!M91,2),IF(F82="S",LEFT('[1]TCE - ANEXO IV - Preencher'!M91,7),IF('[1]TCE - ANEXO IV - Preencher'!H91="","")))</f>
        <v>2608909</v>
      </c>
      <c r="L82" s="7">
        <f>'[1]TCE - ANEXO IV - Preencher'!N91</f>
        <v>8820</v>
      </c>
    </row>
    <row r="83" spans="1:12" s="8" customFormat="1" ht="19.5" customHeight="1">
      <c r="A83" s="3">
        <f>IFERROR(VLOOKUP(B83,'[1]DADOS (OCULTAR)'!$Q$3:$S$103,3,0),"")</f>
        <v>11754025000369</v>
      </c>
      <c r="B83" s="4" t="str">
        <f>'[1]TCE - ANEXO IV - Preencher'!C92</f>
        <v>UPAE LIMOEIRO</v>
      </c>
      <c r="C83" s="4" t="str">
        <f>'[1]TCE - ANEXO IV - Preencher'!E92</f>
        <v>5.16 - Serviços Médico-Hospitalares, Odotonlogia e Laboratoriais</v>
      </c>
      <c r="D83" s="3" t="str">
        <f>'[1]TCE - ANEXO IV - Preencher'!F92</f>
        <v>02.203.863/0001-91</v>
      </c>
      <c r="E83" s="5" t="str">
        <f>'[1]TCE - ANEXO IV - Preencher'!G92</f>
        <v>FLAVO GALVAO &amp; CIA LTDA - EPP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156</v>
      </c>
      <c r="I83" s="6">
        <f>IF('[1]TCE - ANEXO IV - Preencher'!K92="","",'[1]TCE - ANEXO IV - Preencher'!K92)</f>
        <v>44776</v>
      </c>
      <c r="J83" s="5" t="str">
        <f>'[1]TCE - ANEXO IV - Preencher'!L92</f>
        <v>GWVF-H6XH</v>
      </c>
      <c r="K83" s="5" t="str">
        <f>IF(F83="B",LEFT('[1]TCE - ANEXO IV - Preencher'!M92,2),IF(F83="S",LEFT('[1]TCE - ANEXO IV - Preencher'!M92,7),IF('[1]TCE - ANEXO IV - Preencher'!H92="","")))</f>
        <v>2927408</v>
      </c>
      <c r="L83" s="7">
        <f>'[1]TCE - ANEXO IV - Preencher'!N92</f>
        <v>2535</v>
      </c>
    </row>
    <row r="84" spans="1:12" s="8" customFormat="1" ht="19.5" customHeight="1">
      <c r="A84" s="3">
        <f>IFERROR(VLOOKUP(B84,'[1]DADOS (OCULTAR)'!$Q$3:$S$103,3,0),"")</f>
        <v>11754025000369</v>
      </c>
      <c r="B84" s="4" t="str">
        <f>'[1]TCE - ANEXO IV - Preencher'!C93</f>
        <v>UPAE LIMOEIRO</v>
      </c>
      <c r="C84" s="4" t="str">
        <f>'[1]TCE - ANEXO IV - Preencher'!E93</f>
        <v>5.16 - Serviços Médico-Hospitalares, Odotonlogia e Laboratoriais</v>
      </c>
      <c r="D84" s="3" t="str">
        <f>'[1]TCE - ANEXO IV - Preencher'!F93</f>
        <v>08.885.865/0001-94</v>
      </c>
      <c r="E84" s="5" t="str">
        <f>'[1]TCE - ANEXO IV - Preencher'!G93</f>
        <v>MARIA DE LOURDES MONTEIRO RAMOS - ME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407</v>
      </c>
      <c r="I84" s="6">
        <f>IF('[1]TCE - ANEXO IV - Preencher'!K93="","",'[1]TCE - ANEXO IV - Preencher'!K93)</f>
        <v>44778</v>
      </c>
      <c r="J84" s="5" t="str">
        <f>'[1]TCE - ANEXO IV - Preencher'!L93</f>
        <v>NFS.J35E3YLEYQ.J45ZQ306UP.0000BB</v>
      </c>
      <c r="K84" s="5" t="str">
        <f>IF(F84="B",LEFT('[1]TCE - ANEXO IV - Preencher'!M93,2),IF(F84="S",LEFT('[1]TCE - ANEXO IV - Preencher'!M93,7),IF('[1]TCE - ANEXO IV - Preencher'!H93="","")))</f>
        <v>2608909</v>
      </c>
      <c r="L84" s="7">
        <f>'[1]TCE - ANEXO IV - Preencher'!N93</f>
        <v>32916.82</v>
      </c>
    </row>
    <row r="85" spans="1:12" s="8" customFormat="1" ht="19.5" customHeight="1">
      <c r="A85" s="3">
        <f>IFERROR(VLOOKUP(B85,'[1]DADOS (OCULTAR)'!$Q$3:$S$103,3,0),"")</f>
        <v>11754025000369</v>
      </c>
      <c r="B85" s="4" t="str">
        <f>'[1]TCE - ANEXO IV - Preencher'!C94</f>
        <v>UPAE LIMOEIRO</v>
      </c>
      <c r="C85" s="4" t="str">
        <f>'[1]TCE - ANEXO IV - Preencher'!E94</f>
        <v>5.16 - Serviços Médico-Hospitalares, Odotonlogia e Laboratoriais</v>
      </c>
      <c r="D85" s="3" t="str">
        <f>'[1]TCE - ANEXO IV - Preencher'!F94</f>
        <v>08.885.865/0001-94</v>
      </c>
      <c r="E85" s="5" t="str">
        <f>'[1]TCE - ANEXO IV - Preencher'!G94</f>
        <v>MARIA DE LOURDES MONTEIRO RAMOS - ME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408</v>
      </c>
      <c r="I85" s="6">
        <f>IF('[1]TCE - ANEXO IV - Preencher'!K94="","",'[1]TCE - ANEXO IV - Preencher'!K94)</f>
        <v>44778</v>
      </c>
      <c r="J85" s="5" t="str">
        <f>'[1]TCE - ANEXO IV - Preencher'!L94</f>
        <v>NFS.J35E3YLEYQ.J45ZQ306UP.0000BC</v>
      </c>
      <c r="K85" s="5" t="str">
        <f>IF(F85="B",LEFT('[1]TCE - ANEXO IV - Preencher'!M94,2),IF(F85="S",LEFT('[1]TCE - ANEXO IV - Preencher'!M94,7),IF('[1]TCE - ANEXO IV - Preencher'!H94="","")))</f>
        <v>2608909</v>
      </c>
      <c r="L85" s="7">
        <f>'[1]TCE - ANEXO IV - Preencher'!N94</f>
        <v>13320</v>
      </c>
    </row>
    <row r="86" spans="1:12" s="8" customFormat="1" ht="19.5" customHeight="1">
      <c r="A86" s="3">
        <f>IFERROR(VLOOKUP(B86,'[1]DADOS (OCULTAR)'!$Q$3:$S$103,3,0),"")</f>
        <v>11754025000369</v>
      </c>
      <c r="B86" s="4" t="str">
        <f>'[1]TCE - ANEXO IV - Preencher'!C95</f>
        <v>UPAE LIMOEIRO</v>
      </c>
      <c r="C86" s="4" t="str">
        <f>'[1]TCE - ANEXO IV - Preencher'!E95</f>
        <v>5.10 - Detetização/Tratamento de Resíduos e Afins</v>
      </c>
      <c r="D86" s="3" t="str">
        <f>'[1]TCE - ANEXO IV - Preencher'!F95</f>
        <v>11.863.530/0001-80</v>
      </c>
      <c r="E86" s="5" t="str">
        <f>'[1]TCE - ANEXO IV - Preencher'!G95</f>
        <v>BRASCON GESTAO AMBIENTAL LTDA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119870</v>
      </c>
      <c r="I86" s="6">
        <f>IF('[1]TCE - ANEXO IV - Preencher'!K95="","",'[1]TCE - ANEXO IV - Preencher'!K95)</f>
        <v>44774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2611309</v>
      </c>
      <c r="L86" s="7">
        <f>'[1]TCE - ANEXO IV - Preencher'!N95</f>
        <v>121.18</v>
      </c>
    </row>
    <row r="87" spans="1:12" s="8" customFormat="1" ht="19.5" customHeight="1">
      <c r="A87" s="3">
        <f>IFERROR(VLOOKUP(B87,'[1]DADOS (OCULTAR)'!$Q$3:$S$103,3,0),"")</f>
        <v>11754025000369</v>
      </c>
      <c r="B87" s="4" t="str">
        <f>'[1]TCE - ANEXO IV - Preencher'!C96</f>
        <v>UPAE LIMOEIRO</v>
      </c>
      <c r="C87" s="4" t="str">
        <f>'[1]TCE - ANEXO IV - Preencher'!E96</f>
        <v>5.17 - Manutenção de Software, Certificação Digital e Microfilmagem</v>
      </c>
      <c r="D87" s="3">
        <f>'[1]TCE - ANEXO IV - Preencher'!F96</f>
        <v>5662773000238</v>
      </c>
      <c r="E87" s="5" t="str">
        <f>'[1]TCE - ANEXO IV - Preencher'!G96</f>
        <v xml:space="preserve">PIXEON MEDICAL SYSTEMS S.A. 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44978</v>
      </c>
      <c r="I87" s="6">
        <f>IF('[1]TCE - ANEXO IV - Preencher'!K96="","",'[1]TCE - ANEXO IV - Preencher'!K96)</f>
        <v>44748</v>
      </c>
      <c r="J87" s="5" t="str">
        <f>'[1]TCE - ANEXO IV - Preencher'!L96</f>
        <v>JFUBM7Q7B</v>
      </c>
      <c r="K87" s="5" t="str">
        <f>IF(F87="B",LEFT('[1]TCE - ANEXO IV - Preencher'!M96,2),IF(F87="S",LEFT('[1]TCE - ANEXO IV - Preencher'!M96,7),IF('[1]TCE - ANEXO IV - Preencher'!H96="","")))</f>
        <v>35 -  S</v>
      </c>
      <c r="L87" s="7">
        <f>'[1]TCE - ANEXO IV - Preencher'!N96</f>
        <v>5939.93</v>
      </c>
    </row>
    <row r="88" spans="1:12" s="8" customFormat="1" ht="19.5" customHeight="1">
      <c r="A88" s="3">
        <f>IFERROR(VLOOKUP(B88,'[1]DADOS (OCULTAR)'!$Q$3:$S$103,3,0),"")</f>
        <v>11754025000369</v>
      </c>
      <c r="B88" s="4" t="str">
        <f>'[1]TCE - ANEXO IV - Preencher'!C97</f>
        <v>UPAE LIMOEIRO</v>
      </c>
      <c r="C88" s="4" t="str">
        <f>'[1]TCE - ANEXO IV - Preencher'!E97</f>
        <v>5.17 - Manutenção de Software, Certificação Digital e Microfilmagem</v>
      </c>
      <c r="D88" s="3" t="str">
        <f>'[1]TCE - ANEXO IV - Preencher'!F97</f>
        <v>16.783.034/0001-30</v>
      </c>
      <c r="E88" s="5" t="str">
        <f>'[1]TCE - ANEXO IV - Preencher'!G97</f>
        <v>SINTESE LICENCIAMENTO PROG P COMPRAS ON LINE LTDA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20157</v>
      </c>
      <c r="I88" s="6">
        <f>IF('[1]TCE - ANEXO IV - Preencher'!K97="","",'[1]TCE - ANEXO IV - Preencher'!K97)</f>
        <v>44743</v>
      </c>
      <c r="J88" s="5" t="str">
        <f>'[1]TCE - ANEXO IV - Preencher'!L97</f>
        <v>S296-F4RL</v>
      </c>
      <c r="K88" s="5" t="str">
        <f>IF(F88="B",LEFT('[1]TCE - ANEXO IV - Preencher'!M97,2),IF(F88="S",LEFT('[1]TCE - ANEXO IV - Preencher'!M97,7),IF('[1]TCE - ANEXO IV - Preencher'!H97="","")))</f>
        <v>2608909</v>
      </c>
      <c r="L88" s="7">
        <f>'[1]TCE - ANEXO IV - Preencher'!N97</f>
        <v>783.9</v>
      </c>
    </row>
    <row r="89" spans="1:12" s="8" customFormat="1" ht="19.5" customHeight="1">
      <c r="A89" s="3">
        <f>IFERROR(VLOOKUP(B89,'[1]DADOS (OCULTAR)'!$Q$3:$S$103,3,0),"")</f>
        <v>11754025000369</v>
      </c>
      <c r="B89" s="4" t="str">
        <f>'[1]TCE - ANEXO IV - Preencher'!C98</f>
        <v>UPAE LIMOEIRO</v>
      </c>
      <c r="C89" s="4" t="str">
        <f>'[1]TCE - ANEXO IV - Preencher'!E98</f>
        <v>5.17 - Manutenção de Software, Certificação Digital e Microfilmagem</v>
      </c>
      <c r="D89" s="3" t="str">
        <f>'[1]TCE - ANEXO IV - Preencher'!F98</f>
        <v>03.680.650/0001-13</v>
      </c>
      <c r="E89" s="5" t="str">
        <f>'[1]TCE - ANEXO IV - Preencher'!G98</f>
        <v xml:space="preserve">TECNOVA SERVICOS LTDA - ME 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6814</v>
      </c>
      <c r="I89" s="6">
        <f>IF('[1]TCE - ANEXO IV - Preencher'!K98="","",'[1]TCE - ANEXO IV - Preencher'!K98)</f>
        <v>44762</v>
      </c>
      <c r="J89" s="5" t="str">
        <f>'[1]TCE - ANEXO IV - Preencher'!L98</f>
        <v>JLAF-GJNK</v>
      </c>
      <c r="K89" s="5" t="str">
        <f>IF(F89="B",LEFT('[1]TCE - ANEXO IV - Preencher'!M98,2),IF(F89="S",LEFT('[1]TCE - ANEXO IV - Preencher'!M98,7),IF('[1]TCE - ANEXO IV - Preencher'!H98="","")))</f>
        <v>2927408</v>
      </c>
      <c r="L89" s="7">
        <f>'[1]TCE - ANEXO IV - Preencher'!N98</f>
        <v>575.62</v>
      </c>
    </row>
    <row r="90" spans="1:12" s="8" customFormat="1" ht="19.5" customHeight="1">
      <c r="A90" s="3">
        <f>IFERROR(VLOOKUP(B90,'[1]DADOS (OCULTAR)'!$Q$3:$S$103,3,0),"")</f>
        <v>11754025000369</v>
      </c>
      <c r="B90" s="4" t="str">
        <f>'[1]TCE - ANEXO IV - Preencher'!C99</f>
        <v>UPAE LIMOEIRO</v>
      </c>
      <c r="C90" s="4" t="str">
        <f>'[1]TCE - ANEXO IV - Preencher'!E99</f>
        <v>5.22 - Vigilância Ostensiva / Monitorada</v>
      </c>
      <c r="D90" s="3" t="str">
        <f>'[1]TCE - ANEXO IV - Preencher'!F99</f>
        <v>11.572.781/0001-05</v>
      </c>
      <c r="E90" s="5" t="str">
        <f>'[1]TCE - ANEXO IV - Preencher'!G99</f>
        <v>SOSERVI VIGILANCIA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8516</v>
      </c>
      <c r="I90" s="6">
        <f>IF('[1]TCE - ANEXO IV - Preencher'!K99="","",'[1]TCE - ANEXO IV - Preencher'!K99)</f>
        <v>44747</v>
      </c>
      <c r="J90" s="5" t="str">
        <f>'[1]TCE - ANEXO IV - Preencher'!L99</f>
        <v>SKUN25079</v>
      </c>
      <c r="K90" s="5" t="str">
        <f>IF(F90="B",LEFT('[1]TCE - ANEXO IV - Preencher'!M99,2),IF(F90="S",LEFT('[1]TCE - ANEXO IV - Preencher'!M99,7),IF('[1]TCE - ANEXO IV - Preencher'!H99="","")))</f>
        <v>2609600</v>
      </c>
      <c r="L90" s="7">
        <f>'[1]TCE - ANEXO IV - Preencher'!N99</f>
        <v>11800</v>
      </c>
    </row>
    <row r="91" spans="1:12" s="8" customFormat="1" ht="19.5" customHeight="1">
      <c r="A91" s="3">
        <f>IFERROR(VLOOKUP(B91,'[1]DADOS (OCULTAR)'!$Q$3:$S$103,3,0),"")</f>
        <v>11754025000369</v>
      </c>
      <c r="B91" s="4" t="str">
        <f>'[1]TCE - ANEXO IV - Preencher'!C100</f>
        <v>UPAE LIMOEIRO</v>
      </c>
      <c r="C91" s="4" t="str">
        <f>'[1]TCE - ANEXO IV - Preencher'!E100</f>
        <v>5.2 - Serviços Técnicos Profissionais</v>
      </c>
      <c r="D91" s="3" t="str">
        <f>'[1]TCE - ANEXO IV - Preencher'!F100</f>
        <v>08.276.880/0001-35</v>
      </c>
      <c r="E91" s="5" t="str">
        <f>'[1]TCE - ANEXO IV - Preencher'!G100</f>
        <v>JVG CONTABILIDADE LTDA ME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2017</v>
      </c>
      <c r="I91" s="6">
        <f>IF('[1]TCE - ANEXO IV - Preencher'!K100="","",'[1]TCE - ANEXO IV - Preencher'!K100)</f>
        <v>44763</v>
      </c>
      <c r="J91" s="5" t="str">
        <f>'[1]TCE - ANEXO IV - Preencher'!L100</f>
        <v>EG5J-ECZ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5231.87</v>
      </c>
    </row>
    <row r="92" spans="1:12" s="8" customFormat="1" ht="19.5" customHeight="1">
      <c r="A92" s="3">
        <f>IFERROR(VLOOKUP(B92,'[1]DADOS (OCULTAR)'!$Q$3:$S$103,3,0),"")</f>
        <v>11754025000369</v>
      </c>
      <c r="B92" s="4" t="str">
        <f>'[1]TCE - ANEXO IV - Preencher'!C101</f>
        <v>UPAE LIMOEIRO</v>
      </c>
      <c r="C92" s="4" t="str">
        <f>'[1]TCE - ANEXO IV - Preencher'!E101</f>
        <v>5.10 - Detetização/Tratamento de Resíduos e Afins</v>
      </c>
      <c r="D92" s="3" t="str">
        <f>'[1]TCE - ANEXO IV - Preencher'!F101</f>
        <v>18.141.540/0001-50</v>
      </c>
      <c r="E92" s="5" t="str">
        <f>'[1]TCE - ANEXO IV - Preencher'!G101</f>
        <v>R SOUZA DA SILVA DEDETIZAÇÃO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432</v>
      </c>
      <c r="I92" s="6">
        <f>IF('[1]TCE - ANEXO IV - Preencher'!K101="","",'[1]TCE - ANEXO IV - Preencher'!K101)</f>
        <v>44750</v>
      </c>
      <c r="J92" s="5" t="str">
        <f>'[1]TCE - ANEXO IV - Preencher'!L101</f>
        <v>2V3I-L7WZT</v>
      </c>
      <c r="K92" s="5" t="str">
        <f>IF(F92="B",LEFT('[1]TCE - ANEXO IV - Preencher'!M101,2),IF(F92="S",LEFT('[1]TCE - ANEXO IV - Preencher'!M101,7),IF('[1]TCE - ANEXO IV - Preencher'!H101="","")))</f>
        <v>2600054</v>
      </c>
      <c r="L92" s="7">
        <f>'[1]TCE - ANEXO IV - Preencher'!N101</f>
        <v>350</v>
      </c>
    </row>
    <row r="93" spans="1:12" s="8" customFormat="1" ht="19.5" customHeight="1">
      <c r="A93" s="3">
        <f>IFERROR(VLOOKUP(B93,'[1]DADOS (OCULTAR)'!$Q$3:$S$103,3,0),"")</f>
        <v>11754025000369</v>
      </c>
      <c r="B93" s="4" t="str">
        <f>'[1]TCE - ANEXO IV - Preencher'!C102</f>
        <v>UPAE LIMOEIRO</v>
      </c>
      <c r="C93" s="4" t="str">
        <f>'[1]TCE - ANEXO IV - Preencher'!E102</f>
        <v>5.23 - Limpeza e Conservação</v>
      </c>
      <c r="D93" s="3" t="str">
        <f>'[1]TCE - ANEXO IV - Preencher'!F102</f>
        <v>09.863.853/0001-21</v>
      </c>
      <c r="E93" s="5" t="str">
        <f>'[1]TCE - ANEXO IV - Preencher'!G102</f>
        <v>SOSERVI - SOCIEDADE DE SERVICOS GERAIS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64602</v>
      </c>
      <c r="I93" s="6">
        <f>IF('[1]TCE - ANEXO IV - Preencher'!K102="","",'[1]TCE - ANEXO IV - Preencher'!K102)</f>
        <v>44749</v>
      </c>
      <c r="J93" s="5" t="str">
        <f>'[1]TCE - ANEXO IV - Preencher'!L102</f>
        <v>IVLJ21927</v>
      </c>
      <c r="K93" s="5" t="str">
        <f>IF(F93="B",LEFT('[1]TCE - ANEXO IV - Preencher'!M102,2),IF(F93="S",LEFT('[1]TCE - ANEXO IV - Preencher'!M102,7),IF('[1]TCE - ANEXO IV - Preencher'!H102="","")))</f>
        <v>2609600</v>
      </c>
      <c r="L93" s="7">
        <f>'[1]TCE - ANEXO IV - Preencher'!N102</f>
        <v>17506.79</v>
      </c>
    </row>
    <row r="94" spans="1:12" s="8" customFormat="1" ht="19.5" customHeight="1">
      <c r="A94" s="3">
        <f>IFERROR(VLOOKUP(B94,'[1]DADOS (OCULTAR)'!$Q$3:$S$103,3,0),"")</f>
        <v>11754025000369</v>
      </c>
      <c r="B94" s="4" t="str">
        <f>'[1]TCE - ANEXO IV - Preencher'!C103</f>
        <v>UPAE LIMOEIRO</v>
      </c>
      <c r="C94" s="4" t="str">
        <f>'[1]TCE - ANEXO IV - Preencher'!E103</f>
        <v>5.99 - Outros Serviços de Terceiros Pessoa Jurídica</v>
      </c>
      <c r="D94" s="3" t="str">
        <f>'[1]TCE - ANEXO IV - Preencher'!F103</f>
        <v>09.863.853/0001-21</v>
      </c>
      <c r="E94" s="5" t="str">
        <f>'[1]TCE - ANEXO IV - Preencher'!G103</f>
        <v>SOSERVI - SOCIEDADE DE SERVICOS GERAIS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64603</v>
      </c>
      <c r="I94" s="6">
        <f>IF('[1]TCE - ANEXO IV - Preencher'!K103="","",'[1]TCE - ANEXO IV - Preencher'!K103)</f>
        <v>44749</v>
      </c>
      <c r="J94" s="5" t="str">
        <f>'[1]TCE - ANEXO IV - Preencher'!L103</f>
        <v>OTFO86857</v>
      </c>
      <c r="K94" s="5" t="str">
        <f>IF(F94="B",LEFT('[1]TCE - ANEXO IV - Preencher'!M103,2),IF(F94="S",LEFT('[1]TCE - ANEXO IV - Preencher'!M103,7),IF('[1]TCE - ANEXO IV - Preencher'!H103="","")))</f>
        <v>2609600</v>
      </c>
      <c r="L94" s="7">
        <f>'[1]TCE - ANEXO IV - Preencher'!N103</f>
        <v>6686.51</v>
      </c>
    </row>
    <row r="95" spans="1:12" s="8" customFormat="1" ht="19.5" customHeight="1">
      <c r="A95" s="3">
        <f>IFERROR(VLOOKUP(B95,'[1]DADOS (OCULTAR)'!$Q$3:$S$103,3,0),"")</f>
        <v>11754025000369</v>
      </c>
      <c r="B95" s="4" t="str">
        <f>'[1]TCE - ANEXO IV - Preencher'!C104</f>
        <v>UPAE LIMOEIRO</v>
      </c>
      <c r="C95" s="4" t="str">
        <f>'[1]TCE - ANEXO IV - Preencher'!E104</f>
        <v>4.7 - Apoio Administrativo, Técnico e Operacional</v>
      </c>
      <c r="D95" s="3" t="str">
        <f>'[1]TCE - ANEXO IV - Preencher'!F104</f>
        <v>114.571.364-57</v>
      </c>
      <c r="E95" s="5" t="str">
        <f>'[1]TCE - ANEXO IV - Preencher'!G104</f>
        <v>JOSE AUGUSTO DA SILVA</v>
      </c>
      <c r="F95" s="5" t="str">
        <f>'[1]TCE - ANEXO IV - Preencher'!H104</f>
        <v>S</v>
      </c>
      <c r="G95" s="5" t="str">
        <f>'[1]TCE - ANEXO IV - Preencher'!I104</f>
        <v>N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2608909</v>
      </c>
      <c r="L95" s="7">
        <f>'[1]TCE - ANEXO IV - Preencher'!N104</f>
        <v>1759.65</v>
      </c>
    </row>
    <row r="96" spans="1:12" s="8" customFormat="1" ht="19.5" customHeight="1">
      <c r="A96" s="3">
        <f>IFERROR(VLOOKUP(B96,'[1]DADOS (OCULTAR)'!$Q$3:$S$103,3,0),"")</f>
        <v>11754025000369</v>
      </c>
      <c r="B96" s="4" t="str">
        <f>'[1]TCE - ANEXO IV - Preencher'!C105</f>
        <v>UPAE LIMOEIRO</v>
      </c>
      <c r="C96" s="4" t="str">
        <f>'[1]TCE - ANEXO IV - Preencher'!E105</f>
        <v>4.7 - Apoio Administrativo, Técnico e Operacional</v>
      </c>
      <c r="D96" s="3" t="str">
        <f>'[1]TCE - ANEXO IV - Preencher'!F105</f>
        <v>113.615.384-57</v>
      </c>
      <c r="E96" s="5" t="str">
        <f>'[1]TCE - ANEXO IV - Preencher'!G105</f>
        <v>ANA MARIA GOMES DA SILVA FERREIRA</v>
      </c>
      <c r="F96" s="5" t="str">
        <f>'[1]TCE - ANEXO IV - Preencher'!H105</f>
        <v>S</v>
      </c>
      <c r="G96" s="5" t="str">
        <f>'[1]TCE - ANEXO IV - Preencher'!I105</f>
        <v>N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2608909</v>
      </c>
      <c r="L96" s="7">
        <f>'[1]TCE - ANEXO IV - Preencher'!N105</f>
        <v>2368.17</v>
      </c>
    </row>
    <row r="97" spans="1:12" s="8" customFormat="1" ht="19.5" customHeight="1">
      <c r="A97" s="3">
        <f>IFERROR(VLOOKUP(B97,'[1]DADOS (OCULTAR)'!$Q$3:$S$103,3,0),"")</f>
        <v>11754025000369</v>
      </c>
      <c r="B97" s="4" t="str">
        <f>'[1]TCE - ANEXO IV - Preencher'!C106</f>
        <v>UPAE LIMOEIRO</v>
      </c>
      <c r="C97" s="4" t="str">
        <f>'[1]TCE - ANEXO IV - Preencher'!E106</f>
        <v>5.4 - Reparo e Manutenção de Bens Imóveis</v>
      </c>
      <c r="D97" s="3" t="str">
        <f>'[1]TCE - ANEXO IV - Preencher'!F106</f>
        <v>18.141.540/0001-50</v>
      </c>
      <c r="E97" s="5" t="str">
        <f>'[1]TCE - ANEXO IV - Preencher'!G106</f>
        <v>R SOUZA DA SILVA DEDETIZAÇÃO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433</v>
      </c>
      <c r="I97" s="6">
        <f>IF('[1]TCE - ANEXO IV - Preencher'!K106="","",'[1]TCE - ANEXO IV - Preencher'!K106)</f>
        <v>44772</v>
      </c>
      <c r="J97" s="5" t="str">
        <f>'[1]TCE - ANEXO IV - Preencher'!L106</f>
        <v>LUN4-CNYEH</v>
      </c>
      <c r="K97" s="5" t="str">
        <f>IF(F97="B",LEFT('[1]TCE - ANEXO IV - Preencher'!M106,2),IF(F97="S",LEFT('[1]TCE - ANEXO IV - Preencher'!M106,7),IF('[1]TCE - ANEXO IV - Preencher'!H106="","")))</f>
        <v>2600054</v>
      </c>
      <c r="L97" s="7">
        <f>'[1]TCE - ANEXO IV - Preencher'!N106</f>
        <v>1350</v>
      </c>
    </row>
    <row r="98" spans="1:12" s="8" customFormat="1" ht="19.5" customHeight="1">
      <c r="A98" s="3">
        <f>IFERROR(VLOOKUP(B98,'[1]DADOS (OCULTAR)'!$Q$3:$S$103,3,0),"")</f>
        <v>11754025000369</v>
      </c>
      <c r="B98" s="4" t="str">
        <f>'[1]TCE - ANEXO IV - Preencher'!C107</f>
        <v>UPAE LIMOEIRO</v>
      </c>
      <c r="C98" s="4" t="str">
        <f>'[1]TCE - ANEXO IV - Preencher'!E107</f>
        <v>5.5 - Reparo e Manutenção de Máquinas e Equipamentos</v>
      </c>
      <c r="D98" s="3" t="str">
        <f>'[1]TCE - ANEXO IV - Preencher'!F107</f>
        <v>06.025.185/0001-75</v>
      </c>
      <c r="E98" s="5" t="str">
        <f>'[1]TCE - ANEXO IV - Preencher'!G107</f>
        <v>LINKMED SOLUÇÃO EM EQUIPAMENTO MEDICO HOSPITALAR LTDA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1946</v>
      </c>
      <c r="I98" s="6">
        <f>IF('[1]TCE - ANEXO IV - Preencher'!K107="","",'[1]TCE - ANEXO IV - Preencher'!K107)</f>
        <v>44753</v>
      </c>
      <c r="J98" s="5" t="str">
        <f>'[1]TCE - ANEXO IV - Preencher'!L107</f>
        <v>DMVL-ZGWL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3565.14</v>
      </c>
    </row>
    <row r="99" spans="1:12" s="8" customFormat="1" ht="19.5" customHeight="1">
      <c r="A99" s="3">
        <f>IFERROR(VLOOKUP(B99,'[1]DADOS (OCULTAR)'!$Q$3:$S$103,3,0),"")</f>
        <v>11754025000369</v>
      </c>
      <c r="B99" s="4" t="str">
        <f>'[1]TCE - ANEXO IV - Preencher'!C108</f>
        <v>UPAE LIMOEIRO</v>
      </c>
      <c r="C99" s="4" t="str">
        <f>'[1]TCE - ANEXO IV - Preencher'!E108</f>
        <v>5.5 - Reparo e Manutenção de Máquinas e Equipamentos</v>
      </c>
      <c r="D99" s="3" t="str">
        <f>'[1]TCE - ANEXO IV - Preencher'!F108</f>
        <v>22.551.846/0001-52</v>
      </c>
      <c r="E99" s="5" t="str">
        <f>'[1]TCE - ANEXO IV - Preencher'!G108</f>
        <v>F MONTEIRO PEIXOTO ENGENHARIA EIRELI -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346</v>
      </c>
      <c r="I99" s="6">
        <f>IF('[1]TCE - ANEXO IV - Preencher'!K108="","",'[1]TCE - ANEXO IV - Preencher'!K108)</f>
        <v>44773</v>
      </c>
      <c r="J99" s="5" t="str">
        <f>'[1]TCE - ANEXO IV - Preencher'!L108</f>
        <v>1073-2474-1312</v>
      </c>
      <c r="K99" s="5" t="str">
        <f>IF(F99="B",LEFT('[1]TCE - ANEXO IV - Preencher'!M108,2),IF(F99="S",LEFT('[1]TCE - ANEXO IV - Preencher'!M108,7),IF('[1]TCE - ANEXO IV - Preencher'!H108="","")))</f>
        <v>2924009</v>
      </c>
      <c r="L99" s="7">
        <f>'[1]TCE - ANEXO IV - Preencher'!N108</f>
        <v>6600</v>
      </c>
    </row>
    <row r="100" spans="1:12" s="8" customFormat="1" ht="19.5" customHeight="1">
      <c r="A100" s="3">
        <f>IFERROR(VLOOKUP(B100,'[1]DADOS (OCULTAR)'!$Q$3:$S$103,3,0),"")</f>
        <v>11754025000369</v>
      </c>
      <c r="B100" s="4" t="str">
        <f>'[1]TCE - ANEXO IV - Preencher'!C109</f>
        <v>UPAE LIMOEIRO</v>
      </c>
      <c r="C100" s="4" t="str">
        <f>'[1]TCE - ANEXO IV - Preencher'!E109</f>
        <v>5.5 - Reparo e Manutenção de Máquinas e Equipamentos</v>
      </c>
      <c r="D100" s="3" t="str">
        <f>'[1]TCE - ANEXO IV - Preencher'!F109</f>
        <v>26.332.434/0001-82</v>
      </c>
      <c r="E100" s="5" t="str">
        <f>'[1]TCE - ANEXO IV - Preencher'!G109</f>
        <v xml:space="preserve">LOGICO PROJETOS CONSULTORIA E SERVICOS DE CLIMATIZACAO 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540</v>
      </c>
      <c r="I100" s="6">
        <f>IF('[1]TCE - ANEXO IV - Preencher'!K109="","",'[1]TCE - ANEXO IV - Preencher'!K109)</f>
        <v>44770</v>
      </c>
      <c r="J100" s="5" t="str">
        <f>'[1]TCE - ANEXO IV - Preencher'!L109</f>
        <v>K4RV-PVVR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6800</v>
      </c>
    </row>
    <row r="101" spans="1:12" s="8" customFormat="1" ht="19.5" customHeight="1">
      <c r="A101" s="3" t="str">
        <f>IFERROR(VLOOKUP(B101,'[1]DADOS (OCULTAR)'!$Q$3:$S$103,3,0),"")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(OCULTAR)'!$Q$3:$S$103,3,0),"")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(OCULTAR)'!$Q$3:$S$103,3,0),"")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(OCULTAR)'!$Q$3:$S$103,3,0),"")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(OCULTAR)'!$Q$3:$S$103,3,0),"")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(OCULTAR)'!$Q$3:$S$103,3,0),"")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(OCULTAR)'!$Q$3:$S$103,3,0),"")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(OCULTAR)'!$Q$3:$S$103,3,0),"")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(OCULTAR)'!$Q$3:$S$103,3,0),"")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(OCULTAR)'!$Q$3:$S$103,3,0),"")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(OCULTAR)'!$Q$3:$S$103,3,0),"")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(OCULTAR)'!$Q$3:$S$103,3,0),"")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(OCULTAR)'!$Q$3:$S$103,3,0),"")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(OCULTAR)'!$Q$3:$S$103,3,0),"")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(OCULTAR)'!$Q$3:$S$103,3,0),"")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(OCULTAR)'!$Q$3:$S$103,3,0),"")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(OCULTAR)'!$Q$3:$S$103,3,0),"")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(OCULTAR)'!$Q$3:$S$103,3,0),"")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(OCULTAR)'!$Q$3:$S$103,3,0),"")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(OCULTAR)'!$Q$3:$S$103,3,0),"")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(OCULTAR)'!$Q$3:$S$103,3,0),"")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(OCULTAR)'!$Q$3:$S$103,3,0),"")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(OCULTAR)'!$Q$3:$S$103,3,0),"")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(OCULTAR)'!$Q$3:$S$103,3,0),"")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(OCULTAR)'!$Q$3:$S$103,3,0),"")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(OCULTAR)'!$Q$3:$S$103,3,0),"")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(OCULTAR)'!$Q$3:$S$103,3,0),"")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(OCULTAR)'!$Q$3:$S$103,3,0),"")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(OCULTAR)'!$Q$3:$S$103,3,0),"")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(OCULTAR)'!$Q$3:$S$103,3,0),"")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(OCULTAR)'!$Q$3:$S$103,3,0),"")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(OCULTAR)'!$Q$3:$S$103,3,0),"")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(OCULTAR)'!$Q$3:$S$103,3,0),"")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(OCULTAR)'!$Q$3:$S$103,3,0),"")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(OCULTAR)'!$Q$3:$S$103,3,0),"")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(OCULTAR)'!$Q$3:$S$103,3,0),"")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(OCULTAR)'!$Q$3:$S$103,3,0),"")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(OCULTAR)'!$Q$3:$S$103,3,0),"")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(OCULTAR)'!$Q$3:$S$103,3,0),"")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(OCULTAR)'!$Q$3:$S$103,3,0),"")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(OCULTAR)'!$Q$3:$S$103,3,0),"")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(OCULTAR)'!$Q$3:$S$103,3,0),"")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(OCULTAR)'!$Q$3:$S$103,3,0),"")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(OCULTAR)'!$Q$3:$S$103,3,0),"")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(OCULTAR)'!$Q$3:$S$103,3,0),"")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(OCULTAR)'!$Q$3:$S$103,3,0),"")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(OCULTAR)'!$Q$3:$S$103,3,0),"")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(OCULTAR)'!$Q$3:$S$103,3,0),"")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(OCULTAR)'!$Q$3:$S$103,3,0),"")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(OCULTAR)'!$Q$3:$S$103,3,0),"")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(OCULTAR)'!$Q$3:$S$103,3,0),"")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(OCULTAR)'!$Q$3:$S$103,3,0),"")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(OCULTAR)'!$Q$3:$S$103,3,0),"")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(OCULTAR)'!$Q$3:$S$103,3,0),"")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(OCULTAR)'!$Q$3:$S$103,3,0),"")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(OCULTAR)'!$Q$3:$S$103,3,0),"")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(OCULTAR)'!$Q$3:$S$103,3,0),"")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(OCULTAR)'!$Q$3:$S$103,3,0),"")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(OCULTAR)'!$Q$3:$S$103,3,0),"")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(OCULTAR)'!$Q$3:$S$103,3,0),"")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(OCULTAR)'!$Q$3:$S$103,3,0),"")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(OCULTAR)'!$Q$3:$S$103,3,0),"")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(OCULTAR)'!$Q$3:$S$103,3,0),"")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(OCULTAR)'!$Q$3:$S$103,3,0),"")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(OCULTAR)'!$Q$3:$S$103,3,0),"")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(OCULTAR)'!$Q$3:$S$103,3,0),"")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(OCULTAR)'!$Q$3:$S$103,3,0),"")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(OCULTAR)'!$Q$3:$S$103,3,0),"")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(OCULTAR)'!$Q$3:$S$103,3,0),"")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(OCULTAR)'!$Q$3:$S$103,3,0),"")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(OCULTAR)'!$Q$3:$S$103,3,0),"")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(OCULTAR)'!$Q$3:$S$103,3,0),"")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(OCULTAR)'!$Q$3:$S$103,3,0),"")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(OCULTAR)'!$Q$3:$S$103,3,0),"")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(OCULTAR)'!$Q$3:$S$103,3,0),"")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(OCULTAR)'!$Q$3:$S$103,3,0),"")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(OCULTAR)'!$Q$3:$S$103,3,0),"")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(OCULTAR)'!$Q$3:$S$103,3,0),"")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(OCULTAR)'!$Q$3:$S$103,3,0),"")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(OCULTAR)'!$Q$3:$S$103,3,0),"")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(OCULTAR)'!$Q$3:$S$103,3,0),"")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(OCULTAR)'!$Q$3:$S$103,3,0),"")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(OCULTAR)'!$Q$3:$S$103,3,0),"")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(OCULTAR)'!$Q$3:$S$103,3,0),"")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(OCULTAR)'!$Q$3:$S$103,3,0),"")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(OCULTAR)'!$Q$3:$S$103,3,0),"")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(OCULTAR)'!$Q$3:$S$103,3,0),"")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(OCULTAR)'!$Q$3:$S$103,3,0),"")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(OCULTAR)'!$Q$3:$S$103,3,0),"")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(OCULTAR)'!$Q$3:$S$103,3,0),"")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(OCULTAR)'!$Q$3:$S$103,3,0),"")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(OCULTAR)'!$Q$3:$S$103,3,0),"")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(OCULTAR)'!$Q$3:$S$103,3,0),"")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(OCULTAR)'!$Q$3:$S$103,3,0),"")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(OCULTAR)'!$Q$3:$S$103,3,0),"")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(OCULTAR)'!$Q$3:$S$103,3,0),"")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(OCULTAR)'!$Q$3:$S$103,3,0),"")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(OCULTAR)'!$Q$3:$S$103,3,0),"")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(OCULTAR)'!$Q$3:$S$103,3,0),"")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(OCULTAR)'!$Q$3:$S$103,3,0),"")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(OCULTAR)'!$Q$3:$S$103,3,0),"")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(OCULTAR)'!$Q$3:$S$103,3,0),"")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(OCULTAR)'!$Q$3:$S$103,3,0),"")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(OCULTAR)'!$Q$3:$S$103,3,0),"")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(OCULTAR)'!$Q$3:$S$103,3,0),"")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(OCULTAR)'!$Q$3:$S$103,3,0),"")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(OCULTAR)'!$Q$3:$S$103,3,0),"")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(OCULTAR)'!$Q$3:$S$103,3,0),"")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(OCULTAR)'!$Q$3:$S$103,3,0),"")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(OCULTAR)'!$Q$3:$S$103,3,0),"")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(OCULTAR)'!$Q$3:$S$103,3,0),"")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(OCULTAR)'!$Q$3:$S$103,3,0),"")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(OCULTAR)'!$Q$3:$S$103,3,0),"")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(OCULTAR)'!$Q$3:$S$103,3,0),"")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(OCULTAR)'!$Q$3:$S$103,3,0),"")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(OCULTAR)'!$Q$3:$S$103,3,0),"")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(OCULTAR)'!$Q$3:$S$103,3,0),"")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(OCULTAR)'!$Q$3:$S$103,3,0),"")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(OCULTAR)'!$Q$3:$S$103,3,0),"")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(OCULTAR)'!$Q$3:$S$103,3,0),"")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(OCULTAR)'!$Q$3:$S$103,3,0),"")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(OCULTAR)'!$Q$3:$S$103,3,0),"")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(OCULTAR)'!$Q$3:$S$103,3,0),"")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(OCULTAR)'!$Q$3:$S$103,3,0),"")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(OCULTAR)'!$Q$3:$S$103,3,0),"")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(OCULTAR)'!$Q$3:$S$103,3,0),"")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(OCULTAR)'!$Q$3:$S$103,3,0),"")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(OCULTAR)'!$Q$3:$S$103,3,0),"")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(OCULTAR)'!$Q$3:$S$103,3,0),"")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(OCULTAR)'!$Q$3:$S$103,3,0),"")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(OCULTAR)'!$Q$3:$S$103,3,0),"")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(OCULTAR)'!$Q$3:$S$103,3,0),"")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(OCULTAR)'!$Q$3:$S$103,3,0),"")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(OCULTAR)'!$Q$3:$S$103,3,0),"")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(OCULTAR)'!$Q$3:$S$103,3,0),"")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(OCULTAR)'!$Q$3:$S$103,3,0),"")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(OCULTAR)'!$Q$3:$S$103,3,0),"")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(OCULTAR)'!$Q$3:$S$103,3,0),"")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(OCULTAR)'!$Q$3:$S$103,3,0),"")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(OCULTAR)'!$Q$3:$S$103,3,0),"")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(OCULTAR)'!$Q$3:$S$103,3,0),"")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(OCULTAR)'!$Q$3:$S$103,3,0),"")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(OCULTAR)'!$Q$3:$S$103,3,0),"")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(OCULTAR)'!$Q$3:$S$103,3,0),"")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(OCULTAR)'!$Q$3:$S$103,3,0),"")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(OCULTAR)'!$Q$3:$S$103,3,0),"")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(OCULTAR)'!$Q$3:$S$103,3,0),"")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(OCULTAR)'!$Q$3:$S$103,3,0),"")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(OCULTAR)'!$Q$3:$S$103,3,0),"")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(OCULTAR)'!$Q$3:$S$103,3,0),"")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(OCULTAR)'!$Q$3:$S$103,3,0),"")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(OCULTAR)'!$Q$3:$S$103,3,0),"")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(OCULTAR)'!$Q$3:$S$103,3,0),"")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(OCULTAR)'!$Q$3:$S$103,3,0),"")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(OCULTAR)'!$Q$3:$S$103,3,0),"")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(OCULTAR)'!$Q$3:$S$103,3,0),"")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(OCULTAR)'!$Q$3:$S$103,3,0),"")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(OCULTAR)'!$Q$3:$S$103,3,0),"")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(OCULTAR)'!$Q$3:$S$103,3,0),"")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(OCULTAR)'!$Q$3:$S$103,3,0),"")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(OCULTAR)'!$Q$3:$S$103,3,0),"")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(OCULTAR)'!$Q$3:$S$103,3,0),"")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(OCULTAR)'!$Q$3:$S$103,3,0),"")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(OCULTAR)'!$Q$3:$S$103,3,0),"")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(OCULTAR)'!$Q$3:$S$103,3,0),"")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(OCULTAR)'!$Q$3:$S$103,3,0),"")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(OCULTAR)'!$Q$3:$S$103,3,0),"")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(OCULTAR)'!$Q$3:$S$103,3,0),"")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(OCULTAR)'!$Q$3:$S$103,3,0),"")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(OCULTAR)'!$Q$3:$S$103,3,0),"")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(OCULTAR)'!$Q$3:$S$103,3,0),"")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(OCULTAR)'!$Q$3:$S$103,3,0),"")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(OCULTAR)'!$Q$3:$S$103,3,0),"")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(OCULTAR)'!$Q$3:$S$103,3,0),"")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(OCULTAR)'!$Q$3:$S$103,3,0),"")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(OCULTAR)'!$Q$3:$S$103,3,0),"")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(OCULTAR)'!$Q$3:$S$103,3,0),"")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(OCULTAR)'!$Q$3:$S$103,3,0),"")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(OCULTAR)'!$Q$3:$S$103,3,0),"")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(OCULTAR)'!$Q$3:$S$103,3,0),"")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(OCULTAR)'!$Q$3:$S$103,3,0),"")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(OCULTAR)'!$Q$3:$S$103,3,0),"")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evertonbso</dc:creator>
  <cp:lastModifiedBy>evertonbso</cp:lastModifiedBy>
  <dcterms:created xsi:type="dcterms:W3CDTF">2022-09-05T17:25:56Z</dcterms:created>
  <dcterms:modified xsi:type="dcterms:W3CDTF">2022-09-05T17:26:17Z</dcterms:modified>
</cp:coreProperties>
</file>