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1\07 JULHO\JULHO - COVID 19\TCE\"/>
    </mc:Choice>
  </mc:AlternateContent>
  <xr:revisionPtr revIDLastSave="0" documentId="8_{F9439DB1-8115-4359-A411-6696E83D487D}" xr6:coauthVersionLast="47" xr6:coauthVersionMax="47" xr10:uidLastSave="{00000000-0000-0000-0000-000000000000}"/>
  <bookViews>
    <workbookView xWindow="-120" yWindow="-120" windowWidth="24240" windowHeight="13140" xr2:uid="{4F5CF613-0BB4-4581-80E5-25F9CF0C2353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<sst xmlns="http://schemas.openxmlformats.org/spreadsheetml/2006/main" count="12" uniqueCount="12">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</sst>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1/07%20JULHO/JULHO%20-%20COVID%2019/PCF%202020%20-%20REV%2007%20editada%20em%2024.09.2020%20-%20covid-19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PCF TCE"/>
      <sheetName val="CONFERÊNCIA SES x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 - Publicação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MESTRE VITALINO (COVID-19)</v>
          </cell>
          <cell r="E11" t="str">
            <v>1.99 - Outras Despesas com Pessoal</v>
          </cell>
          <cell r="F11">
            <v>21986074000119</v>
          </cell>
          <cell r="G11" t="str">
            <v>PRUDENTIAL DO BRASIL VIDA EM GRUPO SA</v>
          </cell>
          <cell r="H11" t="str">
            <v>S</v>
          </cell>
          <cell r="I11" t="str">
            <v>N</v>
          </cell>
          <cell r="J11">
            <v>109005503</v>
          </cell>
          <cell r="K11">
            <v>44418</v>
          </cell>
          <cell r="M11" t="str">
            <v>3550308 - São Paulo - SP</v>
          </cell>
          <cell r="N11">
            <v>445.49</v>
          </cell>
        </row>
        <row r="12">
          <cell r="C12" t="str">
            <v>HOSPITAL MESTRE VITALINO (COVID-19)</v>
          </cell>
          <cell r="E12" t="str">
            <v>1.99 - Outras Despesas com Pessoal</v>
          </cell>
          <cell r="F12">
            <v>10548532000111</v>
          </cell>
          <cell r="G12" t="str">
            <v>ASSOCIACAO DAS EMP DE TRANSP DE PASS DE CARUARU</v>
          </cell>
          <cell r="H12" t="str">
            <v>S</v>
          </cell>
          <cell r="I12" t="str">
            <v>N</v>
          </cell>
          <cell r="J12">
            <v>55205</v>
          </cell>
          <cell r="K12">
            <v>44384</v>
          </cell>
          <cell r="M12" t="str">
            <v>2604106 - Caruaru - PE</v>
          </cell>
          <cell r="N12">
            <v>1663.2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35334424000177</v>
          </cell>
          <cell r="G13" t="str">
            <v>FORTMED COMERCIAL LTDA</v>
          </cell>
          <cell r="H13" t="str">
            <v>B</v>
          </cell>
          <cell r="I13" t="str">
            <v>S</v>
          </cell>
          <cell r="J13">
            <v>38824</v>
          </cell>
          <cell r="K13">
            <v>44376</v>
          </cell>
          <cell r="L13" t="str">
            <v>26210635334424000177550000000388241328070929</v>
          </cell>
          <cell r="M13" t="str">
            <v>26 -  Pernambuco</v>
          </cell>
          <cell r="N13">
            <v>3395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1348814000184</v>
          </cell>
          <cell r="G14" t="str">
            <v>BDL BEZERRA DISTRIBUIDORA LTDA</v>
          </cell>
          <cell r="H14" t="str">
            <v>B</v>
          </cell>
          <cell r="I14" t="str">
            <v>S</v>
          </cell>
          <cell r="J14" t="str">
            <v>000.019.789</v>
          </cell>
          <cell r="K14">
            <v>44375</v>
          </cell>
          <cell r="L14" t="str">
            <v>26210601348814000184550010000197891046403275</v>
          </cell>
          <cell r="M14" t="str">
            <v>26 -  Pernambuco</v>
          </cell>
          <cell r="N14">
            <v>100.2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4614288000145</v>
          </cell>
          <cell r="G15" t="str">
            <v>DISK LIFE COM. DE PROD. CIRURGICOS LTDA</v>
          </cell>
          <cell r="H15" t="str">
            <v>B</v>
          </cell>
          <cell r="I15" t="str">
            <v>S</v>
          </cell>
          <cell r="J15">
            <v>3916</v>
          </cell>
          <cell r="K15">
            <v>44376</v>
          </cell>
          <cell r="L15" t="str">
            <v>26210604614288000145550010000039161471048762</v>
          </cell>
          <cell r="M15" t="str">
            <v>26 -  Pernambuco</v>
          </cell>
          <cell r="N15">
            <v>39585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8674752000301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000.006.746</v>
          </cell>
          <cell r="K16">
            <v>44376</v>
          </cell>
          <cell r="L16" t="str">
            <v>26210608674752000301550010000067461576192457</v>
          </cell>
          <cell r="M16" t="str">
            <v>26 -  Pernambuco</v>
          </cell>
          <cell r="N16">
            <v>2614.67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82641325003648</v>
          </cell>
          <cell r="G17" t="str">
            <v>CREMER S.A</v>
          </cell>
          <cell r="H17" t="str">
            <v>B</v>
          </cell>
          <cell r="I17" t="str">
            <v>S</v>
          </cell>
          <cell r="J17">
            <v>171132</v>
          </cell>
          <cell r="K17">
            <v>44377</v>
          </cell>
          <cell r="L17" t="str">
            <v>26210682641325003648550010001711321100070848</v>
          </cell>
          <cell r="M17" t="str">
            <v>26 -  Pernambuco</v>
          </cell>
          <cell r="N17">
            <v>1530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5044056000161</v>
          </cell>
          <cell r="G18" t="str">
            <v>DMH PRODUTOS HOSPITALARES LTDA</v>
          </cell>
          <cell r="H18" t="str">
            <v>B</v>
          </cell>
          <cell r="I18" t="str">
            <v>S</v>
          </cell>
          <cell r="J18">
            <v>18736</v>
          </cell>
          <cell r="K18">
            <v>44375</v>
          </cell>
          <cell r="L18" t="str">
            <v>26210605044056000161550010000187361952078348</v>
          </cell>
          <cell r="M18" t="str">
            <v>26 -  Pernambuco</v>
          </cell>
          <cell r="N18">
            <v>4016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8719794000150</v>
          </cell>
          <cell r="G19" t="str">
            <v>CENTRAL DIST DE MEDICAMENTOS LTDA</v>
          </cell>
          <cell r="H19" t="str">
            <v>B</v>
          </cell>
          <cell r="I19" t="str">
            <v>S</v>
          </cell>
          <cell r="J19">
            <v>90098</v>
          </cell>
          <cell r="K19">
            <v>44376</v>
          </cell>
          <cell r="L19" t="str">
            <v>26210608719794000150550010000000981513973567</v>
          </cell>
          <cell r="M19" t="str">
            <v>26 -  Pernambuco</v>
          </cell>
          <cell r="N19">
            <v>417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66437831000133</v>
          </cell>
          <cell r="G20" t="str">
            <v>HTS MEDIKA EUROMED COM E IMPORT LTDA</v>
          </cell>
          <cell r="H20" t="str">
            <v>B</v>
          </cell>
          <cell r="I20" t="str">
            <v>S</v>
          </cell>
          <cell r="J20">
            <v>125100</v>
          </cell>
          <cell r="K20">
            <v>44376</v>
          </cell>
          <cell r="L20" t="str">
            <v>31210666437831000133550010001251001085740763</v>
          </cell>
          <cell r="M20" t="str">
            <v>31 -  Minas Gerais</v>
          </cell>
          <cell r="N20">
            <v>5546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21172673000107</v>
          </cell>
          <cell r="G21" t="str">
            <v>ERS INDUSTRIA E COMERCIO DE PRODUTOS</v>
          </cell>
          <cell r="H21" t="str">
            <v>B</v>
          </cell>
          <cell r="I21" t="str">
            <v>S</v>
          </cell>
          <cell r="J21">
            <v>22437</v>
          </cell>
          <cell r="K21">
            <v>44375</v>
          </cell>
          <cell r="L21" t="str">
            <v>26210621172673000107550010000224371170243443</v>
          </cell>
          <cell r="M21" t="str">
            <v>26 -  Pernambuco</v>
          </cell>
          <cell r="N21">
            <v>358</v>
          </cell>
        </row>
        <row r="22">
          <cell r="C22" t="str">
            <v>HOSPITAL MESTRE VITALINO (COVID-19)</v>
          </cell>
          <cell r="E22" t="str">
            <v>3.12 - Material Hospitalar</v>
          </cell>
          <cell r="F22">
            <v>4922653000189</v>
          </cell>
          <cell r="G22" t="str">
            <v>NORDESTE HOSPITALAR LTDA</v>
          </cell>
          <cell r="H22" t="str">
            <v>B</v>
          </cell>
          <cell r="I22" t="str">
            <v>S</v>
          </cell>
          <cell r="J22">
            <v>6951</v>
          </cell>
          <cell r="K22">
            <v>44376</v>
          </cell>
          <cell r="L22" t="str">
            <v>26210604922653000189550010000069511000010475</v>
          </cell>
          <cell r="M22" t="str">
            <v>26 -  Pernambuco</v>
          </cell>
          <cell r="N22">
            <v>694.2</v>
          </cell>
        </row>
        <row r="23">
          <cell r="C23" t="str">
            <v>HOSPITAL MESTRE VITALINO (COVID-19)</v>
          </cell>
          <cell r="E23" t="str">
            <v>3.12 - Material Hospitalar</v>
          </cell>
          <cell r="F23">
            <v>6981319000121</v>
          </cell>
          <cell r="G23" t="str">
            <v>AMERICAN INSTRUMENTS EIRELI</v>
          </cell>
          <cell r="H23" t="str">
            <v>B</v>
          </cell>
          <cell r="I23" t="str">
            <v>S</v>
          </cell>
          <cell r="J23">
            <v>55626</v>
          </cell>
          <cell r="K23">
            <v>44365</v>
          </cell>
          <cell r="L23" t="str">
            <v>35210606981319000121550010000556261001277574</v>
          </cell>
          <cell r="M23" t="str">
            <v>35 -  São Paulo</v>
          </cell>
          <cell r="N23">
            <v>2800</v>
          </cell>
        </row>
        <row r="24">
          <cell r="C24" t="str">
            <v>HOSPITAL MESTRE VITALINO (COVID-19)</v>
          </cell>
          <cell r="E24" t="str">
            <v>3.12 - Material Hospitalar</v>
          </cell>
          <cell r="F24">
            <v>874929000140</v>
          </cell>
          <cell r="G24" t="str">
            <v>MEDCENTER COMERCIAL LTDA  MG</v>
          </cell>
          <cell r="H24" t="str">
            <v>B</v>
          </cell>
          <cell r="I24" t="str">
            <v>S</v>
          </cell>
          <cell r="J24">
            <v>328261</v>
          </cell>
          <cell r="K24">
            <v>44375</v>
          </cell>
          <cell r="L24" t="str">
            <v>31210800874929000140550010003282611542075040</v>
          </cell>
          <cell r="M24" t="str">
            <v>31 -  Minas Gerais</v>
          </cell>
          <cell r="N24">
            <v>2861.4</v>
          </cell>
        </row>
        <row r="25">
          <cell r="C25" t="str">
            <v>HOSPITAL MESTRE VITALINO (COVID-19)</v>
          </cell>
          <cell r="E25" t="str">
            <v>3.12 - Material Hospitalar</v>
          </cell>
          <cell r="F25">
            <v>6106005000180</v>
          </cell>
          <cell r="G25" t="str">
            <v>STOCK MED PRODUTOS MEDICO HOSPITALARES</v>
          </cell>
          <cell r="H25" t="str">
            <v>B</v>
          </cell>
          <cell r="I25" t="str">
            <v>S</v>
          </cell>
          <cell r="J25">
            <v>122471</v>
          </cell>
          <cell r="K25">
            <v>44377</v>
          </cell>
          <cell r="L25" t="str">
            <v>43210606106005000180550010001224711005412299</v>
          </cell>
          <cell r="M25" t="str">
            <v>43 -  Rio Grande do Sul</v>
          </cell>
          <cell r="N25">
            <v>1246.8</v>
          </cell>
        </row>
        <row r="26">
          <cell r="C26" t="str">
            <v>HOSPITAL MESTRE VITALINO (COVID-19)</v>
          </cell>
          <cell r="E26" t="str">
            <v>3.12 - Material Hospitalar</v>
          </cell>
          <cell r="F26">
            <v>11206099000441</v>
          </cell>
          <cell r="G26" t="str">
            <v>SUPERMED COM E IMP DE PROD MEDICOS LTDA</v>
          </cell>
          <cell r="H26" t="str">
            <v>B</v>
          </cell>
          <cell r="I26" t="str">
            <v>S</v>
          </cell>
          <cell r="J26">
            <v>226876</v>
          </cell>
          <cell r="K26">
            <v>44375</v>
          </cell>
          <cell r="L26" t="str">
            <v>35210611206099000441550010002268761000375027</v>
          </cell>
          <cell r="M26" t="str">
            <v>35 -  São Paulo</v>
          </cell>
          <cell r="N26">
            <v>2318.96</v>
          </cell>
        </row>
        <row r="27">
          <cell r="C27" t="str">
            <v>HOSPITAL MESTRE VITALINO (COVID-19)</v>
          </cell>
          <cell r="E27" t="str">
            <v>3.12 - Material Hospitalar</v>
          </cell>
          <cell r="F27">
            <v>61418042000131</v>
          </cell>
          <cell r="G27" t="str">
            <v>CIRURGICA FERNANDES LTDA</v>
          </cell>
          <cell r="H27" t="str">
            <v>B</v>
          </cell>
          <cell r="I27" t="str">
            <v>S</v>
          </cell>
          <cell r="J27">
            <v>1356945</v>
          </cell>
          <cell r="K27">
            <v>44378</v>
          </cell>
          <cell r="L27" t="str">
            <v>35210761418042000131550040013569451674745713</v>
          </cell>
          <cell r="M27" t="str">
            <v>35 -  São Paulo</v>
          </cell>
          <cell r="N27">
            <v>2031.25</v>
          </cell>
        </row>
        <row r="28">
          <cell r="C28" t="str">
            <v>HOSPITAL MESTRE VITALINO (COVID-19)</v>
          </cell>
          <cell r="E28" t="str">
            <v>3.12 - Material Hospitalar</v>
          </cell>
          <cell r="F28">
            <v>26048385000150</v>
          </cell>
          <cell r="G28" t="str">
            <v>UP MED DIST E IMP DE MATER HOSP EIRELI</v>
          </cell>
          <cell r="H28" t="str">
            <v>B</v>
          </cell>
          <cell r="I28" t="str">
            <v>S</v>
          </cell>
          <cell r="J28">
            <v>1825</v>
          </cell>
          <cell r="K28">
            <v>44385</v>
          </cell>
          <cell r="L28" t="str">
            <v>26210726048385000150550010000018251776232944</v>
          </cell>
          <cell r="M28" t="str">
            <v>26 -  Pernambuco</v>
          </cell>
          <cell r="N28">
            <v>2100</v>
          </cell>
        </row>
        <row r="29">
          <cell r="C29" t="str">
            <v>HOSPITAL MESTRE VITALINO (COVID-19)</v>
          </cell>
          <cell r="E29" t="str">
            <v>3.12 - Material Hospitalar</v>
          </cell>
          <cell r="F29">
            <v>2520829000140</v>
          </cell>
          <cell r="G29" t="str">
            <v>DIMASTER COMER. DE PROD. HOSP. LTDA</v>
          </cell>
          <cell r="H29" t="str">
            <v>B</v>
          </cell>
          <cell r="I29" t="str">
            <v>S</v>
          </cell>
          <cell r="J29">
            <v>254322</v>
          </cell>
          <cell r="K29">
            <v>44376</v>
          </cell>
          <cell r="L29" t="str">
            <v>43210602520829000140550010002543221126765358</v>
          </cell>
          <cell r="M29" t="str">
            <v>43 -  Rio Grande do Sul</v>
          </cell>
          <cell r="N29">
            <v>778</v>
          </cell>
        </row>
        <row r="30">
          <cell r="C30" t="str">
            <v>HOSPITAL MESTRE VITALINO (COVID-19)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</v>
          </cell>
          <cell r="H30" t="str">
            <v>B</v>
          </cell>
          <cell r="I30" t="str">
            <v>S</v>
          </cell>
          <cell r="J30">
            <v>530358</v>
          </cell>
          <cell r="K30">
            <v>44389</v>
          </cell>
          <cell r="L30" t="str">
            <v>26210710779833000156550010005303581100313985</v>
          </cell>
          <cell r="M30" t="str">
            <v>26 -  Pernambuco</v>
          </cell>
          <cell r="N30">
            <v>2268</v>
          </cell>
        </row>
        <row r="31">
          <cell r="C31" t="str">
            <v>HOSPITAL MESTRE VITALINO (COVID-19)</v>
          </cell>
          <cell r="E31" t="str">
            <v>3.12 - Material Hospitalar</v>
          </cell>
          <cell r="F31">
            <v>8282077000103</v>
          </cell>
          <cell r="G31" t="str">
            <v>BYOSYSTEMS NE COM PROD L AB E HOSP LTDA</v>
          </cell>
          <cell r="H31" t="str">
            <v>B</v>
          </cell>
          <cell r="I31" t="str">
            <v>S</v>
          </cell>
          <cell r="J31">
            <v>159871</v>
          </cell>
          <cell r="K31">
            <v>44390</v>
          </cell>
          <cell r="L31" t="str">
            <v>25210708282077000103550020001598711554775604</v>
          </cell>
          <cell r="M31" t="str">
            <v>25 -  Paraíba</v>
          </cell>
          <cell r="N31">
            <v>9000</v>
          </cell>
        </row>
        <row r="32">
          <cell r="C32" t="str">
            <v>HOSPITAL MESTRE VITALINO (COVID-19)</v>
          </cell>
          <cell r="E32" t="str">
            <v>3.12 - Material Hospitalar</v>
          </cell>
          <cell r="F32">
            <v>4521989000130</v>
          </cell>
          <cell r="G32" t="str">
            <v>MUNDIAL EMPREENDIMENTO LTDA</v>
          </cell>
          <cell r="H32" t="str">
            <v>B</v>
          </cell>
          <cell r="I32" t="str">
            <v>S</v>
          </cell>
          <cell r="J32" t="str">
            <v>000.000.063</v>
          </cell>
          <cell r="K32">
            <v>44390</v>
          </cell>
          <cell r="L32" t="str">
            <v>27210704521989000130550010000000631045219896</v>
          </cell>
          <cell r="M32" t="str">
            <v>27 -  Alagoas</v>
          </cell>
          <cell r="N32">
            <v>6841</v>
          </cell>
        </row>
        <row r="33">
          <cell r="C33" t="str">
            <v>HOSPITAL MESTRE VITALINO (COVID-19)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</v>
          </cell>
          <cell r="H33" t="str">
            <v>B</v>
          </cell>
          <cell r="I33" t="str">
            <v>S</v>
          </cell>
          <cell r="J33">
            <v>530729</v>
          </cell>
          <cell r="K33">
            <v>44392</v>
          </cell>
          <cell r="L33" t="str">
            <v>26210710779833000156550010005307291154841645</v>
          </cell>
          <cell r="M33" t="str">
            <v>26 -  Pernambuco</v>
          </cell>
          <cell r="N33">
            <v>2150</v>
          </cell>
        </row>
        <row r="34">
          <cell r="C34" t="str">
            <v>HOSPITAL MESTRE VITALINO (COVID-19)</v>
          </cell>
          <cell r="E34" t="str">
            <v>3.12 - Material Hospitalar</v>
          </cell>
          <cell r="F34">
            <v>23586413000103</v>
          </cell>
          <cell r="G34" t="str">
            <v>BIO INFINITY TECNOLOGIA HOSPIT EIRELI</v>
          </cell>
          <cell r="H34" t="str">
            <v>B</v>
          </cell>
          <cell r="I34" t="str">
            <v>S</v>
          </cell>
          <cell r="J34">
            <v>15099</v>
          </cell>
          <cell r="K34">
            <v>44390</v>
          </cell>
          <cell r="L34" t="str">
            <v>35210723586413000103550010000150991577068450</v>
          </cell>
          <cell r="M34" t="str">
            <v>35 -  São Paulo</v>
          </cell>
          <cell r="N34">
            <v>250</v>
          </cell>
        </row>
        <row r="35">
          <cell r="C35" t="str">
            <v>HOSPITAL MESTRE VITALINO (COVID-19)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>
            <v>11186</v>
          </cell>
          <cell r="K35">
            <v>44396</v>
          </cell>
          <cell r="L35" t="str">
            <v>26210767729178000653550010000111861860085093</v>
          </cell>
          <cell r="M35" t="str">
            <v>26 -  Pernambuco</v>
          </cell>
          <cell r="N35">
            <v>276</v>
          </cell>
        </row>
        <row r="36">
          <cell r="C36" t="str">
            <v>HOSPITAL MESTRE VITALINO (COVID-19)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>
            <v>342857</v>
          </cell>
          <cell r="K36">
            <v>44398</v>
          </cell>
          <cell r="L36" t="str">
            <v>26210708778201000126550010003428571756318840</v>
          </cell>
          <cell r="M36" t="str">
            <v>26 -  Pernambuco</v>
          </cell>
          <cell r="N36">
            <v>1674.82</v>
          </cell>
        </row>
        <row r="37">
          <cell r="C37" t="str">
            <v>HOSPITAL MESTRE VITALINO (COVID-19)</v>
          </cell>
          <cell r="E37" t="str">
            <v>3.12 - Material Hospitalar</v>
          </cell>
          <cell r="F37">
            <v>23586413000103</v>
          </cell>
          <cell r="G37" t="str">
            <v>BIO INFINITY TECNOLOGIA HOSPIT EIRELI</v>
          </cell>
          <cell r="H37" t="str">
            <v>B</v>
          </cell>
          <cell r="I37" t="str">
            <v>S</v>
          </cell>
          <cell r="J37">
            <v>15153</v>
          </cell>
          <cell r="K37">
            <v>44392</v>
          </cell>
          <cell r="L37" t="str">
            <v>35210723586413000103550010000151531277148242</v>
          </cell>
          <cell r="M37" t="str">
            <v>35 -  São Paulo</v>
          </cell>
          <cell r="N37">
            <v>895</v>
          </cell>
        </row>
        <row r="38">
          <cell r="C38" t="str">
            <v>HOSPITAL MESTRE VITALINO (COVID-19)</v>
          </cell>
          <cell r="E38" t="str">
            <v>3.12 - Material Hospitalar</v>
          </cell>
          <cell r="F38">
            <v>8778201000126</v>
          </cell>
          <cell r="G38" t="str">
            <v>DROGAFONTE LTDA</v>
          </cell>
          <cell r="H38" t="str">
            <v>B</v>
          </cell>
          <cell r="I38" t="str">
            <v>S</v>
          </cell>
          <cell r="J38">
            <v>343275</v>
          </cell>
          <cell r="K38">
            <v>44403</v>
          </cell>
          <cell r="L38" t="str">
            <v>26210708778201000126550010003432751431548049</v>
          </cell>
          <cell r="M38" t="str">
            <v>26 -  Pernambuco</v>
          </cell>
          <cell r="N38">
            <v>5144.09</v>
          </cell>
        </row>
        <row r="39">
          <cell r="C39" t="str">
            <v>HOSPITAL MESTRE VITALINO (COVID-19)</v>
          </cell>
          <cell r="E39" t="str">
            <v>3.12 - Material Hospitalar</v>
          </cell>
          <cell r="F39">
            <v>10779833000156</v>
          </cell>
          <cell r="G39" t="str">
            <v>MEDICAL MERCANTIL DE APARELHAGEM MEDICA</v>
          </cell>
          <cell r="H39" t="str">
            <v>B</v>
          </cell>
          <cell r="I39" t="str">
            <v>S</v>
          </cell>
          <cell r="J39">
            <v>531240</v>
          </cell>
          <cell r="K39">
            <v>44400</v>
          </cell>
          <cell r="L39" t="str">
            <v>26210710779833000156550010005312401152652440</v>
          </cell>
          <cell r="M39" t="str">
            <v>26 -  Pernambuco</v>
          </cell>
          <cell r="N39">
            <v>212.4</v>
          </cell>
        </row>
        <row r="40">
          <cell r="C40" t="str">
            <v>HOSPITAL MESTRE VITALINO (COVID-19)</v>
          </cell>
          <cell r="E40" t="str">
            <v>3.12 - Material Hospitalar</v>
          </cell>
          <cell r="F40">
            <v>61418042000131</v>
          </cell>
          <cell r="G40" t="str">
            <v>CIRURGICA FERNANDES LTDA</v>
          </cell>
          <cell r="H40" t="str">
            <v>B</v>
          </cell>
          <cell r="I40" t="str">
            <v>S</v>
          </cell>
          <cell r="J40">
            <v>1362903</v>
          </cell>
          <cell r="K40">
            <v>44397</v>
          </cell>
          <cell r="L40" t="str">
            <v>35210761418042000131550040013629031779860607</v>
          </cell>
          <cell r="M40" t="str">
            <v>26 -  Pernambuco</v>
          </cell>
          <cell r="N40">
            <v>2430</v>
          </cell>
        </row>
        <row r="41">
          <cell r="C41" t="str">
            <v>HOSPITAL MESTRE VITALINO (COVID-19)</v>
          </cell>
          <cell r="E41" t="str">
            <v>3.12 - Material Hospitalar</v>
          </cell>
          <cell r="F41">
            <v>31466868000105</v>
          </cell>
          <cell r="G41" t="str">
            <v>DOMPLAST COM DE EMBAL PLAST EIRELI</v>
          </cell>
          <cell r="H41" t="str">
            <v>B</v>
          </cell>
          <cell r="I41" t="str">
            <v>S</v>
          </cell>
          <cell r="J41">
            <v>2057</v>
          </cell>
          <cell r="K41">
            <v>44405</v>
          </cell>
          <cell r="L41" t="str">
            <v>26210731456868000105550010000020571533018970</v>
          </cell>
          <cell r="M41" t="str">
            <v>26 -  Pernambuco</v>
          </cell>
          <cell r="N41">
            <v>1814.4</v>
          </cell>
        </row>
        <row r="42">
          <cell r="C42" t="str">
            <v>HOSPITAL MESTRE VITALINO (COVID-19)</v>
          </cell>
          <cell r="E42" t="str">
            <v>3.4 - Material Farmacológico</v>
          </cell>
          <cell r="F42">
            <v>12882932000194</v>
          </cell>
          <cell r="G42" t="str">
            <v>EXOMED REPRES DE MED LTDA</v>
          </cell>
          <cell r="H42" t="str">
            <v>B</v>
          </cell>
          <cell r="I42" t="str">
            <v>S</v>
          </cell>
          <cell r="J42">
            <v>151999</v>
          </cell>
          <cell r="K42">
            <v>44375</v>
          </cell>
          <cell r="L42" t="str">
            <v>26210612882932000194550010001519991768132046</v>
          </cell>
          <cell r="M42" t="str">
            <v>26 -  Pernambuco</v>
          </cell>
          <cell r="N42">
            <v>1581.24</v>
          </cell>
        </row>
        <row r="43">
          <cell r="C43" t="str">
            <v>HOSPITAL MESTRE VITALINO (COVID-19)</v>
          </cell>
          <cell r="E43" t="str">
            <v>3.4 - Material Farmacológico</v>
          </cell>
          <cell r="F43">
            <v>7484373000124</v>
          </cell>
          <cell r="G43" t="str">
            <v>UNI HOSPITALAR LTDA  EPP</v>
          </cell>
          <cell r="H43" t="str">
            <v>B</v>
          </cell>
          <cell r="I43" t="str">
            <v>S</v>
          </cell>
          <cell r="J43" t="str">
            <v>000.126.331</v>
          </cell>
          <cell r="K43">
            <v>44375</v>
          </cell>
          <cell r="L43" t="str">
            <v>26210607484373000124550010001263311734393338</v>
          </cell>
          <cell r="M43" t="str">
            <v>26 -  Pernambuco</v>
          </cell>
          <cell r="N43">
            <v>18068.04</v>
          </cell>
        </row>
        <row r="44">
          <cell r="C44" t="str">
            <v>HOSPITAL MESTRE VITALINO (COVID-19)</v>
          </cell>
          <cell r="E44" t="str">
            <v>3.4 - Material Farmacológico</v>
          </cell>
          <cell r="F44">
            <v>9441460000120</v>
          </cell>
          <cell r="G44" t="str">
            <v>PADRAO DIST DE PROD HOSP PA CALLOU LTDA</v>
          </cell>
          <cell r="H44" t="str">
            <v>B</v>
          </cell>
          <cell r="I44" t="str">
            <v>S</v>
          </cell>
          <cell r="J44" t="str">
            <v>000.260.377</v>
          </cell>
          <cell r="K44">
            <v>44375</v>
          </cell>
          <cell r="L44" t="str">
            <v>26210609441460000120550010002603771970316454</v>
          </cell>
          <cell r="M44" t="str">
            <v>26 -  Pernambuco</v>
          </cell>
          <cell r="N44">
            <v>4.38</v>
          </cell>
        </row>
        <row r="45">
          <cell r="C45" t="str">
            <v>HOSPITAL MESTRE VITALINO (COVID-19)</v>
          </cell>
          <cell r="E45" t="str">
            <v>3.4 - Material Farmacológico</v>
          </cell>
          <cell r="F45">
            <v>3817043000152</v>
          </cell>
          <cell r="G45" t="str">
            <v>PHARMAPLUS LTDA EPP</v>
          </cell>
          <cell r="H45" t="str">
            <v>B</v>
          </cell>
          <cell r="I45" t="str">
            <v>S</v>
          </cell>
          <cell r="J45" t="str">
            <v>000.032.186</v>
          </cell>
          <cell r="K45">
            <v>44377</v>
          </cell>
          <cell r="L45" t="str">
            <v>26210603817043000152550010000321861093007513</v>
          </cell>
          <cell r="M45" t="str">
            <v>26 -  Pernambuco</v>
          </cell>
          <cell r="N45">
            <v>295</v>
          </cell>
        </row>
        <row r="46">
          <cell r="C46" t="str">
            <v>HOSPITAL MESTRE VITALINO (COVID-19)</v>
          </cell>
          <cell r="E46" t="str">
            <v>3.4 - Material Farmacológico</v>
          </cell>
          <cell r="F46">
            <v>5106015000152</v>
          </cell>
          <cell r="G46" t="str">
            <v>CALL MED COM DE MED E REPRES</v>
          </cell>
          <cell r="H46" t="str">
            <v>B</v>
          </cell>
          <cell r="I46" t="str">
            <v>S</v>
          </cell>
          <cell r="J46" t="str">
            <v>000.067.447</v>
          </cell>
          <cell r="K46">
            <v>44375</v>
          </cell>
          <cell r="L46" t="str">
            <v>23210605106015000152550010000674471000256674</v>
          </cell>
          <cell r="M46" t="str">
            <v>26 -  Pernambuco</v>
          </cell>
          <cell r="N46">
            <v>179.5</v>
          </cell>
        </row>
        <row r="47">
          <cell r="C47" t="str">
            <v>HOSPITAL MESTRE VITALINO (COVID-19)</v>
          </cell>
          <cell r="E47" t="str">
            <v>3.4 - Material Farmacológico</v>
          </cell>
          <cell r="F47">
            <v>12420164001048</v>
          </cell>
          <cell r="G47" t="str">
            <v>CM HOSPITALAR S A</v>
          </cell>
          <cell r="H47" t="str">
            <v>B</v>
          </cell>
          <cell r="I47" t="str">
            <v>S</v>
          </cell>
          <cell r="J47">
            <v>99497</v>
          </cell>
          <cell r="K47">
            <v>44375</v>
          </cell>
          <cell r="L47" t="str">
            <v>26210612420164001048550010000994971100123765</v>
          </cell>
          <cell r="M47" t="str">
            <v>26 -  Pernambuco</v>
          </cell>
          <cell r="N47">
            <v>553.14</v>
          </cell>
        </row>
        <row r="48">
          <cell r="C48" t="str">
            <v>HOSPITAL MESTRE VITALINO (COVID-19)</v>
          </cell>
          <cell r="E48" t="str">
            <v>3.4 - Material Farmacológico</v>
          </cell>
          <cell r="F48">
            <v>12420164001048</v>
          </cell>
          <cell r="G48" t="str">
            <v>CM HOSPITALAR S A</v>
          </cell>
          <cell r="H48" t="str">
            <v>B</v>
          </cell>
          <cell r="I48" t="str">
            <v>S</v>
          </cell>
          <cell r="J48">
            <v>99498</v>
          </cell>
          <cell r="K48">
            <v>44375</v>
          </cell>
          <cell r="L48" t="str">
            <v>26210612420164001048550010000994981100082195</v>
          </cell>
          <cell r="M48" t="str">
            <v>26 -  Pernambuco</v>
          </cell>
          <cell r="N48">
            <v>169</v>
          </cell>
        </row>
        <row r="49">
          <cell r="C49" t="str">
            <v>HOSPITAL MESTRE VITALINO (COVID-19)</v>
          </cell>
          <cell r="E49" t="str">
            <v>3.4 - Material Farmacológico</v>
          </cell>
          <cell r="F49">
            <v>12882932000194</v>
          </cell>
          <cell r="G49" t="str">
            <v>EXOMED REPRES DE MED LTDA</v>
          </cell>
          <cell r="H49" t="str">
            <v>B</v>
          </cell>
          <cell r="I49" t="str">
            <v>S</v>
          </cell>
          <cell r="J49">
            <v>152118</v>
          </cell>
          <cell r="K49">
            <v>44378</v>
          </cell>
          <cell r="L49" t="str">
            <v>26210712882932000194550010001521181833078850</v>
          </cell>
          <cell r="M49" t="str">
            <v>26 -  Pernambuco</v>
          </cell>
          <cell r="N49">
            <v>3383</v>
          </cell>
        </row>
        <row r="50">
          <cell r="C50" t="str">
            <v>HOSPITAL MESTRE VITALINO (COVID-19)</v>
          </cell>
          <cell r="E50" t="str">
            <v>3.4 - Material Farmacológico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000.106.708</v>
          </cell>
          <cell r="K50">
            <v>44376</v>
          </cell>
          <cell r="L50" t="str">
            <v>26210608674752000140550010001067081476251247</v>
          </cell>
          <cell r="M50" t="str">
            <v>26 -  Pernambuco</v>
          </cell>
          <cell r="N50">
            <v>693.15</v>
          </cell>
        </row>
        <row r="51">
          <cell r="C51" t="str">
            <v>HOSPITAL MESTRE VITALINO (COVID-19)</v>
          </cell>
          <cell r="E51" t="str">
            <v>3.4 - Material Farmacológico</v>
          </cell>
          <cell r="F51">
            <v>10586940000168</v>
          </cell>
          <cell r="G51" t="str">
            <v>ONCOVIT DISTRIBUIDORA DE MED LTDA</v>
          </cell>
          <cell r="H51" t="str">
            <v>B</v>
          </cell>
          <cell r="I51" t="str">
            <v>S</v>
          </cell>
          <cell r="J51">
            <v>92396</v>
          </cell>
          <cell r="K51">
            <v>44375</v>
          </cell>
          <cell r="L51" t="str">
            <v>32210610586940000168550010000923961329209893</v>
          </cell>
          <cell r="M51" t="str">
            <v>32 -  Espírito Santo</v>
          </cell>
          <cell r="N51">
            <v>2257.6</v>
          </cell>
        </row>
        <row r="52">
          <cell r="C52" t="str">
            <v>HOSPITAL MESTRE VITALINO (COVID-19)</v>
          </cell>
          <cell r="E52" t="str">
            <v>3.4 - Material Farmacológico</v>
          </cell>
          <cell r="F52">
            <v>44734671000151</v>
          </cell>
          <cell r="G52" t="str">
            <v>CRISTALIA PROD QUIM FARMACEUTICOS LTDA</v>
          </cell>
          <cell r="H52" t="str">
            <v>B</v>
          </cell>
          <cell r="I52" t="str">
            <v>S</v>
          </cell>
          <cell r="J52">
            <v>3011797</v>
          </cell>
          <cell r="K52">
            <v>44376</v>
          </cell>
          <cell r="L52" t="str">
            <v>35210644734671000151550100030117971947194154</v>
          </cell>
          <cell r="M52" t="str">
            <v>35 -  São Paulo</v>
          </cell>
          <cell r="N52">
            <v>5145</v>
          </cell>
        </row>
        <row r="53">
          <cell r="C53" t="str">
            <v>HOSPITAL MESTRE VITALINO (COVID-19)</v>
          </cell>
          <cell r="E53" t="str">
            <v>3.4 - Material Farmacológico</v>
          </cell>
          <cell r="F53">
            <v>44734671000151</v>
          </cell>
          <cell r="G53" t="str">
            <v>CRISTALIA PROD QUIM FARMACEUTICOS LTDA</v>
          </cell>
          <cell r="H53" t="str">
            <v>B</v>
          </cell>
          <cell r="I53" t="str">
            <v>S</v>
          </cell>
          <cell r="J53">
            <v>3012098</v>
          </cell>
          <cell r="K53">
            <v>44376</v>
          </cell>
          <cell r="L53" t="str">
            <v>35210644734671000151550100030120981255078460</v>
          </cell>
          <cell r="M53" t="str">
            <v>35 -  São Paulo</v>
          </cell>
          <cell r="N53">
            <v>518</v>
          </cell>
        </row>
        <row r="54">
          <cell r="C54" t="str">
            <v>HOSPITAL MESTRE VITALINO (COVID-19)</v>
          </cell>
          <cell r="E54" t="str">
            <v>3.4 - Material Farmacológico</v>
          </cell>
          <cell r="F54">
            <v>874929000140</v>
          </cell>
          <cell r="G54" t="str">
            <v>MEDCENTER COMERCIAL LTDA  MG</v>
          </cell>
          <cell r="H54" t="str">
            <v>B</v>
          </cell>
          <cell r="I54" t="str">
            <v>S</v>
          </cell>
          <cell r="J54">
            <v>328261</v>
          </cell>
          <cell r="K54">
            <v>44375</v>
          </cell>
          <cell r="L54" t="str">
            <v>31210600874929000140550010003282611542075040</v>
          </cell>
          <cell r="M54" t="str">
            <v>31 -  Minas Gerais</v>
          </cell>
          <cell r="N54">
            <v>1244.3599999999999</v>
          </cell>
        </row>
        <row r="55">
          <cell r="C55" t="str">
            <v>HOSPITAL MESTRE VITALINO (COVID-19)</v>
          </cell>
          <cell r="E55" t="str">
            <v>3.4 - Material Farmacológico</v>
          </cell>
          <cell r="F55">
            <v>6106005000180</v>
          </cell>
          <cell r="G55" t="str">
            <v>STOCK MED PRODUTOS MEDICO HOSPITALARES</v>
          </cell>
          <cell r="H55" t="str">
            <v>B</v>
          </cell>
          <cell r="I55" t="str">
            <v>S</v>
          </cell>
          <cell r="J55">
            <v>122471</v>
          </cell>
          <cell r="K55">
            <v>44377</v>
          </cell>
          <cell r="L55" t="str">
            <v>43210606106005000180550010001224711005412299</v>
          </cell>
          <cell r="M55" t="str">
            <v>26 -  Pernambuco</v>
          </cell>
          <cell r="N55">
            <v>3.8</v>
          </cell>
        </row>
        <row r="56">
          <cell r="C56" t="str">
            <v>HOSPITAL MESTRE VITALINO (COVID-19)</v>
          </cell>
          <cell r="E56" t="str">
            <v>3.4 - Material Farmacológico</v>
          </cell>
          <cell r="F56">
            <v>11206099000441</v>
          </cell>
          <cell r="G56" t="str">
            <v>SUPERMED COM E IMP DE PROD MEDICOS LTDA</v>
          </cell>
          <cell r="H56" t="str">
            <v>B</v>
          </cell>
          <cell r="I56" t="str">
            <v>S</v>
          </cell>
          <cell r="J56">
            <v>226876</v>
          </cell>
          <cell r="K56">
            <v>44467</v>
          </cell>
          <cell r="L56" t="str">
            <v>35210611206099000441550010002268761000375027</v>
          </cell>
          <cell r="M56" t="str">
            <v>35 -  São Paulo</v>
          </cell>
          <cell r="N56">
            <v>71.44</v>
          </cell>
        </row>
        <row r="57">
          <cell r="C57" t="str">
            <v>HOSPITAL MESTRE VITALINO (COVID-19)</v>
          </cell>
          <cell r="E57" t="str">
            <v>3.4 - Material Farmacológico</v>
          </cell>
          <cell r="F57">
            <v>26769853000186</v>
          </cell>
          <cell r="G57" t="str">
            <v>J. V. LEAO DA SILVA  FABRICA DE REMEDIOS</v>
          </cell>
          <cell r="H57" t="str">
            <v>B</v>
          </cell>
          <cell r="I57" t="str">
            <v>S</v>
          </cell>
          <cell r="J57">
            <v>285</v>
          </cell>
          <cell r="K57">
            <v>44377</v>
          </cell>
          <cell r="L57" t="str">
            <v>26210626769853000186550010000002851100002851</v>
          </cell>
          <cell r="M57" t="str">
            <v>26 -  Pernambuco</v>
          </cell>
          <cell r="N57">
            <v>4.5</v>
          </cell>
        </row>
        <row r="58">
          <cell r="C58" t="str">
            <v>HOSPITAL MESTRE VITALINO (COVID-19)</v>
          </cell>
          <cell r="E58" t="str">
            <v>3.4 - Material Farmacológico</v>
          </cell>
          <cell r="F58">
            <v>49324221000880</v>
          </cell>
          <cell r="G58" t="str">
            <v>FRESENIUS KABI BRASIL LTDA</v>
          </cell>
          <cell r="H58" t="str">
            <v>B</v>
          </cell>
          <cell r="I58" t="str">
            <v>S</v>
          </cell>
          <cell r="J58">
            <v>201666</v>
          </cell>
          <cell r="K58">
            <v>44380</v>
          </cell>
          <cell r="L58" t="str">
            <v>23210749324221000880550000002016661016126311</v>
          </cell>
          <cell r="M58" t="str">
            <v>23 -  Ceará</v>
          </cell>
          <cell r="N58">
            <v>6688.8</v>
          </cell>
        </row>
        <row r="59">
          <cell r="C59" t="str">
            <v>HOSPITAL MESTRE VITALINO (COVID-19)</v>
          </cell>
          <cell r="E59" t="str">
            <v>3.4 - Material Farmacológico</v>
          </cell>
          <cell r="F59">
            <v>11206099000107</v>
          </cell>
          <cell r="G59" t="str">
            <v>SUPERMED COM E IMP DE PROD MEDICOS LTDA</v>
          </cell>
          <cell r="H59" t="str">
            <v>B</v>
          </cell>
          <cell r="I59" t="str">
            <v>S</v>
          </cell>
          <cell r="J59">
            <v>525185</v>
          </cell>
          <cell r="K59">
            <v>44375</v>
          </cell>
          <cell r="L59" t="str">
            <v>31210611206099000107550010005251851000407044</v>
          </cell>
          <cell r="M59" t="str">
            <v>31 -  Minas Gerais</v>
          </cell>
          <cell r="N59">
            <v>1346.97</v>
          </cell>
        </row>
        <row r="60">
          <cell r="C60" t="str">
            <v>HOSPITAL MESTRE VITALINO (COVID-19)</v>
          </cell>
          <cell r="E60" t="str">
            <v>3.4 - Material Farmacológico</v>
          </cell>
          <cell r="F60">
            <v>60665981000975</v>
          </cell>
          <cell r="G60" t="str">
            <v>UNIAO QUIMICA FARMACEUTICA</v>
          </cell>
          <cell r="H60" t="str">
            <v>B</v>
          </cell>
          <cell r="I60" t="str">
            <v>S</v>
          </cell>
          <cell r="J60">
            <v>518560</v>
          </cell>
          <cell r="K60">
            <v>44376</v>
          </cell>
          <cell r="L60" t="str">
            <v>31210660665981000975550010005185601978026182</v>
          </cell>
          <cell r="M60" t="str">
            <v>31 -  Minas Gerais</v>
          </cell>
          <cell r="N60">
            <v>11400</v>
          </cell>
        </row>
        <row r="61">
          <cell r="C61" t="str">
            <v>HOSPITAL MESTRE VITALINO (COVID-19)</v>
          </cell>
          <cell r="E61" t="str">
            <v>3.4 - Material Farmacológico</v>
          </cell>
          <cell r="F61">
            <v>7752236000123</v>
          </cell>
          <cell r="G61" t="str">
            <v>MEDILAR IMP E DIST DE PROD MED HOSPIT SA</v>
          </cell>
          <cell r="H61" t="str">
            <v>B</v>
          </cell>
          <cell r="I61" t="str">
            <v>S</v>
          </cell>
          <cell r="J61">
            <v>657047</v>
          </cell>
          <cell r="K61">
            <v>44376</v>
          </cell>
          <cell r="L61" t="str">
            <v>43215307752236000123550010006570471100018994</v>
          </cell>
          <cell r="M61" t="str">
            <v>43 -  Rio Grande do Sul</v>
          </cell>
          <cell r="N61">
            <v>41971</v>
          </cell>
        </row>
        <row r="62">
          <cell r="C62" t="str">
            <v>HOSPITAL MESTRE VITALINO (COVID-19)</v>
          </cell>
          <cell r="E62" t="str">
            <v>3.4 - Material Farmacológico</v>
          </cell>
          <cell r="F62">
            <v>2520829000140</v>
          </cell>
          <cell r="G62" t="str">
            <v>DIMASTER COMER. DE PROD. HOSP. LTDA</v>
          </cell>
          <cell r="H62" t="str">
            <v>B</v>
          </cell>
          <cell r="I62" t="str">
            <v>S</v>
          </cell>
          <cell r="J62">
            <v>254322</v>
          </cell>
          <cell r="K62">
            <v>44376</v>
          </cell>
          <cell r="L62" t="str">
            <v>43210602520829000140550010002543221126765358</v>
          </cell>
          <cell r="M62" t="str">
            <v>43 -  Rio Grande do Sul</v>
          </cell>
          <cell r="N62">
            <v>2344</v>
          </cell>
        </row>
        <row r="63">
          <cell r="C63" t="str">
            <v>HOSPITAL MESTRE VITALINO (COVID-19)</v>
          </cell>
          <cell r="E63" t="str">
            <v>3.4 - Material Farmacológico</v>
          </cell>
          <cell r="F63">
            <v>14115388000180</v>
          </cell>
          <cell r="G63" t="str">
            <v>ELLO DISTRIBUICAO LTDA</v>
          </cell>
          <cell r="H63" t="str">
            <v>B</v>
          </cell>
          <cell r="I63" t="str">
            <v>S</v>
          </cell>
          <cell r="J63" t="str">
            <v>000.031.526</v>
          </cell>
          <cell r="K63">
            <v>44378</v>
          </cell>
          <cell r="L63" t="str">
            <v>52210714115388000180550010000315261000448090</v>
          </cell>
          <cell r="M63" t="str">
            <v>26 -  Pernambuco</v>
          </cell>
          <cell r="N63">
            <v>1520</v>
          </cell>
        </row>
        <row r="64">
          <cell r="C64" t="str">
            <v>HOSPITAL MESTRE VITALINO (COVID-19)</v>
          </cell>
          <cell r="E64" t="str">
            <v>3.4 - Material Farmacológico</v>
          </cell>
          <cell r="F64">
            <v>12882932000194</v>
          </cell>
          <cell r="G64" t="str">
            <v>EXOMED REPRES DE MED LTDA</v>
          </cell>
          <cell r="H64" t="str">
            <v>B</v>
          </cell>
          <cell r="I64" t="str">
            <v>S</v>
          </cell>
          <cell r="J64">
            <v>152581</v>
          </cell>
          <cell r="K64">
            <v>44396</v>
          </cell>
          <cell r="L64" t="str">
            <v>26210712882932000194550010001525811770410130</v>
          </cell>
          <cell r="M64" t="str">
            <v>26 -  Pernambuco</v>
          </cell>
          <cell r="N64">
            <v>510.52</v>
          </cell>
        </row>
        <row r="65">
          <cell r="C65" t="str">
            <v>HOSPITAL MESTRE VITALINO (COVID-19)</v>
          </cell>
          <cell r="E65" t="str">
            <v>3.4 - Material Farmacológico</v>
          </cell>
          <cell r="F65">
            <v>23837936000177</v>
          </cell>
          <cell r="G65" t="str">
            <v>G1 DISTRIBUIDORA DE PROD. FARM LTDA</v>
          </cell>
          <cell r="H65" t="str">
            <v>B</v>
          </cell>
          <cell r="I65" t="str">
            <v>S</v>
          </cell>
          <cell r="J65" t="str">
            <v>000.374.506</v>
          </cell>
          <cell r="K65">
            <v>44396</v>
          </cell>
          <cell r="L65" t="str">
            <v>26210723837936000177550010003745061008609606</v>
          </cell>
          <cell r="M65" t="str">
            <v>26 -  Pernambuco</v>
          </cell>
          <cell r="N65">
            <v>13.95</v>
          </cell>
        </row>
        <row r="66">
          <cell r="C66" t="str">
            <v>HOSPITAL MESTRE VITALINO (COVID-19)</v>
          </cell>
          <cell r="E66" t="str">
            <v>3.4 - Material Farmacológico</v>
          </cell>
          <cell r="F66">
            <v>11206099000441</v>
          </cell>
          <cell r="G66" t="str">
            <v>SUPERMED COM E IMP DE PROD MEDICOS LTDA</v>
          </cell>
          <cell r="H66" t="str">
            <v>B</v>
          </cell>
          <cell r="I66" t="str">
            <v>S</v>
          </cell>
          <cell r="J66">
            <v>232599</v>
          </cell>
          <cell r="K66">
            <v>44389</v>
          </cell>
          <cell r="L66" t="str">
            <v>35210711206099000441550010002325991000807811</v>
          </cell>
          <cell r="M66" t="str">
            <v>35 -  São Paulo</v>
          </cell>
          <cell r="N66">
            <v>622.30999999999995</v>
          </cell>
        </row>
        <row r="67">
          <cell r="C67" t="str">
            <v>HOSPITAL MESTRE VITALINO (COVID-19)</v>
          </cell>
          <cell r="E67" t="str">
            <v>3.4 - Material Farmacológico</v>
          </cell>
          <cell r="F67">
            <v>11563145000117</v>
          </cell>
          <cell r="G67" t="str">
            <v>COMERCIAL MOSTAERT LTDA</v>
          </cell>
          <cell r="H67" t="str">
            <v>B</v>
          </cell>
          <cell r="I67" t="str">
            <v>S</v>
          </cell>
          <cell r="J67">
            <v>99147</v>
          </cell>
          <cell r="K67">
            <v>44403</v>
          </cell>
          <cell r="L67" t="str">
            <v>26210711563145000117550010000991471002034540</v>
          </cell>
          <cell r="M67" t="str">
            <v>26 -  Pernambuco</v>
          </cell>
          <cell r="N67">
            <v>139.69</v>
          </cell>
        </row>
        <row r="68">
          <cell r="C68" t="str">
            <v>HOSPITAL MESTRE VITALINO (COVID-19)</v>
          </cell>
          <cell r="E68" t="str">
            <v>3.4 - Material Farmacológico</v>
          </cell>
          <cell r="F68">
            <v>8778201000126</v>
          </cell>
          <cell r="G68" t="str">
            <v>DROGAFONTE LTDA</v>
          </cell>
          <cell r="H68" t="str">
            <v>B</v>
          </cell>
          <cell r="I68" t="str">
            <v>S</v>
          </cell>
          <cell r="J68">
            <v>343266</v>
          </cell>
          <cell r="K68">
            <v>44403</v>
          </cell>
          <cell r="L68" t="str">
            <v>26210708778201000126550010003432661644519020</v>
          </cell>
          <cell r="M68" t="str">
            <v>26 -  Pernambuco</v>
          </cell>
          <cell r="N68">
            <v>82.65</v>
          </cell>
        </row>
        <row r="69">
          <cell r="C69" t="str">
            <v>HOSPITAL MESTRE VITALINO (COVID-19)</v>
          </cell>
          <cell r="E69" t="str">
            <v>3.4 - Material Farmacológico</v>
          </cell>
          <cell r="F69">
            <v>60665981000703</v>
          </cell>
          <cell r="G69" t="str">
            <v>UNIAO QUIMICA FARMACEUTICA</v>
          </cell>
          <cell r="H69" t="str">
            <v>B</v>
          </cell>
          <cell r="I69" t="str">
            <v>S</v>
          </cell>
          <cell r="J69">
            <v>522798</v>
          </cell>
          <cell r="K69">
            <v>44391</v>
          </cell>
          <cell r="L69" t="str">
            <v>31210760663981000979550010005227881299896020</v>
          </cell>
          <cell r="M69" t="str">
            <v>31 -  Minas Gerais</v>
          </cell>
          <cell r="N69">
            <v>13800</v>
          </cell>
        </row>
        <row r="70">
          <cell r="C70" t="str">
            <v>HOSPITAL MESTRE VITALINO (COVID-19)</v>
          </cell>
          <cell r="E70" t="str">
            <v>3.14 - Alimentação Preparada</v>
          </cell>
          <cell r="F70">
            <v>49324221001500</v>
          </cell>
          <cell r="G70" t="str">
            <v>FRESENIUS KABI BRASIL LTDA</v>
          </cell>
          <cell r="H70" t="str">
            <v>B</v>
          </cell>
          <cell r="I70" t="str">
            <v>S</v>
          </cell>
          <cell r="J70">
            <v>46157</v>
          </cell>
          <cell r="K70">
            <v>44376</v>
          </cell>
          <cell r="L70" t="str">
            <v>23210649324221001500550000000461571111361196</v>
          </cell>
          <cell r="M70" t="str">
            <v>23 -  Ceará</v>
          </cell>
          <cell r="N70">
            <v>12529.6</v>
          </cell>
        </row>
        <row r="71">
          <cell r="C71" t="str">
            <v>HOSPITAL MESTRE VITALINO (COVID-19)</v>
          </cell>
          <cell r="E71" t="str">
            <v>3.2 - Gás e Outros Materiais Engarrafados</v>
          </cell>
          <cell r="F71">
            <v>60619202001209</v>
          </cell>
          <cell r="G71" t="str">
            <v>MESSER GASES LTDA</v>
          </cell>
          <cell r="H71" t="str">
            <v>B</v>
          </cell>
          <cell r="I71" t="str">
            <v>S</v>
          </cell>
          <cell r="J71">
            <v>311091</v>
          </cell>
          <cell r="K71">
            <v>44393</v>
          </cell>
          <cell r="L71" t="str">
            <v>26210760619202001209550310003110911053281738</v>
          </cell>
          <cell r="M71" t="str">
            <v>26 -  Pernambuco</v>
          </cell>
          <cell r="N71">
            <v>18923.82</v>
          </cell>
        </row>
        <row r="72">
          <cell r="C72" t="str">
            <v>HOSPITAL MESTRE VITALINO (COVID-19)</v>
          </cell>
          <cell r="E72" t="str">
            <v>3.2 - Gás e Outros Materiais Engarrafados</v>
          </cell>
          <cell r="F72">
            <v>60619202001209</v>
          </cell>
          <cell r="G72" t="str">
            <v>MESSER GASES LTDA</v>
          </cell>
          <cell r="H72" t="str">
            <v>B</v>
          </cell>
          <cell r="I72" t="str">
            <v>S</v>
          </cell>
          <cell r="J72" t="str">
            <v>000.001.069</v>
          </cell>
          <cell r="K72">
            <v>44397</v>
          </cell>
          <cell r="L72" t="str">
            <v>26210760619202001209550550000010691010335066</v>
          </cell>
          <cell r="M72" t="str">
            <v>26 -  Pernambuco</v>
          </cell>
          <cell r="N72">
            <v>4261.84</v>
          </cell>
        </row>
        <row r="73">
          <cell r="C73" t="str">
            <v>HOSPITAL MESTRE VITALINO (COVID-19)</v>
          </cell>
          <cell r="E73" t="str">
            <v>3.2 - Gás e Outros Materiais Engarrafados</v>
          </cell>
          <cell r="F73">
            <v>60619202002272</v>
          </cell>
          <cell r="G73" t="str">
            <v>MESSER GASES LTDA PJ</v>
          </cell>
          <cell r="H73" t="str">
            <v>B</v>
          </cell>
          <cell r="I73" t="str">
            <v>S</v>
          </cell>
          <cell r="J73">
            <v>46030</v>
          </cell>
          <cell r="K73">
            <v>44408</v>
          </cell>
          <cell r="L73" t="str">
            <v>29210760619202002272550310000460301341895530</v>
          </cell>
          <cell r="M73" t="str">
            <v>29 -  Bahia</v>
          </cell>
          <cell r="N73">
            <v>2784.87</v>
          </cell>
        </row>
        <row r="74">
          <cell r="C74" t="str">
            <v>HOSPITAL MESTRE VITALINO (COVID-19)</v>
          </cell>
          <cell r="E74" t="str">
            <v>3.7 - Material de Limpeza e Produtos de Hgienização</v>
          </cell>
          <cell r="F74">
            <v>10928726000142</v>
          </cell>
          <cell r="G74" t="str">
            <v>DOKAPACK INDUSTRIA E COM. DE EMB.  LTDA</v>
          </cell>
          <cell r="H74" t="str">
            <v>B</v>
          </cell>
          <cell r="I74" t="str">
            <v>S</v>
          </cell>
          <cell r="J74">
            <v>42039</v>
          </cell>
          <cell r="K74">
            <v>44377</v>
          </cell>
          <cell r="L74" t="str">
            <v>26210610928726000142550010000420391207593090</v>
          </cell>
          <cell r="M74" t="str">
            <v>26 -  Pernambuco</v>
          </cell>
          <cell r="N74">
            <v>1275.32</v>
          </cell>
        </row>
        <row r="75">
          <cell r="C75" t="str">
            <v>HOSPITAL MESTRE VITALINO (COVID-19)</v>
          </cell>
          <cell r="E75" t="str">
            <v>3.7 - Material de Limpeza e Produtos de Hgienização</v>
          </cell>
          <cell r="F75">
            <v>37859942000130</v>
          </cell>
          <cell r="G75" t="str">
            <v>MAX PAPERS FABRICACAO DE PROD DE LIMPEZA</v>
          </cell>
          <cell r="H75" t="str">
            <v>B</v>
          </cell>
          <cell r="I75" t="str">
            <v>S</v>
          </cell>
          <cell r="J75" t="str">
            <v>000.000.578</v>
          </cell>
          <cell r="K75">
            <v>44377</v>
          </cell>
          <cell r="L75" t="str">
            <v>26210637859942000130550010000005781000005799</v>
          </cell>
          <cell r="M75" t="str">
            <v>26 -  Pernambuco</v>
          </cell>
          <cell r="N75">
            <v>4447.0200000000004</v>
          </cell>
        </row>
        <row r="76">
          <cell r="C76" t="str">
            <v>HOSPITAL MESTRE VITALINO (COVID-19)</v>
          </cell>
          <cell r="E76" t="str">
            <v>3.7 - Material de Limpeza e Produtos de Hgienização</v>
          </cell>
          <cell r="F76">
            <v>37859942000130</v>
          </cell>
          <cell r="G76" t="str">
            <v>MAX PAPERS FABRICACAO DE PROD DE LIMPEZA</v>
          </cell>
          <cell r="H76" t="str">
            <v>B</v>
          </cell>
          <cell r="I76" t="str">
            <v>S</v>
          </cell>
          <cell r="J76" t="str">
            <v>000.000.579</v>
          </cell>
          <cell r="K76">
            <v>44377</v>
          </cell>
          <cell r="L76" t="str">
            <v>26210637859942000130550070000005791000005800</v>
          </cell>
          <cell r="M76" t="str">
            <v>26 -  Pernambuco</v>
          </cell>
          <cell r="N76">
            <v>3375</v>
          </cell>
        </row>
        <row r="77">
          <cell r="C77" t="str">
            <v>HOSPITAL MESTRE VITALINO (COVID-19)</v>
          </cell>
          <cell r="E77" t="str">
            <v>3.7 - Material de Limpeza e Produtos de Hgienização</v>
          </cell>
          <cell r="F77">
            <v>8189587000130</v>
          </cell>
          <cell r="G77" t="str">
            <v>SISTEMAS DE SERV R.B. QUAL COM EMB LTDA</v>
          </cell>
          <cell r="H77" t="str">
            <v>B</v>
          </cell>
          <cell r="I77" t="str">
            <v>S</v>
          </cell>
          <cell r="J77">
            <v>1364083</v>
          </cell>
          <cell r="K77">
            <v>44258</v>
          </cell>
          <cell r="L77" t="str">
            <v>35210308189587000130550010013640831008840370</v>
          </cell>
          <cell r="M77" t="str">
            <v>35 -  São Paulo</v>
          </cell>
          <cell r="N77">
            <v>155</v>
          </cell>
        </row>
        <row r="78">
          <cell r="C78" t="str">
            <v>HOSPITAL MESTRE VITALINO (COVID-19)</v>
          </cell>
          <cell r="E78" t="str">
            <v>3.7 - Material de Limpeza e Produtos de Hgienização</v>
          </cell>
          <cell r="F78">
            <v>22006201000139</v>
          </cell>
          <cell r="G78" t="str">
            <v>FORTPEL COMERCIO DE DESCARTAVEIS LTDA</v>
          </cell>
          <cell r="H78" t="str">
            <v>B</v>
          </cell>
          <cell r="I78" t="str">
            <v>S</v>
          </cell>
          <cell r="J78">
            <v>96340</v>
          </cell>
          <cell r="K78">
            <v>44398</v>
          </cell>
          <cell r="L78" t="str">
            <v>26210722006201000139550000000963401100963400</v>
          </cell>
          <cell r="M78" t="str">
            <v>26 -  Pernambuco</v>
          </cell>
          <cell r="N78">
            <v>207.7</v>
          </cell>
        </row>
        <row r="79">
          <cell r="C79" t="str">
            <v>HOSPITAL MESTRE VITALINO (COVID-19)</v>
          </cell>
          <cell r="E79" t="str">
            <v>3.7 - Material de Limpeza e Produtos de Hgienização</v>
          </cell>
          <cell r="F79">
            <v>22006201000139</v>
          </cell>
          <cell r="G79" t="str">
            <v>FORTPEL COMERCIO DE DESCARTAVEIS LTDA</v>
          </cell>
          <cell r="H79" t="str">
            <v>B</v>
          </cell>
          <cell r="I79" t="str">
            <v>S</v>
          </cell>
          <cell r="J79">
            <v>96168</v>
          </cell>
          <cell r="K79">
            <v>44396</v>
          </cell>
          <cell r="L79" t="str">
            <v>26210722006201000139550000000961681100961688</v>
          </cell>
          <cell r="M79" t="str">
            <v>26 -  Pernambuco</v>
          </cell>
          <cell r="N79">
            <v>174.3</v>
          </cell>
        </row>
        <row r="80">
          <cell r="C80" t="str">
            <v>HOSPITAL MESTRE VITALINO (COVID-19)</v>
          </cell>
          <cell r="E80" t="str">
            <v>3.7 - Material de Limpeza e Produtos de Hgienização</v>
          </cell>
          <cell r="F80">
            <v>31466868000105</v>
          </cell>
          <cell r="G80" t="str">
            <v>DOMPLAST COM DE EMBAL PLAST EIRELI</v>
          </cell>
          <cell r="H80" t="str">
            <v>B</v>
          </cell>
          <cell r="I80" t="str">
            <v>S</v>
          </cell>
          <cell r="J80">
            <v>2062</v>
          </cell>
          <cell r="K80">
            <v>44405</v>
          </cell>
          <cell r="L80" t="str">
            <v>26210731466868000105550010000020621961398266</v>
          </cell>
          <cell r="M80" t="str">
            <v>26 -  Pernambuco</v>
          </cell>
          <cell r="N80">
            <v>2295.4</v>
          </cell>
        </row>
        <row r="81">
          <cell r="C81" t="str">
            <v>HOSPITAL MESTRE VITALINO (COVID-19)</v>
          </cell>
          <cell r="E81" t="str">
            <v>3.7 - Material de Limpeza e Produtos de Hgienização</v>
          </cell>
          <cell r="F81">
            <v>31466868000105</v>
          </cell>
          <cell r="G81" t="str">
            <v>DOMPLAST COM DE EMBAL PLAST EIRELI</v>
          </cell>
          <cell r="H81" t="str">
            <v>B</v>
          </cell>
          <cell r="I81" t="str">
            <v>S</v>
          </cell>
          <cell r="J81">
            <v>2059</v>
          </cell>
          <cell r="K81">
            <v>44405</v>
          </cell>
          <cell r="L81" t="str">
            <v>26210731400668000105550010000020891170525763</v>
          </cell>
          <cell r="M81" t="str">
            <v>26 -  Pernambuco</v>
          </cell>
          <cell r="N81">
            <v>1110</v>
          </cell>
        </row>
        <row r="82">
          <cell r="C82" t="str">
            <v>HOSPITAL MESTRE VITALINO (COVID-19)</v>
          </cell>
          <cell r="E82" t="str">
            <v>3.7 - Material de Limpeza e Produtos de Hgienização</v>
          </cell>
          <cell r="F82">
            <v>31466868000105</v>
          </cell>
          <cell r="G82" t="str">
            <v>DOMPLAST COM DE EMBAL PLAST EIRELI</v>
          </cell>
          <cell r="H82" t="str">
            <v>B</v>
          </cell>
          <cell r="I82" t="str">
            <v>S</v>
          </cell>
          <cell r="J82">
            <v>2057</v>
          </cell>
          <cell r="K82">
            <v>44405</v>
          </cell>
          <cell r="L82" t="str">
            <v>26210731466868000105550010000020541533018970</v>
          </cell>
          <cell r="M82" t="str">
            <v>26 -  Pernambuco</v>
          </cell>
          <cell r="N82">
            <v>420</v>
          </cell>
        </row>
        <row r="83">
          <cell r="C83" t="str">
            <v>HOSPITAL MESTRE VITALINO (COVID-19)</v>
          </cell>
          <cell r="E83" t="str">
            <v>3.7 - Material de Limpeza e Produtos de Hgienização</v>
          </cell>
          <cell r="F83">
            <v>18577850000112</v>
          </cell>
          <cell r="G83" t="str">
            <v>MATTOS DISTRIBUIDORA PRODUTOS LTDA</v>
          </cell>
          <cell r="H83" t="str">
            <v>B</v>
          </cell>
          <cell r="I83" t="str">
            <v>S</v>
          </cell>
          <cell r="J83" t="str">
            <v>000.006.287</v>
          </cell>
          <cell r="K83">
            <v>44404</v>
          </cell>
          <cell r="L83" t="str">
            <v>26210718577850000112550010000062871000062881</v>
          </cell>
          <cell r="M83" t="str">
            <v>26 -  Pernambuco</v>
          </cell>
          <cell r="N83">
            <v>1331.4</v>
          </cell>
        </row>
        <row r="84">
          <cell r="C84" t="str">
            <v>HOSPITAL MESTRE VITALINO (COVID-19)</v>
          </cell>
          <cell r="E84" t="str">
            <v>3.7 - Material de Limpeza e Produtos de Hgienização</v>
          </cell>
          <cell r="F84">
            <v>37859942000130</v>
          </cell>
          <cell r="G84" t="str">
            <v>MAX PAPERS FABRICACAO DE PROD DE LIMPEZA</v>
          </cell>
          <cell r="H84" t="str">
            <v>B</v>
          </cell>
          <cell r="I84" t="str">
            <v>S</v>
          </cell>
          <cell r="J84" t="str">
            <v>000.000.722</v>
          </cell>
          <cell r="K84">
            <v>44404</v>
          </cell>
          <cell r="L84" t="str">
            <v>26210737859942000130550010000007221000007235</v>
          </cell>
          <cell r="M84" t="str">
            <v>26 -  Pernambuco</v>
          </cell>
          <cell r="N84">
            <v>3067.26</v>
          </cell>
        </row>
        <row r="85">
          <cell r="C85" t="str">
            <v>HOSPITAL MESTRE VITALINO (COVID-19)</v>
          </cell>
          <cell r="E85" t="str">
            <v>3.14 - Alimentação Preparada</v>
          </cell>
          <cell r="F85">
            <v>10928726000142</v>
          </cell>
          <cell r="G85" t="str">
            <v>DOKAPACK INDUSTRIA E COM. DE EMB.  LTDA</v>
          </cell>
          <cell r="H85" t="str">
            <v>B</v>
          </cell>
          <cell r="I85" t="str">
            <v>S</v>
          </cell>
          <cell r="J85">
            <v>42039</v>
          </cell>
          <cell r="K85">
            <v>44377</v>
          </cell>
          <cell r="L85" t="str">
            <v>26210610928726000142550010000420391207593090</v>
          </cell>
          <cell r="M85" t="str">
            <v>26 -  Pernambuco</v>
          </cell>
          <cell r="N85">
            <v>6094.17</v>
          </cell>
        </row>
        <row r="86">
          <cell r="C86" t="str">
            <v>HOSPITAL MESTRE VITALINO (COVID-19)</v>
          </cell>
          <cell r="E86" t="str">
            <v>3.14 - Alimentação Preparada</v>
          </cell>
          <cell r="F86">
            <v>11840014000130</v>
          </cell>
          <cell r="G86" t="str">
            <v>MACROPAC PROTECAO E EMBALAGEM LTDA</v>
          </cell>
          <cell r="H86" t="str">
            <v>B</v>
          </cell>
          <cell r="I86" t="str">
            <v>S</v>
          </cell>
          <cell r="J86">
            <v>343228</v>
          </cell>
          <cell r="K86">
            <v>44396</v>
          </cell>
          <cell r="L86" t="str">
            <v>26210711840014000130550010003432281105327100</v>
          </cell>
          <cell r="M86" t="str">
            <v>26 -  Pernambuco</v>
          </cell>
          <cell r="N86">
            <v>797.77</v>
          </cell>
        </row>
        <row r="87">
          <cell r="C87" t="str">
            <v>HOSPITAL MESTRE VITALINO (COVID-19)</v>
          </cell>
          <cell r="E87" t="str">
            <v>3.14 - Alimentação Preparada</v>
          </cell>
          <cell r="F87">
            <v>11142529000166</v>
          </cell>
          <cell r="G87" t="str">
            <v>DISTRIBUIDORA FACIL EIRELI ME</v>
          </cell>
          <cell r="H87" t="str">
            <v>B</v>
          </cell>
          <cell r="I87" t="str">
            <v>S</v>
          </cell>
          <cell r="J87" t="str">
            <v>000.106.402</v>
          </cell>
          <cell r="K87">
            <v>44399</v>
          </cell>
          <cell r="L87" t="str">
            <v>26210711142529000166550010001064021000996660</v>
          </cell>
          <cell r="M87" t="str">
            <v>26 -  Pernambuco</v>
          </cell>
          <cell r="N87">
            <v>3097.5</v>
          </cell>
        </row>
        <row r="88">
          <cell r="C88" t="str">
            <v>HOSPITAL MESTRE VITALINO (COVID-19)</v>
          </cell>
          <cell r="E88" t="str">
            <v>3.14 - Alimentação Preparada</v>
          </cell>
          <cell r="F88">
            <v>22006201000139</v>
          </cell>
          <cell r="G88" t="str">
            <v>FORTPEL COMERCIO DE DESCARTAVEIS LTDA</v>
          </cell>
          <cell r="H88" t="str">
            <v>B</v>
          </cell>
          <cell r="I88" t="str">
            <v>S</v>
          </cell>
          <cell r="J88">
            <v>96163</v>
          </cell>
          <cell r="K88">
            <v>44396</v>
          </cell>
          <cell r="L88" t="str">
            <v>26210722006201000139550000000961631100961630</v>
          </cell>
          <cell r="M88" t="str">
            <v>26 -  Pernambuco</v>
          </cell>
          <cell r="N88">
            <v>238</v>
          </cell>
        </row>
        <row r="89">
          <cell r="C89" t="str">
            <v>HOSPITAL MESTRE VITALINO (COVID-19)</v>
          </cell>
          <cell r="E89" t="str">
            <v>3.14 - Alimentação Preparada</v>
          </cell>
          <cell r="F89">
            <v>2725362000175</v>
          </cell>
          <cell r="G89" t="str">
            <v>SANDIL SANTOS DISTRIBUIDORA LTDA</v>
          </cell>
          <cell r="H89" t="str">
            <v>B</v>
          </cell>
          <cell r="I89" t="str">
            <v>S</v>
          </cell>
          <cell r="J89" t="str">
            <v>000.008.113</v>
          </cell>
          <cell r="K89">
            <v>44398</v>
          </cell>
          <cell r="L89" t="str">
            <v>26210702725362000175550010000081131000584754</v>
          </cell>
          <cell r="M89" t="str">
            <v>26 -  Pernambuco</v>
          </cell>
          <cell r="N89">
            <v>4680</v>
          </cell>
        </row>
        <row r="90">
          <cell r="C90" t="str">
            <v>HOSPITAL MESTRE VITALINO (COVID-19)</v>
          </cell>
          <cell r="E90" t="str">
            <v>3.14 - Alimentação Preparada</v>
          </cell>
          <cell r="F90">
            <v>22006201000139</v>
          </cell>
          <cell r="G90" t="str">
            <v>FORTPEL COMERCIO DE DESCARTAVEIS LTDA</v>
          </cell>
          <cell r="H90" t="str">
            <v>B</v>
          </cell>
          <cell r="I90" t="str">
            <v>S</v>
          </cell>
          <cell r="J90">
            <v>96168</v>
          </cell>
          <cell r="K90">
            <v>44396</v>
          </cell>
          <cell r="L90" t="str">
            <v>26210722006201000139550000000961681100961688</v>
          </cell>
          <cell r="M90" t="str">
            <v>26 -  Pernambuco</v>
          </cell>
          <cell r="N90">
            <v>711</v>
          </cell>
        </row>
        <row r="91">
          <cell r="C91" t="str">
            <v>HOSPITAL MESTRE VITALINO (COVID-19)</v>
          </cell>
          <cell r="E91" t="str">
            <v>3.14 - Alimentação Preparada</v>
          </cell>
          <cell r="F91">
            <v>22006201000139</v>
          </cell>
          <cell r="G91" t="str">
            <v>FORTPEL COMERCIO DE DESCARTAVEIS LTDA</v>
          </cell>
          <cell r="H91" t="str">
            <v>B</v>
          </cell>
          <cell r="I91" t="str">
            <v>S</v>
          </cell>
          <cell r="J91">
            <v>96523</v>
          </cell>
          <cell r="K91">
            <v>44400</v>
          </cell>
          <cell r="L91" t="str">
            <v>26210722006201000139550000000965231100965233</v>
          </cell>
          <cell r="M91" t="str">
            <v>26 -  Pernambuco</v>
          </cell>
          <cell r="N91">
            <v>920</v>
          </cell>
        </row>
        <row r="92">
          <cell r="C92" t="str">
            <v>HOSPITAL MESTRE VITALINO (COVID-19)</v>
          </cell>
          <cell r="E92" t="str">
            <v>3.14 - Alimentação Preparada</v>
          </cell>
          <cell r="F92">
            <v>1348814000184</v>
          </cell>
          <cell r="G92" t="str">
            <v>BDL BEZERRA DISTRIBUIDORA LTDA</v>
          </cell>
          <cell r="H92" t="str">
            <v>B</v>
          </cell>
          <cell r="I92" t="str">
            <v>S</v>
          </cell>
          <cell r="J92" t="str">
            <v>000.019.820</v>
          </cell>
          <cell r="K92">
            <v>44382</v>
          </cell>
          <cell r="L92" t="str">
            <v>26210701348814000184550010000198201046403270</v>
          </cell>
          <cell r="M92" t="str">
            <v>26 -  Pernambuco</v>
          </cell>
          <cell r="N92">
            <v>5150.18</v>
          </cell>
        </row>
        <row r="93">
          <cell r="C93" t="str">
            <v>HOSPITAL MESTRE VITALINO (COVID-19)</v>
          </cell>
          <cell r="E93" t="str">
            <v>3.14 - Alimentação Preparada</v>
          </cell>
          <cell r="F93">
            <v>11744898000390</v>
          </cell>
          <cell r="G93" t="str">
            <v>ATACADAO COMERCIO DE CARNES LTDA</v>
          </cell>
          <cell r="H93" t="str">
            <v>B</v>
          </cell>
          <cell r="I93" t="str">
            <v>S</v>
          </cell>
          <cell r="J93">
            <v>892756</v>
          </cell>
          <cell r="K93">
            <v>44382</v>
          </cell>
          <cell r="L93" t="str">
            <v>26210711744898000390550010008927561154722484</v>
          </cell>
          <cell r="M93" t="str">
            <v>26 -  Pernambuco</v>
          </cell>
          <cell r="N93">
            <v>2908.7</v>
          </cell>
        </row>
        <row r="94">
          <cell r="C94" t="str">
            <v>HOSPITAL MESTRE VITALINO (COVID-19)</v>
          </cell>
          <cell r="E94" t="str">
            <v>3.14 - Alimentação Preparada</v>
          </cell>
          <cell r="F94">
            <v>8029696000352</v>
          </cell>
          <cell r="G94" t="str">
            <v>ESTIVAS NOVO PRADO LTDA</v>
          </cell>
          <cell r="H94" t="str">
            <v>B</v>
          </cell>
          <cell r="I94" t="str">
            <v>S</v>
          </cell>
          <cell r="J94">
            <v>1636800</v>
          </cell>
          <cell r="K94">
            <v>44382</v>
          </cell>
          <cell r="L94" t="str">
            <v>26210708029696000352550010016368001003652116</v>
          </cell>
          <cell r="M94" t="str">
            <v>26 -  Pernambuco</v>
          </cell>
          <cell r="N94">
            <v>4368.6000000000004</v>
          </cell>
        </row>
        <row r="95">
          <cell r="C95" t="str">
            <v>HOSPITAL MESTRE VITALINO (COVID-19)</v>
          </cell>
          <cell r="E95" t="str">
            <v>3.14 - Alimentação Preparada</v>
          </cell>
          <cell r="F95">
            <v>8029696000352</v>
          </cell>
          <cell r="G95" t="str">
            <v>ESTIVAS NOVO PRADO LTDA</v>
          </cell>
          <cell r="H95" t="str">
            <v>B</v>
          </cell>
          <cell r="I95" t="str">
            <v>S</v>
          </cell>
          <cell r="J95">
            <v>1636796</v>
          </cell>
          <cell r="K95">
            <v>44382</v>
          </cell>
          <cell r="L95" t="str">
            <v>26210708029696000352550010016367961003652006</v>
          </cell>
          <cell r="M95" t="str">
            <v>26 -  Pernambuco</v>
          </cell>
          <cell r="N95">
            <v>243.8</v>
          </cell>
        </row>
        <row r="96">
          <cell r="C96" t="str">
            <v>HOSPITAL MESTRE VITALINO (COVID-19)</v>
          </cell>
          <cell r="E96" t="str">
            <v>3.14 - Alimentação Preparada</v>
          </cell>
          <cell r="F96">
            <v>70089974000179</v>
          </cell>
          <cell r="G96" t="str">
            <v>COMERCIAL VITA NORTE LTDA</v>
          </cell>
          <cell r="H96" t="str">
            <v>B</v>
          </cell>
          <cell r="I96" t="str">
            <v>S</v>
          </cell>
          <cell r="J96">
            <v>4276179</v>
          </cell>
          <cell r="K96">
            <v>44382</v>
          </cell>
          <cell r="L96" t="str">
            <v>26210770089974000179550010042761791627543202</v>
          </cell>
          <cell r="M96" t="str">
            <v>26 -  Pernambuco</v>
          </cell>
          <cell r="N96">
            <v>410.32</v>
          </cell>
        </row>
        <row r="97">
          <cell r="C97" t="str">
            <v>HOSPITAL MESTRE VITALINO (COVID-19)</v>
          </cell>
          <cell r="E97" t="str">
            <v>3.14 - Alimentação Preparada</v>
          </cell>
          <cell r="F97">
            <v>7534303000133</v>
          </cell>
          <cell r="G97" t="str">
            <v>COMAL COMERCIO ATACADISTA DE ALIMENTOS</v>
          </cell>
          <cell r="H97" t="str">
            <v>B</v>
          </cell>
          <cell r="I97" t="str">
            <v>S</v>
          </cell>
          <cell r="J97">
            <v>1115028</v>
          </cell>
          <cell r="K97">
            <v>44382</v>
          </cell>
          <cell r="L97" t="str">
            <v>26210707534303000133550010011150281431151071</v>
          </cell>
          <cell r="M97" t="str">
            <v>26 -  Pernambuco</v>
          </cell>
          <cell r="N97">
            <v>263.8</v>
          </cell>
        </row>
        <row r="98">
          <cell r="C98" t="str">
            <v>HOSPITAL MESTRE VITALINO (COVID-19)</v>
          </cell>
          <cell r="E98" t="str">
            <v>3.14 - Alimentação Preparada</v>
          </cell>
          <cell r="F98">
            <v>7534303000133</v>
          </cell>
          <cell r="G98" t="str">
            <v>COMAL COMERCIO ATACADISTA DE ALIMENTOS</v>
          </cell>
          <cell r="H98" t="str">
            <v>B</v>
          </cell>
          <cell r="I98" t="str">
            <v>S</v>
          </cell>
          <cell r="J98">
            <v>1115029</v>
          </cell>
          <cell r="K98">
            <v>44382</v>
          </cell>
          <cell r="L98" t="str">
            <v>26210707534303000133550010011150291160881696</v>
          </cell>
          <cell r="M98" t="str">
            <v>26 -  Pernambuco</v>
          </cell>
          <cell r="N98">
            <v>1339.7</v>
          </cell>
        </row>
        <row r="99">
          <cell r="C99" t="str">
            <v>HOSPITAL MESTRE VITALINO (COVID-19)</v>
          </cell>
          <cell r="E99" t="str">
            <v>3.14 - Alimentação Preparada</v>
          </cell>
          <cell r="F99">
            <v>6281775000169</v>
          </cell>
          <cell r="G99" t="str">
            <v>MF SANTOS PRODUTOS ALIM LTDA</v>
          </cell>
          <cell r="H99" t="str">
            <v>B</v>
          </cell>
          <cell r="I99" t="str">
            <v>S</v>
          </cell>
          <cell r="J99">
            <v>548057</v>
          </cell>
          <cell r="K99">
            <v>44382</v>
          </cell>
          <cell r="L99" t="str">
            <v>26210706281775000169550010005480571228191341</v>
          </cell>
          <cell r="M99" t="str">
            <v>26 -  Pernambuco</v>
          </cell>
          <cell r="N99">
            <v>670.9</v>
          </cell>
        </row>
        <row r="100">
          <cell r="C100" t="str">
            <v>HOSPITAL MESTRE VITALINO (COVID-19)</v>
          </cell>
          <cell r="E100" t="str">
            <v>3.14 - Alimentação Preparada</v>
          </cell>
          <cell r="F100">
            <v>24150377000195</v>
          </cell>
          <cell r="G100" t="str">
            <v>KARNEKEIJO LOGISTICA INTEGRADA LT</v>
          </cell>
          <cell r="H100" t="str">
            <v>B</v>
          </cell>
          <cell r="I100" t="str">
            <v>S</v>
          </cell>
          <cell r="J100">
            <v>4228303</v>
          </cell>
          <cell r="K100">
            <v>44382</v>
          </cell>
          <cell r="L100" t="str">
            <v>26210724150377000195550010042283031070820966</v>
          </cell>
          <cell r="M100" t="str">
            <v>26 -  Pernambuco</v>
          </cell>
          <cell r="N100">
            <v>386.82</v>
          </cell>
        </row>
        <row r="101">
          <cell r="C101" t="str">
            <v>HOSPITAL MESTRE VITALINO (COVID-19)</v>
          </cell>
          <cell r="E101" t="str">
            <v>3.14 - Alimentação Preparada</v>
          </cell>
          <cell r="F101">
            <v>24150377000195</v>
          </cell>
          <cell r="G101" t="str">
            <v>KARNEKEIJO LOGISTICA INTEGRADA LT</v>
          </cell>
          <cell r="H101" t="str">
            <v>B</v>
          </cell>
          <cell r="I101" t="str">
            <v>S</v>
          </cell>
          <cell r="J101">
            <v>4228305</v>
          </cell>
          <cell r="K101">
            <v>44382</v>
          </cell>
          <cell r="L101" t="str">
            <v>26210724150377000195550010042283051524412668</v>
          </cell>
          <cell r="M101" t="str">
            <v>26 -  Pernambuco</v>
          </cell>
          <cell r="N101">
            <v>1226.1600000000001</v>
          </cell>
        </row>
        <row r="102">
          <cell r="C102" t="str">
            <v>HOSPITAL MESTRE VITALINO (COVID-19)</v>
          </cell>
          <cell r="E102" t="str">
            <v>3.14 - Alimentação Preparada</v>
          </cell>
          <cell r="F102">
            <v>24150377000195</v>
          </cell>
          <cell r="G102" t="str">
            <v>KARNEKEIJO LOGISTICA INTEGRADA LT</v>
          </cell>
          <cell r="H102" t="str">
            <v>B</v>
          </cell>
          <cell r="I102" t="str">
            <v>S</v>
          </cell>
          <cell r="J102">
            <v>4228302</v>
          </cell>
          <cell r="K102">
            <v>44382</v>
          </cell>
          <cell r="L102" t="str">
            <v>26210724150377000195550010042283021878962732</v>
          </cell>
          <cell r="M102" t="str">
            <v>26 -  Pernambuco</v>
          </cell>
          <cell r="N102">
            <v>97.9</v>
          </cell>
        </row>
        <row r="103">
          <cell r="C103" t="str">
            <v>HOSPITAL MESTRE VITALINO (COVID-19)</v>
          </cell>
          <cell r="E103" t="str">
            <v>3.14 - Alimentação Preparada</v>
          </cell>
          <cell r="F103">
            <v>3504437000150</v>
          </cell>
          <cell r="G103" t="str">
            <v>FRINSCAL DIST E IMPORT DE ALIMENTOS LTDA</v>
          </cell>
          <cell r="H103" t="str">
            <v>B</v>
          </cell>
          <cell r="I103" t="str">
            <v>S</v>
          </cell>
          <cell r="J103">
            <v>1244841</v>
          </cell>
          <cell r="K103">
            <v>44383</v>
          </cell>
          <cell r="L103" t="str">
            <v>26210703504437000150550010012448411230323718</v>
          </cell>
          <cell r="M103" t="str">
            <v>26 -  Pernambuco</v>
          </cell>
          <cell r="N103">
            <v>2175.4</v>
          </cell>
        </row>
        <row r="104">
          <cell r="C104" t="str">
            <v>HOSPITAL MESTRE VITALINO (COVID-19)</v>
          </cell>
          <cell r="E104" t="str">
            <v>3.14 - Alimentação Preparada</v>
          </cell>
          <cell r="F104">
            <v>3504437000150</v>
          </cell>
          <cell r="G104" t="str">
            <v>FRINSCAL DIST E IMPORT DE ALIMENTOS LTDA</v>
          </cell>
          <cell r="H104" t="str">
            <v>B</v>
          </cell>
          <cell r="I104" t="str">
            <v>S</v>
          </cell>
          <cell r="J104">
            <v>1244843</v>
          </cell>
          <cell r="K104">
            <v>44383</v>
          </cell>
          <cell r="L104" t="str">
            <v>26210703504437000150550010012448431140175102</v>
          </cell>
          <cell r="M104" t="str">
            <v>26 -  Pernambuco</v>
          </cell>
          <cell r="N104">
            <v>153.9</v>
          </cell>
        </row>
        <row r="105">
          <cell r="C105" t="str">
            <v>HOSPITAL MESTRE VITALINO (COVID-19)</v>
          </cell>
          <cell r="E105" t="str">
            <v>3.14 - Alimentação Preparada</v>
          </cell>
          <cell r="F105">
            <v>30779584000106</v>
          </cell>
          <cell r="G105" t="str">
            <v>DISPAN ATACADO DE ALIMENTOS LTDA</v>
          </cell>
          <cell r="H105" t="str">
            <v>B</v>
          </cell>
          <cell r="I105" t="str">
            <v>S</v>
          </cell>
          <cell r="J105" t="str">
            <v>000.009.499</v>
          </cell>
          <cell r="K105">
            <v>44384</v>
          </cell>
          <cell r="L105" t="str">
            <v>26210730779584000106550010000094991245141608</v>
          </cell>
          <cell r="M105" t="str">
            <v>26 -  Pernambuco</v>
          </cell>
          <cell r="N105">
            <v>1280</v>
          </cell>
        </row>
        <row r="106">
          <cell r="C106" t="str">
            <v>HOSPITAL MESTRE VITALINO (COVID-19)</v>
          </cell>
          <cell r="E106" t="str">
            <v>3.14 - Alimentação Preparada</v>
          </cell>
          <cell r="F106">
            <v>93209765031420</v>
          </cell>
          <cell r="G106" t="str">
            <v>WMS SUPERMERCADOS DO BRASIL LTDA</v>
          </cell>
          <cell r="H106" t="str">
            <v>B</v>
          </cell>
          <cell r="I106" t="str">
            <v>S</v>
          </cell>
          <cell r="J106">
            <v>1509869</v>
          </cell>
          <cell r="K106">
            <v>44382</v>
          </cell>
          <cell r="L106" t="str">
            <v>26210793209765031420550110000001509869128030</v>
          </cell>
          <cell r="M106" t="str">
            <v>26 -  Pernambuco</v>
          </cell>
          <cell r="N106">
            <v>503.98</v>
          </cell>
        </row>
        <row r="107">
          <cell r="C107" t="str">
            <v>HOSPITAL MESTRE VITALINO (COVID-19)</v>
          </cell>
          <cell r="E107" t="str">
            <v>3.14 - Alimentação Preparada</v>
          </cell>
          <cell r="F107">
            <v>25529293000120</v>
          </cell>
          <cell r="G107" t="str">
            <v>TAYNA NASCIMENTO DE MELO EPP</v>
          </cell>
          <cell r="H107" t="str">
            <v>B</v>
          </cell>
          <cell r="I107" t="str">
            <v>S</v>
          </cell>
          <cell r="J107" t="str">
            <v>000.012.079</v>
          </cell>
          <cell r="K107">
            <v>44386</v>
          </cell>
          <cell r="L107" t="str">
            <v>26210725529293000120550010000120791672347758</v>
          </cell>
          <cell r="M107" t="str">
            <v>26 -  Pernambuco</v>
          </cell>
          <cell r="N107">
            <v>2637</v>
          </cell>
        </row>
        <row r="108">
          <cell r="C108" t="str">
            <v>HOSPITAL MESTRE VITALINO (COVID-19)</v>
          </cell>
          <cell r="E108" t="str">
            <v>3.14 - Alimentação Preparada</v>
          </cell>
          <cell r="F108">
            <v>8029696000352</v>
          </cell>
          <cell r="G108" t="str">
            <v>ESTIVAS NOVO PRADO LTDA</v>
          </cell>
          <cell r="H108" t="str">
            <v>B</v>
          </cell>
          <cell r="I108" t="str">
            <v>S</v>
          </cell>
          <cell r="J108">
            <v>1640140</v>
          </cell>
          <cell r="K108">
            <v>44389</v>
          </cell>
          <cell r="L108" t="str">
            <v>26210708029696000352550010016401401004045462</v>
          </cell>
          <cell r="M108" t="str">
            <v>26 -  Pernambuco</v>
          </cell>
          <cell r="N108">
            <v>3819</v>
          </cell>
        </row>
        <row r="109">
          <cell r="C109" t="str">
            <v>HOSPITAL MESTRE VITALINO (COVID-19)</v>
          </cell>
          <cell r="E109" t="str">
            <v>3.14 - Alimentação Preparada</v>
          </cell>
          <cell r="F109">
            <v>13003893000170</v>
          </cell>
          <cell r="G109" t="str">
            <v>GRANJA OVO EXTRA LTDA</v>
          </cell>
          <cell r="H109" t="str">
            <v>B</v>
          </cell>
          <cell r="I109" t="str">
            <v>S</v>
          </cell>
          <cell r="J109" t="str">
            <v>000.002.839</v>
          </cell>
          <cell r="K109">
            <v>44392</v>
          </cell>
          <cell r="L109" t="str">
            <v>26210713003893000170550010000028391000577247</v>
          </cell>
          <cell r="M109" t="str">
            <v>26 -  Pernambuco</v>
          </cell>
          <cell r="N109">
            <v>1250</v>
          </cell>
        </row>
        <row r="110">
          <cell r="C110" t="str">
            <v>HOSPITAL MESTRE VITALINO (COVID-19)</v>
          </cell>
          <cell r="E110" t="str">
            <v>3.14 - Alimentação Preparada</v>
          </cell>
          <cell r="F110">
            <v>9248632000143</v>
          </cell>
          <cell r="G110" t="str">
            <v>D NASCIMENTO SILVA</v>
          </cell>
          <cell r="H110" t="str">
            <v>B</v>
          </cell>
          <cell r="I110" t="str">
            <v>S</v>
          </cell>
          <cell r="J110" t="str">
            <v>000.002.215</v>
          </cell>
          <cell r="K110">
            <v>44407</v>
          </cell>
          <cell r="L110" t="str">
            <v>26210709248632000143550010000022151037367185</v>
          </cell>
          <cell r="M110" t="str">
            <v>26 -  Pernambuco</v>
          </cell>
          <cell r="N110">
            <v>2483.65</v>
          </cell>
        </row>
        <row r="111">
          <cell r="C111" t="str">
            <v>HOSPITAL MESTRE VITALINO (COVID-19)</v>
          </cell>
          <cell r="E111" t="str">
            <v>3.14 - Alimentação Preparada</v>
          </cell>
          <cell r="F111">
            <v>659083000125</v>
          </cell>
          <cell r="G111" t="str">
            <v>ULYSSES CAVALCANTI JUNIOR  ME</v>
          </cell>
          <cell r="H111" t="str">
            <v>B</v>
          </cell>
          <cell r="I111" t="str">
            <v>S</v>
          </cell>
          <cell r="J111" t="str">
            <v>000.000.100</v>
          </cell>
          <cell r="K111">
            <v>44407</v>
          </cell>
          <cell r="L111" t="str">
            <v>26210700659083000125550010000001001000013345</v>
          </cell>
          <cell r="M111" t="str">
            <v>26 -  Pernambuco</v>
          </cell>
          <cell r="N111">
            <v>535.5</v>
          </cell>
        </row>
        <row r="112">
          <cell r="C112" t="str">
            <v>HOSPITAL MESTRE VITALINO (COVID-19)</v>
          </cell>
          <cell r="E112" t="str">
            <v>3.14 - Alimentação Preparada</v>
          </cell>
          <cell r="F112">
            <v>11840014000130</v>
          </cell>
          <cell r="G112" t="str">
            <v>MACROPAC PROTECAO E EMBALAGEM LTDA</v>
          </cell>
          <cell r="H112" t="str">
            <v>B</v>
          </cell>
          <cell r="I112" t="str">
            <v>S</v>
          </cell>
          <cell r="J112">
            <v>343228</v>
          </cell>
          <cell r="K112">
            <v>44396</v>
          </cell>
          <cell r="L112" t="str">
            <v>26210711840014000130550010003432281105327100</v>
          </cell>
          <cell r="M112" t="str">
            <v>26 -  Pernambuco</v>
          </cell>
          <cell r="N112">
            <v>1785.52</v>
          </cell>
        </row>
        <row r="113">
          <cell r="C113" t="str">
            <v>HOSPITAL MESTRE VITALINO (COVID-19)</v>
          </cell>
          <cell r="E113" t="str">
            <v>3.6 - Material de Expediente</v>
          </cell>
          <cell r="F113">
            <v>24073694000155</v>
          </cell>
          <cell r="G113" t="str">
            <v>NAGEM CIL COMERCIO DE INFORMATICA LTDA</v>
          </cell>
          <cell r="H113" t="str">
            <v>B</v>
          </cell>
          <cell r="I113" t="str">
            <v>S</v>
          </cell>
          <cell r="J113" t="str">
            <v>000.677.975</v>
          </cell>
          <cell r="K113">
            <v>44389</v>
          </cell>
          <cell r="L113" t="str">
            <v>26210724073694000155550010006779751001700042</v>
          </cell>
          <cell r="M113" t="str">
            <v>26 -  Pernambuco</v>
          </cell>
          <cell r="N113">
            <v>462</v>
          </cell>
        </row>
        <row r="114">
          <cell r="C114" t="str">
            <v>HOSPITAL MESTRE VITALINO (COVID-19)</v>
          </cell>
          <cell r="E114" t="str">
            <v>3.6 - Material de Expediente</v>
          </cell>
          <cell r="F114">
            <v>24348443000136</v>
          </cell>
          <cell r="G114" t="str">
            <v>FRANCRIS LIVRARIA E PAPELARIA LTDA</v>
          </cell>
          <cell r="H114" t="str">
            <v>B</v>
          </cell>
          <cell r="I114" t="str">
            <v>S</v>
          </cell>
          <cell r="J114" t="str">
            <v>000.013.854</v>
          </cell>
          <cell r="K114">
            <v>44391</v>
          </cell>
          <cell r="L114" t="str">
            <v>26210724348443000136550010000138541087874371</v>
          </cell>
          <cell r="M114" t="str">
            <v>26 -  Pernambuco</v>
          </cell>
          <cell r="N114">
            <v>765</v>
          </cell>
        </row>
        <row r="115">
          <cell r="C115" t="str">
            <v>HOSPITAL MESTRE VITALINO (COVID-19)</v>
          </cell>
          <cell r="E115" t="str">
            <v>3.6 - Material de Expediente</v>
          </cell>
          <cell r="F115">
            <v>11648676000102</v>
          </cell>
          <cell r="G115" t="str">
            <v>IPSEP INFORMATICA E ESCRITORIO EIRELI</v>
          </cell>
          <cell r="H115" t="str">
            <v>B</v>
          </cell>
          <cell r="I115" t="str">
            <v>S</v>
          </cell>
          <cell r="J115">
            <v>44558</v>
          </cell>
          <cell r="K115">
            <v>44391</v>
          </cell>
          <cell r="L115" t="str">
            <v>26210711648676000102550010000445581000135986</v>
          </cell>
          <cell r="M115" t="str">
            <v>26 -  Pernambuco</v>
          </cell>
          <cell r="N115">
            <v>720</v>
          </cell>
        </row>
        <row r="116">
          <cell r="C116" t="str">
            <v>HOSPITAL MESTRE VITALINO (COVID-19)</v>
          </cell>
          <cell r="E116" t="str">
            <v>3.6 - Material de Expediente</v>
          </cell>
          <cell r="F116">
            <v>7601049000149</v>
          </cell>
          <cell r="G116" t="str">
            <v>SEVERINO JOSE DE ARAUJO SOBRINHO ME</v>
          </cell>
          <cell r="H116" t="str">
            <v>B</v>
          </cell>
          <cell r="I116" t="str">
            <v>S</v>
          </cell>
          <cell r="J116">
            <v>15780</v>
          </cell>
          <cell r="K116">
            <v>44390</v>
          </cell>
          <cell r="L116" t="str">
            <v>26210707061049000149550010000157801396447720</v>
          </cell>
          <cell r="M116" t="str">
            <v>26 -  Pernambuco</v>
          </cell>
          <cell r="N116">
            <v>365</v>
          </cell>
        </row>
        <row r="117">
          <cell r="C117" t="str">
            <v>HOSPITAL MESTRE VITALINO (COVID-19)</v>
          </cell>
          <cell r="E117" t="str">
            <v xml:space="preserve">3.9 - Material para Manutenção de Bens Imóveis </v>
          </cell>
          <cell r="F117">
            <v>24348443000136</v>
          </cell>
          <cell r="G117" t="str">
            <v>FRANCRIS LIVRARIA E PAPELARIA LTDA</v>
          </cell>
          <cell r="H117" t="str">
            <v>B</v>
          </cell>
          <cell r="I117" t="str">
            <v>S</v>
          </cell>
          <cell r="J117" t="str">
            <v>000.013.854</v>
          </cell>
          <cell r="K117">
            <v>44391</v>
          </cell>
          <cell r="L117" t="str">
            <v>26210724348443000136550010000138541087874371</v>
          </cell>
          <cell r="M117" t="str">
            <v>26 -  Pernambuco</v>
          </cell>
          <cell r="N117">
            <v>12</v>
          </cell>
        </row>
        <row r="118">
          <cell r="C118" t="str">
            <v>HOSPITAL MESTRE VITALINO (COVID-19)</v>
          </cell>
          <cell r="E118" t="str">
            <v xml:space="preserve">3.8 - Uniformes, Tecidos e Aviamentos </v>
          </cell>
          <cell r="F118">
            <v>188968000517</v>
          </cell>
          <cell r="G118" t="str">
            <v>NOVO AVIAMENTO LTDA</v>
          </cell>
          <cell r="H118" t="str">
            <v>B</v>
          </cell>
          <cell r="I118" t="str">
            <v>S</v>
          </cell>
          <cell r="J118" t="str">
            <v>000.024.510</v>
          </cell>
          <cell r="K118">
            <v>44404</v>
          </cell>
          <cell r="L118" t="str">
            <v>26210700188968000517550010000245001310585658</v>
          </cell>
          <cell r="M118" t="str">
            <v>26 -  Pernambuco</v>
          </cell>
          <cell r="N118">
            <v>510.6</v>
          </cell>
        </row>
        <row r="119">
          <cell r="C119" t="str">
            <v>HOSPITAL MESTRE VITALINO (COVID-19)</v>
          </cell>
          <cell r="E119" t="str">
            <v>3.99 - Outras despesas com Material de Consumo</v>
          </cell>
          <cell r="F119">
            <v>11206099000441</v>
          </cell>
          <cell r="G119" t="str">
            <v>SUPERMED COM E IMP DE PROD MEDICOS LTDA</v>
          </cell>
          <cell r="H119" t="str">
            <v>B</v>
          </cell>
          <cell r="I119" t="str">
            <v>S</v>
          </cell>
          <cell r="J119">
            <v>235576</v>
          </cell>
          <cell r="K119">
            <v>44396</v>
          </cell>
          <cell r="L119" t="str">
            <v>35210711206099000441550010002355761000120564</v>
          </cell>
          <cell r="M119" t="str">
            <v>26 -  Pernambuco</v>
          </cell>
          <cell r="N119">
            <v>290</v>
          </cell>
        </row>
        <row r="120">
          <cell r="C120" t="str">
            <v>HOSPITAL MESTRE VITALINO (COVID-19)</v>
          </cell>
          <cell r="E120" t="str">
            <v>5.3 - Locação de Máquinas e Equipamentos</v>
          </cell>
          <cell r="F120" t="str">
            <v>27.893.009/0001-25</v>
          </cell>
          <cell r="G120" t="str">
            <v>LSA SOLUCOES EM TECNOLOGIA EIRELI - ME</v>
          </cell>
          <cell r="H120" t="str">
            <v>S</v>
          </cell>
          <cell r="I120" t="str">
            <v>S</v>
          </cell>
          <cell r="J120" t="str">
            <v>92</v>
          </cell>
          <cell r="K120">
            <v>44410</v>
          </cell>
          <cell r="L120" t="str">
            <v>P1HZ-CM9D</v>
          </cell>
          <cell r="M120" t="str">
            <v>2611606 - Recife - PE</v>
          </cell>
          <cell r="N120">
            <v>613.13821409680054</v>
          </cell>
        </row>
        <row r="121">
          <cell r="C121" t="str">
            <v>HOSPITAL MESTRE VITALINO (COVID-19)</v>
          </cell>
          <cell r="E121" t="str">
            <v>5.3 - Locação de Máquinas e Equipamentos</v>
          </cell>
          <cell r="F121" t="str">
            <v>13.490.233/0001-61</v>
          </cell>
          <cell r="G121" t="str">
            <v>ALONETEC IMPORTACAO E SERVICOS DE EQUIP DE INFOR</v>
          </cell>
          <cell r="H121" t="str">
            <v>S</v>
          </cell>
          <cell r="I121" t="str">
            <v>S</v>
          </cell>
          <cell r="J121" t="str">
            <v>3083</v>
          </cell>
          <cell r="K121">
            <v>44405</v>
          </cell>
          <cell r="L121" t="str">
            <v>RIRU-LMYH</v>
          </cell>
          <cell r="M121" t="str">
            <v>2611606 - Recife - PE</v>
          </cell>
          <cell r="N121">
            <v>370.94861952856428</v>
          </cell>
        </row>
        <row r="122">
          <cell r="C122" t="str">
            <v>HOSPITAL MESTRE VITALINO (COVID-19)</v>
          </cell>
          <cell r="E122" t="str">
            <v>5.3 - Locação de Máquinas e Equipamentos</v>
          </cell>
          <cell r="F122" t="str">
            <v>05.097.661/0001-09</v>
          </cell>
          <cell r="G122" t="str">
            <v>CONTAGE CONSULTORIA EM TEL E MONITORAMENTO LTDA</v>
          </cell>
          <cell r="H122" t="str">
            <v>S</v>
          </cell>
          <cell r="I122" t="str">
            <v>S</v>
          </cell>
          <cell r="J122" t="str">
            <v>003127</v>
          </cell>
          <cell r="K122">
            <v>44400</v>
          </cell>
          <cell r="M122" t="str">
            <v>2611606 - Recife - PE</v>
          </cell>
          <cell r="N122">
            <v>1038.9286405529119</v>
          </cell>
        </row>
        <row r="123">
          <cell r="C123" t="str">
            <v>HOSPITAL MESTRE VITALINO (COVID-19)</v>
          </cell>
          <cell r="E123" t="str">
            <v>5.3 - Locação de Máquinas e Equipamentos</v>
          </cell>
          <cell r="F123" t="str">
            <v>09.168.271/0002-06</v>
          </cell>
          <cell r="G123" t="str">
            <v>AGISA CONTAINNERS</v>
          </cell>
          <cell r="H123" t="str">
            <v>S</v>
          </cell>
          <cell r="I123" t="str">
            <v>S</v>
          </cell>
          <cell r="J123">
            <v>5346</v>
          </cell>
          <cell r="K123">
            <v>44383</v>
          </cell>
          <cell r="M123" t="str">
            <v>2607901 - Jaboatão dos Guararapes - PE</v>
          </cell>
          <cell r="N123">
            <v>238.44263881542241</v>
          </cell>
        </row>
        <row r="124">
          <cell r="C124" t="str">
            <v>HOSPITAL MESTRE VITALINO (COVID-19)</v>
          </cell>
          <cell r="E124" t="str">
            <v>5.3 - Locação de Máquinas e Equipamentos</v>
          </cell>
          <cell r="F124" t="str">
            <v>10.279.299/0001-19</v>
          </cell>
          <cell r="G124" t="str">
            <v>RGRAPH LOC ECOM E SERV LTDA - ME</v>
          </cell>
          <cell r="H124" t="str">
            <v>S</v>
          </cell>
          <cell r="I124" t="str">
            <v>S</v>
          </cell>
          <cell r="J124">
            <v>4127</v>
          </cell>
          <cell r="K124">
            <v>44407</v>
          </cell>
          <cell r="M124" t="str">
            <v>2611606 - Recife - PE</v>
          </cell>
          <cell r="N124">
            <v>2577.1697920789652</v>
          </cell>
        </row>
        <row r="125">
          <cell r="C125" t="str">
            <v>HOSPITAL MESTRE VITALINO (COVID-19)</v>
          </cell>
          <cell r="E125" t="str">
            <v>5.3 - Locação de Máquinas e Equipamentos</v>
          </cell>
          <cell r="F125" t="str">
            <v>97.406.706/0001-90</v>
          </cell>
          <cell r="G125" t="str">
            <v>HPFS ARREND MERCANTIL SA</v>
          </cell>
          <cell r="H125" t="str">
            <v>S</v>
          </cell>
          <cell r="I125" t="str">
            <v>N</v>
          </cell>
          <cell r="J125" t="str">
            <v>30/33</v>
          </cell>
          <cell r="K125">
            <v>44408</v>
          </cell>
          <cell r="M125" t="str">
            <v>2604106 - Caruaru - PE</v>
          </cell>
          <cell r="N125">
            <v>567.91586448374983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C130" t="str">
            <v>HOSPITAL MESTRE VITALINO (COVID-19)</v>
          </cell>
          <cell r="E130" t="str">
            <v>5.99 - Outros Serviços de Terceiros Pessoa Jurídica</v>
          </cell>
          <cell r="F130" t="str">
            <v>11.587.975/0033-61</v>
          </cell>
          <cell r="G130" t="str">
            <v>ONLINE CERTIFICADORA LTDA</v>
          </cell>
          <cell r="H130" t="str">
            <v>S</v>
          </cell>
          <cell r="I130" t="str">
            <v>S</v>
          </cell>
          <cell r="J130">
            <v>809136</v>
          </cell>
          <cell r="K130">
            <v>44382</v>
          </cell>
          <cell r="L130" t="str">
            <v>UKAW-ERWJ</v>
          </cell>
          <cell r="M130" t="str">
            <v>3550308 - São Paulo - SP</v>
          </cell>
          <cell r="N130">
            <v>2253.2829368057419</v>
          </cell>
        </row>
        <row r="131">
          <cell r="C131" t="str">
            <v>HOSPITAL MESTRE VITALINO (COVID-19)</v>
          </cell>
          <cell r="E131" t="str">
            <v>5.99 - Outros Serviços de Terceiros Pessoa Jurídica</v>
          </cell>
          <cell r="F131" t="str">
            <v>11.587.975/0033-61</v>
          </cell>
          <cell r="G131" t="str">
            <v>ONLINE CERTIFICADORA LTDA</v>
          </cell>
          <cell r="H131" t="str">
            <v>S</v>
          </cell>
          <cell r="I131" t="str">
            <v>S</v>
          </cell>
          <cell r="J131">
            <v>809135</v>
          </cell>
          <cell r="K131">
            <v>44382</v>
          </cell>
          <cell r="L131" t="str">
            <v>ARJF-9ZGN</v>
          </cell>
          <cell r="M131" t="str">
            <v>3550308 - São Paulo - SP</v>
          </cell>
          <cell r="N131">
            <v>629.48856647271521</v>
          </cell>
        </row>
        <row r="132">
          <cell r="C132" t="str">
            <v>HOSPITAL MESTRE VITALINO (COVID-19)</v>
          </cell>
          <cell r="E132" t="str">
            <v>5.16 - Serviços Médico-Hospitalares, Odotonlogia e Laboratoriais</v>
          </cell>
          <cell r="F132" t="str">
            <v>27.816.524/0001-01</v>
          </cell>
          <cell r="G132" t="str">
            <v>CLINICA NEFROAGRESTE LTDA-ME</v>
          </cell>
          <cell r="H132" t="str">
            <v>S</v>
          </cell>
          <cell r="I132" t="str">
            <v>S</v>
          </cell>
          <cell r="J132">
            <v>114</v>
          </cell>
          <cell r="K132">
            <v>44406</v>
          </cell>
          <cell r="L132" t="str">
            <v>JNXJU9NBH</v>
          </cell>
          <cell r="M132" t="str">
            <v>2604106 - Caruaru - PE</v>
          </cell>
          <cell r="N132">
            <v>35459.826715264964</v>
          </cell>
        </row>
        <row r="133">
          <cell r="C133" t="str">
            <v>HOSPITAL MESTRE VITALINO (COVID-19)</v>
          </cell>
          <cell r="E133" t="str">
            <v>5.16 - Serviços Médico-Hospitalares, Odotonlogia e Laboratoriais</v>
          </cell>
          <cell r="F133" t="str">
            <v>05.844.351/0001-00</v>
          </cell>
          <cell r="G133" t="str">
            <v>IMAGEM INTERIOR SOCIEDADE SIMPLES</v>
          </cell>
          <cell r="H133" t="str">
            <v>S</v>
          </cell>
          <cell r="I133" t="str">
            <v>S</v>
          </cell>
          <cell r="J133">
            <v>148</v>
          </cell>
          <cell r="K133">
            <v>44406</v>
          </cell>
          <cell r="L133" t="str">
            <v>RE1PKIO3Y</v>
          </cell>
          <cell r="M133" t="str">
            <v>2604106 - Caruaru - PE</v>
          </cell>
          <cell r="N133">
            <v>35983.583003040098</v>
          </cell>
        </row>
        <row r="134">
          <cell r="C134" t="str">
            <v>HOSPITAL MESTRE VITALINO (COVID-19)</v>
          </cell>
          <cell r="E134" t="str">
            <v>5.16 - Serviços Médico-Hospitalares, Odotonlogia e Laboratoriais</v>
          </cell>
          <cell r="F134" t="str">
            <v>28.629.942/0001-52</v>
          </cell>
          <cell r="G134" t="str">
            <v>ARC SERVICOS MEDICOS E HOSP LTDA ME</v>
          </cell>
          <cell r="H134" t="str">
            <v>S</v>
          </cell>
          <cell r="I134" t="str">
            <v>S</v>
          </cell>
          <cell r="J134">
            <v>218</v>
          </cell>
          <cell r="K134">
            <v>44400</v>
          </cell>
          <cell r="L134" t="str">
            <v>NBCO27483</v>
          </cell>
          <cell r="M134" t="str">
            <v>2609600 - Olinda - PE</v>
          </cell>
          <cell r="N134">
            <v>1192.2131940771121</v>
          </cell>
        </row>
        <row r="135">
          <cell r="C135" t="str">
            <v>HOSPITAL MESTRE VITALINO (COVID-19)</v>
          </cell>
          <cell r="E135" t="str">
            <v>5.16 - Serviços Médico-Hospitalares, Odotonlogia e Laboratoriais</v>
          </cell>
          <cell r="F135" t="str">
            <v>31.145.185/0002-37</v>
          </cell>
          <cell r="G135" t="str">
            <v>CONSULT LAB LABOR DE ANALISES CLINICAS LTDA</v>
          </cell>
          <cell r="H135" t="str">
            <v>S</v>
          </cell>
          <cell r="I135" t="str">
            <v>S</v>
          </cell>
          <cell r="J135">
            <v>12</v>
          </cell>
          <cell r="K135">
            <v>44407</v>
          </cell>
          <cell r="L135" t="str">
            <v>ACWLEUJK</v>
          </cell>
          <cell r="M135" t="str">
            <v>2604106 - Caruaru - PE</v>
          </cell>
          <cell r="N135">
            <v>91475.183590916815</v>
          </cell>
        </row>
        <row r="136">
          <cell r="C136" t="str">
            <v>HOSPITAL MESTRE VITALINO (COVID-19)</v>
          </cell>
          <cell r="E136" t="str">
            <v>5.16 - Serviços Médico-Hospitalares, Odotonlogia e Laboratoriais</v>
          </cell>
          <cell r="F136" t="str">
            <v>19.378.769/0086-65</v>
          </cell>
          <cell r="G136" t="str">
            <v>INSTITUTO HERMES PARDINI S/A</v>
          </cell>
          <cell r="H136" t="str">
            <v>S</v>
          </cell>
          <cell r="I136" t="str">
            <v>S</v>
          </cell>
          <cell r="J136">
            <v>30072</v>
          </cell>
          <cell r="K136">
            <v>44403</v>
          </cell>
          <cell r="L136" t="str">
            <v>2QQN-8LGV</v>
          </cell>
          <cell r="M136" t="str">
            <v>3550308 - São Paulo - SP</v>
          </cell>
          <cell r="N136">
            <v>2507.0540309735843</v>
          </cell>
        </row>
        <row r="137">
          <cell r="C137" t="str">
            <v>HOSPITAL MESTRE VITALINO (COVID-19)</v>
          </cell>
          <cell r="E137" t="str">
            <v>5.3 - Locação de Máquinas e Equipamentos</v>
          </cell>
          <cell r="F137" t="str">
            <v>09.168.271/0002-06</v>
          </cell>
          <cell r="G137" t="str">
            <v>AGISA CONTAINNERS</v>
          </cell>
          <cell r="H137" t="str">
            <v>S</v>
          </cell>
          <cell r="I137" t="str">
            <v>S</v>
          </cell>
          <cell r="J137">
            <v>5311</v>
          </cell>
          <cell r="K137">
            <v>44358</v>
          </cell>
          <cell r="M137" t="str">
            <v>2607901 - Jaboatão dos Guararapes - PE</v>
          </cell>
          <cell r="N137">
            <v>238.44263881542241</v>
          </cell>
        </row>
        <row r="138">
          <cell r="C138" t="str">
            <v>HOSPITAL MESTRE VITALINO (COVID-19)</v>
          </cell>
          <cell r="E138" t="str">
            <v>5.8 - Locação de Veículos Automotores</v>
          </cell>
          <cell r="F138" t="str">
            <v>29.932.922/0001-19</v>
          </cell>
          <cell r="G138" t="str">
            <v>MEDLIFE LOCACAO DE MAQ E EQUIP LTDA</v>
          </cell>
          <cell r="H138" t="str">
            <v>S</v>
          </cell>
          <cell r="I138" t="str">
            <v>S</v>
          </cell>
          <cell r="J138">
            <v>270</v>
          </cell>
          <cell r="K138">
            <v>44408</v>
          </cell>
          <cell r="M138" t="str">
            <v>2611606 - Recife - PE</v>
          </cell>
          <cell r="N138">
            <v>8515.8085291222287</v>
          </cell>
        </row>
        <row r="139">
          <cell r="C139" t="str">
            <v>HOSPITAL MESTRE VITALINO (COVID-19)</v>
          </cell>
          <cell r="E139" t="str">
            <v>5.16 - Serviços Médico-Hospitalares, Odotonlogia e Laboratoriais</v>
          </cell>
          <cell r="F139" t="str">
            <v>00.610.112/0001-64</v>
          </cell>
          <cell r="G139" t="str">
            <v>COOPAGRESTE COOP DOS MEDICOS ANESTES DO INT DE PE</v>
          </cell>
          <cell r="H139" t="str">
            <v>S</v>
          </cell>
          <cell r="I139" t="str">
            <v>S</v>
          </cell>
          <cell r="J139">
            <v>5741</v>
          </cell>
          <cell r="K139">
            <v>44407</v>
          </cell>
          <cell r="L139" t="str">
            <v>FJGLL7QMN</v>
          </cell>
          <cell r="M139" t="str">
            <v>2604106 - Caruaru - PE</v>
          </cell>
          <cell r="N139">
            <v>124109.39350342736</v>
          </cell>
        </row>
        <row r="140">
          <cell r="C140" t="str">
            <v>HOSPITAL MESTRE VITALINO (COVID-19)</v>
          </cell>
          <cell r="E140" t="str">
            <v>5.15 - Serviços Domésticos</v>
          </cell>
          <cell r="F140" t="str">
            <v>27.837.083/0001-24</v>
          </cell>
          <cell r="G140" t="str">
            <v>CLEAN HIGIENIZACAO DE TEXTEIS EIRELI-ME</v>
          </cell>
          <cell r="H140" t="str">
            <v>S</v>
          </cell>
          <cell r="I140" t="str">
            <v>S</v>
          </cell>
          <cell r="J140">
            <v>1374</v>
          </cell>
          <cell r="K140">
            <v>44412</v>
          </cell>
          <cell r="L140" t="str">
            <v>SFLH89014</v>
          </cell>
          <cell r="M140" t="str">
            <v>2607901 - Jaboatão dos Guararapes - PE</v>
          </cell>
          <cell r="N140">
            <v>34211.337652103997</v>
          </cell>
        </row>
        <row r="141">
          <cell r="C141" t="str">
            <v>HOSPITAL MESTRE VITALINO (COVID-19)</v>
          </cell>
          <cell r="E141" t="str">
            <v>5.10 - Detetização/Tratamento de Resíduos e Afins</v>
          </cell>
          <cell r="F141" t="str">
            <v>07.575.881/0001-18</v>
          </cell>
          <cell r="G141" t="str">
            <v>SIM GESTAO AMBIENTAL SERVICOS LTDA</v>
          </cell>
          <cell r="H141" t="str">
            <v>S</v>
          </cell>
          <cell r="I141" t="str">
            <v>S</v>
          </cell>
          <cell r="J141">
            <v>1026138</v>
          </cell>
          <cell r="K141">
            <v>44408</v>
          </cell>
          <cell r="L141" t="str">
            <v>4W7VDOSXP</v>
          </cell>
          <cell r="M141" t="str">
            <v>2507507 - João Pessoa - PB</v>
          </cell>
          <cell r="N141">
            <v>10212.590191196658</v>
          </cell>
        </row>
        <row r="142">
          <cell r="C142" t="str">
            <v>HOSPITAL MESTRE VITALINO (COVID-19)</v>
          </cell>
          <cell r="E142" t="str">
            <v>5.17 - Manutenção de Software, Certificação Digital e Microfilmagem</v>
          </cell>
          <cell r="F142" t="str">
            <v>92.306.257/0007-80</v>
          </cell>
          <cell r="G142" t="str">
            <v>MV INFORMATICA NORDESTE LTDA</v>
          </cell>
          <cell r="H142" t="str">
            <v>S</v>
          </cell>
          <cell r="I142" t="str">
            <v>S</v>
          </cell>
          <cell r="J142">
            <v>26709</v>
          </cell>
          <cell r="K142">
            <v>44387</v>
          </cell>
          <cell r="L142" t="str">
            <v>JJLN-IMBN</v>
          </cell>
          <cell r="M142" t="str">
            <v>2611606 - Recife - PE</v>
          </cell>
          <cell r="N142">
            <v>8761.4521356298774</v>
          </cell>
        </row>
        <row r="143">
          <cell r="C143" t="str">
            <v>HOSPITAL MESTRE VITALINO (COVID-19)</v>
          </cell>
          <cell r="E143" t="str">
            <v>5.17 - Manutenção de Software, Certificação Digital e Microfilmagem</v>
          </cell>
          <cell r="F143" t="str">
            <v>11.698.838/0001-17</v>
          </cell>
          <cell r="G143" t="str">
            <v>INUVEM COMPUTACAO LTDA - ME</v>
          </cell>
          <cell r="H143" t="str">
            <v>S</v>
          </cell>
          <cell r="I143" t="str">
            <v>S</v>
          </cell>
          <cell r="J143">
            <v>816</v>
          </cell>
          <cell r="K143">
            <v>44398</v>
          </cell>
          <cell r="L143" t="str">
            <v>4JWQ-98UN</v>
          </cell>
          <cell r="M143" t="str">
            <v>2927408 - Salvador - BA</v>
          </cell>
          <cell r="N143">
            <v>50.754218833568487</v>
          </cell>
        </row>
        <row r="144">
          <cell r="C144" t="str">
            <v>HOSPITAL MESTRE VITALINO (COVID-19)</v>
          </cell>
          <cell r="E144" t="str">
            <v>5.17 - Manutenção de Software, Certificação Digital e Microfilmagem</v>
          </cell>
          <cell r="F144" t="str">
            <v>10.891.998/0001-15</v>
          </cell>
          <cell r="G144" t="str">
            <v>ADVISERSIT SERVICOS EM INFORMATICA LTDA</v>
          </cell>
          <cell r="H144" t="str">
            <v>S</v>
          </cell>
          <cell r="I144" t="str">
            <v>S</v>
          </cell>
          <cell r="J144">
            <v>505</v>
          </cell>
          <cell r="K144">
            <v>44405</v>
          </cell>
          <cell r="L144" t="str">
            <v>HORA39285</v>
          </cell>
          <cell r="M144" t="str">
            <v>2610707 - Paulista - PE</v>
          </cell>
          <cell r="N144">
            <v>204.37940469893348</v>
          </cell>
        </row>
        <row r="145">
          <cell r="C145" t="str">
            <v>HOSPITAL MESTRE VITALINO (COVID-19)</v>
          </cell>
          <cell r="E145" t="str">
            <v>5.17 - Manutenção de Software, Certificação Digital e Microfilmagem</v>
          </cell>
          <cell r="F145" t="str">
            <v>16.783.034/0001-30</v>
          </cell>
          <cell r="G145" t="str">
            <v>SINTESE LICENC DE PROGRAMA PARA COMPRAS ON-LINE</v>
          </cell>
          <cell r="H145" t="str">
            <v>S</v>
          </cell>
          <cell r="I145" t="str">
            <v>S</v>
          </cell>
          <cell r="J145">
            <v>14625</v>
          </cell>
          <cell r="K145">
            <v>44378</v>
          </cell>
          <cell r="L145" t="str">
            <v>53LE-FLPN</v>
          </cell>
          <cell r="M145" t="str">
            <v>2611606 - Recife - PE</v>
          </cell>
          <cell r="N145">
            <v>681.26468232977834</v>
          </cell>
        </row>
        <row r="146">
          <cell r="C146" t="str">
            <v>HOSPITAL MESTRE VITALINO (COVID-19)</v>
          </cell>
          <cell r="E146" t="str">
            <v>5.22 - Vigilância Ostensiva / Monitorada</v>
          </cell>
          <cell r="F146" t="str">
            <v>24.402.663/0001-09</v>
          </cell>
          <cell r="G146" t="str">
            <v>BUNKER SEGUR E VIG PATRIMONIAL EIRELI EPP</v>
          </cell>
          <cell r="H146" t="str">
            <v>S</v>
          </cell>
          <cell r="I146" t="str">
            <v>S</v>
          </cell>
          <cell r="J146">
            <v>1108</v>
          </cell>
          <cell r="K146">
            <v>44398</v>
          </cell>
          <cell r="L146" t="str">
            <v>FE8Z-TUI7</v>
          </cell>
          <cell r="M146" t="str">
            <v>2611606 - Recife - PE</v>
          </cell>
          <cell r="N146">
            <v>31808.61590090581</v>
          </cell>
        </row>
        <row r="147">
          <cell r="C147" t="str">
            <v>HOSPITAL MESTRE VITALINO (COVID-19)</v>
          </cell>
          <cell r="E147" t="str">
            <v>5.10 - Detetização/Tratamento de Resíduos e Afins</v>
          </cell>
          <cell r="F147" t="str">
            <v>09.595.245/0001-83</v>
          </cell>
          <cell r="G147" t="str">
            <v>FOCUS SERVICOS AMBIENTAIS LTDA ME</v>
          </cell>
          <cell r="H147" t="str">
            <v>S</v>
          </cell>
          <cell r="I147" t="str">
            <v>S</v>
          </cell>
          <cell r="J147">
            <v>8364</v>
          </cell>
          <cell r="K147">
            <v>44384</v>
          </cell>
          <cell r="L147" t="str">
            <v>GEKR-ZIET</v>
          </cell>
          <cell r="M147" t="str">
            <v>2611606 - Recife - PE</v>
          </cell>
          <cell r="N147">
            <v>289.53748999015579</v>
          </cell>
        </row>
        <row r="148">
          <cell r="C148" t="str">
            <v>HOSPITAL MESTRE VITALINO (COVID-19)</v>
          </cell>
          <cell r="E148" t="str">
            <v>5.99 - Outros Serviços de Terceiros Pessoa Jurídica</v>
          </cell>
          <cell r="F148" t="str">
            <v>24.127.434/0001-15</v>
          </cell>
          <cell r="G148" t="str">
            <v>RODRIGO ALMENDRA E ADVOGADOS ASSOCIADOS</v>
          </cell>
          <cell r="H148" t="str">
            <v>S</v>
          </cell>
          <cell r="I148" t="str">
            <v>S</v>
          </cell>
          <cell r="J148">
            <v>397</v>
          </cell>
          <cell r="K148">
            <v>44400</v>
          </cell>
          <cell r="L148" t="str">
            <v>YE6A-JZYY</v>
          </cell>
          <cell r="M148" t="str">
            <v>2611606 - Recife - PE</v>
          </cell>
          <cell r="N148">
            <v>2035.6188708013776</v>
          </cell>
        </row>
        <row r="149">
          <cell r="C149" t="str">
            <v>HOSPITAL MESTRE VITALINO (COVID-19)</v>
          </cell>
          <cell r="E149" t="str">
            <v>5.99 - Outros Serviços de Terceiros Pessoa Jurídica</v>
          </cell>
          <cell r="F149" t="str">
            <v>60.619.202/0012-09</v>
          </cell>
          <cell r="G149" t="str">
            <v>MESSER GASES LTDA</v>
          </cell>
          <cell r="H149" t="str">
            <v>S</v>
          </cell>
          <cell r="I149" t="str">
            <v>S</v>
          </cell>
          <cell r="J149">
            <v>4188</v>
          </cell>
          <cell r="K149">
            <v>44391</v>
          </cell>
          <cell r="L149" t="str">
            <v>DCBI37661</v>
          </cell>
          <cell r="M149" t="str">
            <v>2607901 - Jaboatão dos Guararapes - PE</v>
          </cell>
          <cell r="N149">
            <v>347.21335799619482</v>
          </cell>
        </row>
        <row r="150">
          <cell r="C150" t="str">
            <v>HOSPITAL MESTRE VITALINO (COVID-19)</v>
          </cell>
          <cell r="E150" t="str">
            <v>5.99 - Outros Serviços de Terceiros Pessoa Jurídica</v>
          </cell>
          <cell r="F150" t="str">
            <v>01.699.696/0001-59</v>
          </cell>
          <cell r="G150" t="str">
            <v>QUALIAGUA LABORATORIO E CONSULTORIA LTDA</v>
          </cell>
          <cell r="H150" t="str">
            <v>S</v>
          </cell>
          <cell r="I150" t="str">
            <v>S</v>
          </cell>
          <cell r="J150">
            <v>54962</v>
          </cell>
          <cell r="K150">
            <v>44396</v>
          </cell>
          <cell r="L150" t="str">
            <v>4GZM-XII8</v>
          </cell>
          <cell r="M150" t="str">
            <v>2611606 - Recife - PE</v>
          </cell>
          <cell r="N150">
            <v>433.62497030290393</v>
          </cell>
        </row>
        <row r="151">
          <cell r="C151" t="str">
            <v>HOSPITAL MESTRE VITALINO (COVID-19)</v>
          </cell>
          <cell r="E151" t="str">
            <v>5.99 - Outros Serviços de Terceiros Pessoa Jurídica</v>
          </cell>
          <cell r="F151" t="str">
            <v>08.276.880/0001-35</v>
          </cell>
          <cell r="G151" t="str">
            <v>JVG CONTABILIDADE LTDA ME</v>
          </cell>
          <cell r="H151" t="str">
            <v>S</v>
          </cell>
          <cell r="I151" t="str">
            <v>S</v>
          </cell>
          <cell r="J151">
            <v>1792</v>
          </cell>
          <cell r="K151">
            <v>44404</v>
          </cell>
          <cell r="L151" t="str">
            <v>XUIT-TYLX</v>
          </cell>
          <cell r="M151" t="str">
            <v>2611606 - Recife - PE</v>
          </cell>
          <cell r="N151">
            <v>6575.8596576604223</v>
          </cell>
        </row>
        <row r="152">
          <cell r="C152" t="str">
            <v>HOSPITAL MESTRE VITALINO (COVID-19)</v>
          </cell>
          <cell r="E152" t="str">
            <v>5.99 - Outros Serviços de Terceiros Pessoa Jurídica</v>
          </cell>
          <cell r="F152" t="str">
            <v>34.529.278/0001-72</v>
          </cell>
          <cell r="G152" t="str">
            <v>KALICA JANAINA DA S. CORREIA 02385965402</v>
          </cell>
          <cell r="H152" t="str">
            <v>S</v>
          </cell>
          <cell r="I152" t="str">
            <v>S</v>
          </cell>
          <cell r="J152">
            <v>200</v>
          </cell>
          <cell r="K152">
            <v>44404</v>
          </cell>
          <cell r="L152" t="str">
            <v>ZRNZ89677</v>
          </cell>
          <cell r="M152" t="str">
            <v>2610707 - Paulista - PE</v>
          </cell>
          <cell r="N152">
            <v>408.75880939786697</v>
          </cell>
        </row>
        <row r="153">
          <cell r="C153" t="str">
            <v>HOSPITAL MESTRE VITALINO (COVID-19)</v>
          </cell>
          <cell r="E153" t="str">
            <v>5.99 - Outros Serviços de Terceiros Pessoa Jurídica</v>
          </cell>
          <cell r="F153" t="str">
            <v>08.902.352/0001-44</v>
          </cell>
          <cell r="G153" t="str">
            <v>JJ SERVICOS LABORATORIAIS LTDA - ME</v>
          </cell>
          <cell r="H153" t="str">
            <v>S</v>
          </cell>
          <cell r="I153" t="str">
            <v>S</v>
          </cell>
          <cell r="J153">
            <v>311</v>
          </cell>
          <cell r="K153">
            <v>44403</v>
          </cell>
          <cell r="L153" t="str">
            <v>4CB7-IBA1</v>
          </cell>
          <cell r="M153" t="str">
            <v>2609709 - Orobó - PE</v>
          </cell>
          <cell r="N153">
            <v>1021.8970234946675</v>
          </cell>
        </row>
        <row r="154">
          <cell r="C154" t="str">
            <v>HOSPITAL MESTRE VITALINO (COVID-19)</v>
          </cell>
          <cell r="E154" t="str">
            <v>5.99 - Outros Serviços de Terceiros Pessoa Jurídica</v>
          </cell>
          <cell r="F154" t="str">
            <v>12.332.754/0001-28</v>
          </cell>
          <cell r="G154" t="str">
            <v>PAULO WAGNER SAMPAIO DA SILVA ME</v>
          </cell>
          <cell r="H154" t="str">
            <v>S</v>
          </cell>
          <cell r="I154" t="str">
            <v>S</v>
          </cell>
          <cell r="J154">
            <v>1337</v>
          </cell>
          <cell r="K154">
            <v>44403</v>
          </cell>
          <cell r="L154" t="str">
            <v>91WF-JJKF</v>
          </cell>
          <cell r="M154" t="str">
            <v>2611606 - Recife - PE</v>
          </cell>
          <cell r="N154">
            <v>632.79610650542622</v>
          </cell>
        </row>
        <row r="155">
          <cell r="C155" t="str">
            <v>HOSPITAL MESTRE VITALINO (COVID-19)</v>
          </cell>
          <cell r="E155" t="str">
            <v>5.99 - Outros Serviços de Terceiros Pessoa Jurídica</v>
          </cell>
          <cell r="F155" t="str">
            <v>00.782.637/0001-87</v>
          </cell>
          <cell r="G155" t="str">
            <v>EDUARDO OLIVEIRA CONSULT E ASSES JURIDICA S/C</v>
          </cell>
          <cell r="H155" t="str">
            <v>S</v>
          </cell>
          <cell r="I155" t="str">
            <v>S</v>
          </cell>
          <cell r="J155">
            <v>319</v>
          </cell>
          <cell r="K155">
            <v>44404</v>
          </cell>
          <cell r="L155" t="str">
            <v>AHVC-X6UE</v>
          </cell>
          <cell r="M155" t="str">
            <v>2611606 - Recife - PE</v>
          </cell>
          <cell r="N155">
            <v>2248.1734516882684</v>
          </cell>
        </row>
        <row r="156">
          <cell r="C156" t="str">
            <v>HOSPITAL MESTRE VITALINO (COVID-19)</v>
          </cell>
          <cell r="E156" t="str">
            <v>5.5 - Reparo e Manutenção de Máquinas e Equipamentos</v>
          </cell>
          <cell r="F156" t="str">
            <v>01.449.930/0007-85</v>
          </cell>
          <cell r="G156" t="str">
            <v>SIEMENS HEALTHCARE DIAGNOSTICOS LTDA</v>
          </cell>
          <cell r="H156" t="str">
            <v>S</v>
          </cell>
          <cell r="I156" t="str">
            <v>S</v>
          </cell>
          <cell r="J156">
            <v>10372</v>
          </cell>
          <cell r="K156">
            <v>44399</v>
          </cell>
          <cell r="L156" t="str">
            <v>X4XU-EX7Z</v>
          </cell>
          <cell r="M156" t="str">
            <v>2611606 - Recife - PE</v>
          </cell>
          <cell r="N156">
            <v>18851.871131344335</v>
          </cell>
        </row>
        <row r="157">
          <cell r="C157" t="str">
            <v>HOSPITAL MESTRE VITALINO (COVID-19)</v>
          </cell>
          <cell r="E157" t="str">
            <v>5.5 - Reparo e Manutenção de Máquinas e Equipamentos</v>
          </cell>
          <cell r="F157" t="str">
            <v>01.449.930/0007-85</v>
          </cell>
          <cell r="G157" t="str">
            <v>SIEMENS HEALTHCARE DIAGNOSTICOS LTDA</v>
          </cell>
          <cell r="H157" t="str">
            <v>S</v>
          </cell>
          <cell r="I157" t="str">
            <v>S</v>
          </cell>
          <cell r="J157">
            <v>10412</v>
          </cell>
          <cell r="K157">
            <v>44405</v>
          </cell>
          <cell r="L157" t="str">
            <v>Q31L-ZDDD</v>
          </cell>
          <cell r="M157" t="str">
            <v>2611606 - Recife - PE</v>
          </cell>
          <cell r="N157">
            <v>13209.797129489458</v>
          </cell>
        </row>
        <row r="158">
          <cell r="C158" t="str">
            <v>HOSPITAL MESTRE VITALINO (COVID-19)</v>
          </cell>
          <cell r="E158" t="str">
            <v>5.5 - Reparo e Manutenção de Máquinas e Equipamentos</v>
          </cell>
          <cell r="F158" t="str">
            <v>05.410.567/0001-50</v>
          </cell>
          <cell r="G158" t="str">
            <v>LABORATORIO DE METROLOGIA DO NORDESTE LABNOR EIRELI</v>
          </cell>
          <cell r="H158" t="str">
            <v>S</v>
          </cell>
          <cell r="I158" t="str">
            <v>S</v>
          </cell>
          <cell r="J158">
            <v>632</v>
          </cell>
          <cell r="K158">
            <v>44402</v>
          </cell>
          <cell r="L158" t="str">
            <v>2XYP-1BMJ</v>
          </cell>
          <cell r="M158" t="str">
            <v>2611606 - Recife - PE</v>
          </cell>
          <cell r="N158">
            <v>487.10424786579148</v>
          </cell>
        </row>
        <row r="159">
          <cell r="C159" t="str">
            <v>HOSPITAL MESTRE VITALINO (COVID-19)</v>
          </cell>
          <cell r="E159" t="str">
            <v>5.5 - Reparo e Manutenção de Máquinas e Equipamentos</v>
          </cell>
          <cell r="F159" t="str">
            <v>14.951.481/0001-25</v>
          </cell>
          <cell r="G159" t="str">
            <v>BM COMERCIO E SERVICOS DE EQUIP MED</v>
          </cell>
          <cell r="H159" t="str">
            <v>S</v>
          </cell>
          <cell r="I159" t="str">
            <v>S</v>
          </cell>
          <cell r="J159">
            <v>218</v>
          </cell>
          <cell r="K159">
            <v>44406</v>
          </cell>
          <cell r="L159" t="str">
            <v>PCBC43607</v>
          </cell>
          <cell r="M159" t="str">
            <v>2603454 - Camaragibe - PE</v>
          </cell>
          <cell r="N159">
            <v>1124.0867258441342</v>
          </cell>
        </row>
        <row r="160">
          <cell r="C160" t="str">
            <v>HOSPITAL MESTRE VITALINO (COVID-19)</v>
          </cell>
          <cell r="E160" t="str">
            <v>5.5 - Reparo e Manutenção de Máquinas e Equipamentos</v>
          </cell>
          <cell r="F160" t="str">
            <v>23.623.014/0001-67</v>
          </cell>
          <cell r="G160" t="str">
            <v>AIRMONT ENGENHARIA EIRELI - EPP</v>
          </cell>
          <cell r="H160" t="str">
            <v>S</v>
          </cell>
          <cell r="I160" t="str">
            <v>S</v>
          </cell>
          <cell r="J160">
            <v>967</v>
          </cell>
          <cell r="K160">
            <v>44406</v>
          </cell>
          <cell r="L160" t="str">
            <v>KAHN11035</v>
          </cell>
          <cell r="M160" t="str">
            <v>2609600 - Olinda - PE</v>
          </cell>
          <cell r="N160">
            <v>8030.5028200177876</v>
          </cell>
        </row>
        <row r="161">
          <cell r="C161" t="str">
            <v>HOSPITAL MESTRE VITALINO (COVID-19)</v>
          </cell>
          <cell r="E161" t="str">
            <v>5.5 - Reparo e Manutenção de Máquinas e Equipamentos</v>
          </cell>
          <cell r="F161" t="str">
            <v>11.189.101/0001-79</v>
          </cell>
          <cell r="G161" t="str">
            <v>GENSETS INST. E MANUT. ELET</v>
          </cell>
          <cell r="H161" t="str">
            <v>S</v>
          </cell>
          <cell r="I161" t="str">
            <v>S</v>
          </cell>
          <cell r="J161">
            <v>5141</v>
          </cell>
          <cell r="K161">
            <v>44378</v>
          </cell>
          <cell r="L161" t="str">
            <v>YPZ7-YYHA</v>
          </cell>
          <cell r="M161" t="str">
            <v>2611606 - Recife - PE</v>
          </cell>
          <cell r="N161">
            <v>1360.3016291483382</v>
          </cell>
        </row>
        <row r="162">
          <cell r="C162" t="str">
            <v>HOSPITAL MESTRE VITALINO (COVID-19)</v>
          </cell>
          <cell r="E162" t="str">
            <v>5.5 - Reparo e Manutenção de Máquinas e Equipamentos</v>
          </cell>
          <cell r="F162" t="str">
            <v>18.204.483/0001-01</v>
          </cell>
          <cell r="G162" t="str">
            <v>WAGNER FERNANDES SALES DA SILVA E CIA LTDA</v>
          </cell>
          <cell r="H162" t="str">
            <v>S</v>
          </cell>
          <cell r="I162" t="str">
            <v>S</v>
          </cell>
          <cell r="J162">
            <v>3286</v>
          </cell>
          <cell r="K162">
            <v>44403</v>
          </cell>
          <cell r="L162" t="str">
            <v>G8CAO8HAS</v>
          </cell>
          <cell r="M162" t="str">
            <v>2704302 - Maceió - AL</v>
          </cell>
          <cell r="N162">
            <v>8320.5512585196902</v>
          </cell>
        </row>
        <row r="163">
          <cell r="C163" t="str">
            <v>HOSPITAL MESTRE VITALINO (COVID-19)</v>
          </cell>
          <cell r="E163" t="str">
            <v>5.3 - Locação de Máquinas e Equipamentos</v>
          </cell>
          <cell r="F163">
            <v>31321644000105</v>
          </cell>
          <cell r="G163" t="str">
            <v>TH COMERCIO E LOC DE EQUIP PARA CONSTRUCAO CIVIL LTDA</v>
          </cell>
          <cell r="H163" t="str">
            <v>S</v>
          </cell>
          <cell r="I163" t="str">
            <v>S</v>
          </cell>
          <cell r="J163">
            <v>1279</v>
          </cell>
          <cell r="K163">
            <v>44391</v>
          </cell>
          <cell r="L163" t="str">
            <v>9GMZXXGOX</v>
          </cell>
          <cell r="M163" t="str">
            <v>2604106 - Caruaru - PE</v>
          </cell>
          <cell r="N163">
            <v>231.62999199212464</v>
          </cell>
        </row>
        <row r="164">
          <cell r="C164" t="str">
            <v>HOSPITAL MESTRE VITALINO (COVID-19)</v>
          </cell>
          <cell r="E164" t="str">
            <v>5.5 - Reparo e Manutenção de Máquinas e Equipamentos</v>
          </cell>
          <cell r="F164">
            <v>22930095000185</v>
          </cell>
          <cell r="G164" t="str">
            <v>FHELIPPE JOSEPH SILVA E LIMA - ME</v>
          </cell>
          <cell r="H164" t="str">
            <v>S</v>
          </cell>
          <cell r="I164" t="str">
            <v>S</v>
          </cell>
          <cell r="J164">
            <v>10316</v>
          </cell>
          <cell r="K164">
            <v>44382</v>
          </cell>
          <cell r="L164" t="str">
            <v>4J8NMGXQD</v>
          </cell>
          <cell r="M164" t="str">
            <v>2604106 - Caruaru - PE</v>
          </cell>
          <cell r="N164">
            <v>386.61770722214919</v>
          </cell>
        </row>
        <row r="165">
          <cell r="C165" t="str">
            <v>HOSPITAL MESTRE VITALINO (COVID-19)</v>
          </cell>
          <cell r="E165" t="str">
            <v>5.5 - Reparo e Manutenção de Máquinas e Equipamentos</v>
          </cell>
          <cell r="F165" t="str">
            <v>90.347.840/0008-94</v>
          </cell>
          <cell r="G165" t="str">
            <v>TK ELEVADORES BRASIL LTDA</v>
          </cell>
          <cell r="H165" t="str">
            <v>S</v>
          </cell>
          <cell r="I165" t="str">
            <v>S</v>
          </cell>
          <cell r="J165">
            <v>118556</v>
          </cell>
          <cell r="K165">
            <v>44381</v>
          </cell>
          <cell r="L165" t="str">
            <v>P8BQ-AQWD</v>
          </cell>
          <cell r="M165" t="str">
            <v>2611606 - Recife - PE</v>
          </cell>
          <cell r="N165">
            <v>788.62518361812806</v>
          </cell>
        </row>
        <row r="166">
          <cell r="C166" t="str">
            <v>HOSPITAL MESTRE VITALINO (COVID-19)</v>
          </cell>
          <cell r="E166" t="str">
            <v>5.5 - Reparo e Manutenção de Máquinas e Equipamentos</v>
          </cell>
          <cell r="F166" t="str">
            <v>90.347.840/0008-94</v>
          </cell>
          <cell r="G166" t="str">
            <v>TK ELEVADORES BRASIL LTDA</v>
          </cell>
          <cell r="H166" t="str">
            <v>S</v>
          </cell>
          <cell r="I166" t="str">
            <v>S</v>
          </cell>
          <cell r="J166">
            <v>118286</v>
          </cell>
          <cell r="K166">
            <v>44378</v>
          </cell>
          <cell r="L166" t="str">
            <v>IRNX-ILXB</v>
          </cell>
          <cell r="M166" t="str">
            <v>2611606 - Recife - PE</v>
          </cell>
          <cell r="N166">
            <v>316.61435478935283</v>
          </cell>
        </row>
        <row r="167">
          <cell r="C167" t="str">
            <v>HOSPITAL MESTRE VITALINO (COVID-19)</v>
          </cell>
          <cell r="E167" t="str">
            <v xml:space="preserve">5.21 - Seguros em geral </v>
          </cell>
          <cell r="F167" t="str">
            <v>03.502.099/0001-18</v>
          </cell>
          <cell r="G167" t="str">
            <v>CHUBB SEGUROS DO BRASIL S.A.</v>
          </cell>
          <cell r="H167" t="str">
            <v>S</v>
          </cell>
          <cell r="I167" t="str">
            <v>N</v>
          </cell>
          <cell r="J167" t="str">
            <v>1.180.045.504</v>
          </cell>
          <cell r="N167">
            <v>597.72119433567764</v>
          </cell>
        </row>
        <row r="168">
          <cell r="C168" t="str">
            <v>HOSPITAL MESTRE VITALINO (COVID-19)</v>
          </cell>
          <cell r="E168" t="str">
            <v xml:space="preserve">5.21 - Seguros em geral </v>
          </cell>
          <cell r="F168" t="str">
            <v>61.074.175/0001-38</v>
          </cell>
          <cell r="G168" t="str">
            <v>MAPFRE SEGUROS GERAIS S/A</v>
          </cell>
          <cell r="H168" t="str">
            <v>S</v>
          </cell>
          <cell r="I168" t="str">
            <v>N</v>
          </cell>
          <cell r="J168" t="str">
            <v>2143000022931</v>
          </cell>
          <cell r="N168">
            <v>21.942882150338558</v>
          </cell>
        </row>
        <row r="169">
          <cell r="C169" t="str">
            <v>HOSPITAL MESTRE VITALINO (COVID-19)</v>
          </cell>
          <cell r="E169" t="str">
            <v xml:space="preserve">5.21 - Seguros em geral </v>
          </cell>
          <cell r="F169" t="str">
            <v>61.074.175/0001-38</v>
          </cell>
          <cell r="G169" t="str">
            <v>MAPFRE SEGUROS GERAIS S/A</v>
          </cell>
          <cell r="H169" t="str">
            <v>S</v>
          </cell>
          <cell r="I169" t="str">
            <v>N</v>
          </cell>
          <cell r="J169" t="str">
            <v>2143000022931</v>
          </cell>
          <cell r="N169">
            <v>21.942882150338558</v>
          </cell>
        </row>
        <row r="170">
          <cell r="C170" t="str">
            <v>HOSPITAL MESTRE VITALINO (COVID-19)</v>
          </cell>
          <cell r="E170" t="str">
            <v xml:space="preserve">5.21 - Seguros em geral </v>
          </cell>
          <cell r="F170" t="str">
            <v>61.074.175/0001-38</v>
          </cell>
          <cell r="G170" t="str">
            <v>MAPFRE SEGUROS GERAIS S/A</v>
          </cell>
          <cell r="H170" t="str">
            <v>S</v>
          </cell>
          <cell r="I170" t="str">
            <v>N</v>
          </cell>
          <cell r="J170" t="str">
            <v>2143000022931</v>
          </cell>
          <cell r="N170">
            <v>21.942882150338558</v>
          </cell>
        </row>
        <row r="171">
          <cell r="C171" t="str">
            <v>HOSPITAL MESTRE VITALINO (COVID-19)</v>
          </cell>
          <cell r="E171" t="str">
            <v xml:space="preserve">5.21 - Seguros em geral </v>
          </cell>
          <cell r="F171" t="str">
            <v>61.074.175/0001-38</v>
          </cell>
          <cell r="G171" t="str">
            <v>MAPFRE SEGUROS GERAIS S/A</v>
          </cell>
          <cell r="H171" t="str">
            <v>S</v>
          </cell>
          <cell r="I171" t="str">
            <v>N</v>
          </cell>
          <cell r="J171" t="str">
            <v>2143000022931</v>
          </cell>
          <cell r="N171">
            <v>19.50470117903064</v>
          </cell>
        </row>
        <row r="172">
          <cell r="C172" t="str">
            <v>HOSPITAL MESTRE VITALINO (COVID-19)</v>
          </cell>
          <cell r="E172" t="str">
            <v>5.99 - Outros Serviços de Terceiros Pessoa Jurídica</v>
          </cell>
          <cell r="F172" t="str">
            <v>01.913.062/0001-57</v>
          </cell>
          <cell r="G172" t="str">
            <v>CENEL CENTRO DE NEUROLOGIA E ELETRENCEFALOGRAFIA LTDA</v>
          </cell>
          <cell r="H172" t="str">
            <v>S</v>
          </cell>
          <cell r="I172" t="str">
            <v>S</v>
          </cell>
          <cell r="J172">
            <v>5994</v>
          </cell>
          <cell r="K172">
            <v>44407</v>
          </cell>
          <cell r="L172" t="str">
            <v>CXX9-UEVJ</v>
          </cell>
          <cell r="M172" t="str">
            <v>2611606 - Recife - PE</v>
          </cell>
          <cell r="N172">
            <v>204.37940469893348</v>
          </cell>
        </row>
        <row r="173">
          <cell r="C173" t="str">
            <v>HOSPITAL MESTRE VITALINO (COVID-19)</v>
          </cell>
          <cell r="E173" t="str">
            <v>5.99 - Outros Serviços de Terceiros Pessoa Jurídica</v>
          </cell>
          <cell r="F173" t="str">
            <v>26.467.687/0001-63</v>
          </cell>
          <cell r="G173" t="str">
            <v>CAMILA JULIETTE DE MELO SANTOS 06818519458</v>
          </cell>
          <cell r="H173" t="str">
            <v>S</v>
          </cell>
          <cell r="I173" t="str">
            <v>S</v>
          </cell>
          <cell r="J173">
            <v>59</v>
          </cell>
          <cell r="K173">
            <v>44398</v>
          </cell>
          <cell r="L173" t="str">
            <v>RYDEOACNP</v>
          </cell>
          <cell r="M173" t="str">
            <v>2604106 - Caruaru - PE</v>
          </cell>
          <cell r="N173">
            <v>837.95555926562736</v>
          </cell>
        </row>
        <row r="174">
          <cell r="C174" t="str">
            <v>HOSPITAL MESTRE VITALINO (COVID-19)</v>
          </cell>
          <cell r="E174" t="str">
            <v>5.16 - Serviços Médico-Hospitalares, Odotonlogia e Laboratoriais</v>
          </cell>
          <cell r="F174" t="str">
            <v>19.378.769/0053-05</v>
          </cell>
          <cell r="G174" t="str">
            <v>INSTITUTO HERMES PARDINI S/A</v>
          </cell>
          <cell r="H174" t="str">
            <v>S</v>
          </cell>
          <cell r="I174" t="str">
            <v>S</v>
          </cell>
          <cell r="J174">
            <v>197142</v>
          </cell>
          <cell r="K174">
            <v>44403</v>
          </cell>
          <cell r="M174" t="str">
            <v>3171204 - Vespasiano - MG</v>
          </cell>
          <cell r="N174">
            <v>5129.3780461973665</v>
          </cell>
        </row>
        <row r="175">
          <cell r="E175" t="str">
            <v/>
          </cell>
        </row>
        <row r="176">
          <cell r="C176" t="str">
            <v>HOSPITAL MESTRE VITALINO (COVID-19)</v>
          </cell>
          <cell r="E176" t="str">
            <v>5.13 - Água e Esgoto</v>
          </cell>
          <cell r="F176" t="str">
            <v>09.769.035/0001-64</v>
          </cell>
          <cell r="G176" t="str">
            <v>COMPANHIA PERNAMBUCANA DE SANEAMENTO</v>
          </cell>
          <cell r="H176" t="str">
            <v>S</v>
          </cell>
          <cell r="I176" t="str">
            <v>S</v>
          </cell>
          <cell r="J176" t="str">
            <v>166674486</v>
          </cell>
          <cell r="K176">
            <v>44409</v>
          </cell>
          <cell r="M176" t="str">
            <v>2611606 - Recife - PE</v>
          </cell>
          <cell r="N176">
            <v>2918.35</v>
          </cell>
        </row>
        <row r="177">
          <cell r="C177" t="str">
            <v>HOSPITAL MESTRE VITALINO (COVID-19)</v>
          </cell>
          <cell r="E177" t="str">
            <v>5.12 - Energia Elétrica</v>
          </cell>
          <cell r="F177" t="str">
            <v>10.835.932/0001-08</v>
          </cell>
          <cell r="G177" t="str">
            <v>COMPANHIA ENERGETICA DE PERNAMBUCO</v>
          </cell>
          <cell r="H177" t="str">
            <v>S</v>
          </cell>
          <cell r="I177" t="str">
            <v>S</v>
          </cell>
          <cell r="J177">
            <v>10344767</v>
          </cell>
          <cell r="K177">
            <v>44414</v>
          </cell>
          <cell r="M177" t="str">
            <v>2611606 - Recife - PE</v>
          </cell>
          <cell r="N177">
            <v>31476.31</v>
          </cell>
        </row>
        <row r="178">
          <cell r="C178" t="str">
            <v>HOSPITAL MESTRE VITALINO (COVID-19)</v>
          </cell>
          <cell r="E178" t="str">
            <v>5.1 - Locação de Equipamentos Médicos-Hospitalares</v>
          </cell>
          <cell r="F178" t="str">
            <v>24.884.275/0001-01</v>
          </cell>
          <cell r="G178" t="str">
            <v>INNOVAR SERVICO E LOCACAO DE EQUIP HOSP EIRELI-EPP</v>
          </cell>
          <cell r="H178" t="str">
            <v>S</v>
          </cell>
          <cell r="I178" t="str">
            <v>S</v>
          </cell>
          <cell r="J178">
            <v>102</v>
          </cell>
          <cell r="K178">
            <v>44398</v>
          </cell>
          <cell r="M178" t="str">
            <v>2609600 - Olinda - PE</v>
          </cell>
          <cell r="N178">
            <v>4360.093966910581</v>
          </cell>
        </row>
        <row r="179">
          <cell r="C179" t="str">
            <v>HOSPITAL MESTRE VITALINO (COVID-19)</v>
          </cell>
          <cell r="E179" t="str">
            <v>5.1 - Locação de Equipamentos Médicos-Hospitalares</v>
          </cell>
          <cell r="F179" t="str">
            <v>60.619.202/0012-09</v>
          </cell>
          <cell r="G179" t="str">
            <v>MESSER GASES LTDA</v>
          </cell>
          <cell r="H179" t="str">
            <v>S</v>
          </cell>
          <cell r="I179" t="str">
            <v>S</v>
          </cell>
          <cell r="J179" t="str">
            <v>85067684</v>
          </cell>
          <cell r="K179">
            <v>44404</v>
          </cell>
          <cell r="M179" t="str">
            <v>2607901 - Jaboatão dos Guararapes - PE</v>
          </cell>
          <cell r="N179">
            <v>3489.7306467065264</v>
          </cell>
        </row>
        <row r="180">
          <cell r="C180" t="str">
            <v>HOSPITAL MESTRE VITALINO (COVID-19)</v>
          </cell>
          <cell r="E180" t="str">
            <v>5.8 - Locação de Veículos Automotores</v>
          </cell>
          <cell r="F180" t="str">
            <v>16.670.085/0491-62</v>
          </cell>
          <cell r="G180" t="str">
            <v>LOCALIZA RENT A CAR S/A</v>
          </cell>
          <cell r="H180" t="str">
            <v>S</v>
          </cell>
          <cell r="I180" t="str">
            <v>S</v>
          </cell>
          <cell r="J180" t="str">
            <v>54931</v>
          </cell>
          <cell r="K180">
            <v>44404</v>
          </cell>
          <cell r="M180" t="str">
            <v>2604106 - Caruaru - PE</v>
          </cell>
          <cell r="N180">
            <v>617.89003525605074</v>
          </cell>
        </row>
        <row r="181">
          <cell r="C181" t="str">
            <v>HOSPITAL MESTRE VITALINO (COVID-19)</v>
          </cell>
          <cell r="E181" t="str">
            <v>5.8 - Locação de Veículos Automotores</v>
          </cell>
          <cell r="F181" t="str">
            <v>16.670.085/0491-62</v>
          </cell>
          <cell r="G181" t="str">
            <v>LOCALIZA RENT A CAR S/A</v>
          </cell>
          <cell r="H181" t="str">
            <v>S</v>
          </cell>
          <cell r="I181" t="str">
            <v>S</v>
          </cell>
          <cell r="J181">
            <v>54492</v>
          </cell>
          <cell r="K181">
            <v>44388</v>
          </cell>
          <cell r="M181" t="str">
            <v>2604106 - Caruaru - PE</v>
          </cell>
          <cell r="N181">
            <v>617.89003525605074</v>
          </cell>
        </row>
        <row r="182">
          <cell r="C182" t="str">
            <v>HOSPITAL MESTRE VITALINO (COVID-19)</v>
          </cell>
          <cell r="E182" t="str">
            <v xml:space="preserve">5.21 - Seguros em geral </v>
          </cell>
          <cell r="F182" t="str">
            <v>61.074.175/0001-38</v>
          </cell>
          <cell r="G182" t="str">
            <v>MAPFRE SEGUROS GERAIS S/A</v>
          </cell>
          <cell r="H182" t="str">
            <v>S</v>
          </cell>
          <cell r="I182" t="str">
            <v>N</v>
          </cell>
          <cell r="J182">
            <v>2143000058331</v>
          </cell>
          <cell r="N182">
            <v>12.068603847472023</v>
          </cell>
        </row>
        <row r="183">
          <cell r="C183" t="str">
            <v>HOSPITAL MESTRE VITALINO (COVID-19)</v>
          </cell>
          <cell r="E183" t="str">
            <v xml:space="preserve">5.21 - Seguros em geral </v>
          </cell>
          <cell r="F183" t="str">
            <v>61.074.175/0001-38</v>
          </cell>
          <cell r="G183" t="str">
            <v>MAPFRE SEGUROS GERAIS S/A</v>
          </cell>
          <cell r="H183" t="str">
            <v>S</v>
          </cell>
          <cell r="I183" t="str">
            <v>N</v>
          </cell>
          <cell r="J183">
            <v>2143000058331</v>
          </cell>
          <cell r="N183">
            <v>10.72651242328236</v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AA8E-0389-4B19-B1BB-EE9462D8AF2C}">
  <sheetPr codeName="Plan10">
    <tabColor rgb="FF92D050"/>
  </sheetPr>
  <dimension ref="A1:L1992"/>
  <sheetViews>
    <sheetView showGridLines="0" tabSelected="1" topLeftCell="A61" zoomScale="55" zoomScaleNormal="55" workbookViewId="0">
      <selection activeCell="E68" sqref="E6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PRUDENTIAL DO BRASIL VIDA EM GRUPO SA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109005503</v>
      </c>
      <c r="I2" s="6">
        <f>IF('[1]TCE - ANEXO IV - Preencher'!K11="","",'[1]TCE - ANEXO IV - Preencher'!K11)</f>
        <v>44418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445.49</v>
      </c>
    </row>
    <row r="3" spans="1:12" s="8" customFormat="1" ht="19.5" customHeight="1" x14ac:dyDescent="0.2">
      <c r="A3" s="3">
        <f>IFERROR(VLOOKUP(B3,'[1]DADOS (OCULTAR)'!$P$3:$R$56,3,0),"")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ASSOCIACAO DAS EMP DE TRANSP DE PASS DE CARUARU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55205</v>
      </c>
      <c r="I3" s="6">
        <f>IF('[1]TCE - ANEXO IV - Preencher'!K12="","",'[1]TCE - ANEXO IV - Preencher'!K12)</f>
        <v>44384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1663.2</v>
      </c>
    </row>
    <row r="4" spans="1:12" s="8" customFormat="1" ht="19.5" customHeight="1" x14ac:dyDescent="0.2">
      <c r="A4" s="3">
        <f>IFERROR(VLOOKUP(B4,'[1]DADOS (OCULTAR)'!$P$3:$R$56,3,0),"")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35334424000177</v>
      </c>
      <c r="E4" s="5" t="str">
        <f>'[1]TCE - ANEXO IV - Preencher'!G13</f>
        <v>FORTMED COMERCIAL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38824</v>
      </c>
      <c r="I4" s="6">
        <f>IF('[1]TCE - ANEXO IV - Preencher'!K13="","",'[1]TCE - ANEXO IV - Preencher'!K13)</f>
        <v>44376</v>
      </c>
      <c r="J4" s="5" t="str">
        <f>'[1]TCE - ANEXO IV - Preencher'!L13</f>
        <v>26210635334424000177550000000388241328070929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3395</v>
      </c>
    </row>
    <row r="5" spans="1:12" s="8" customFormat="1" ht="19.5" customHeight="1" x14ac:dyDescent="0.2">
      <c r="A5" s="3">
        <f>IFERROR(VLOOKUP(B5,'[1]DADOS (OCULTAR)'!$P$3:$R$56,3,0),"")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1348814000184</v>
      </c>
      <c r="E5" s="5" t="str">
        <f>'[1]TCE - ANEXO IV - Preencher'!G14</f>
        <v>BDL BEZERRA DISTRIBUIDORA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000.019.789</v>
      </c>
      <c r="I5" s="6">
        <f>IF('[1]TCE - ANEXO IV - Preencher'!K14="","",'[1]TCE - ANEXO IV - Preencher'!K14)</f>
        <v>44375</v>
      </c>
      <c r="J5" s="5" t="str">
        <f>'[1]TCE - ANEXO IV - Preencher'!L14</f>
        <v>26210601348814000184550010000197891046403275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100.2</v>
      </c>
    </row>
    <row r="6" spans="1:12" s="8" customFormat="1" ht="19.5" customHeight="1" x14ac:dyDescent="0.2">
      <c r="A6" s="3">
        <f>IFERROR(VLOOKUP(B6,'[1]DADOS (OCULTAR)'!$P$3:$R$56,3,0),"")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4614288000145</v>
      </c>
      <c r="E6" s="5" t="str">
        <f>'[1]TCE - ANEXO IV - Preencher'!G15</f>
        <v>DISK LIFE COM. DE PROD. CIRURGICOS LTDA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3916</v>
      </c>
      <c r="I6" s="6">
        <f>IF('[1]TCE - ANEXO IV - Preencher'!K15="","",'[1]TCE - ANEXO IV - Preencher'!K15)</f>
        <v>44376</v>
      </c>
      <c r="J6" s="5" t="str">
        <f>'[1]TCE - ANEXO IV - Preencher'!L15</f>
        <v>26210604614288000145550010000039161471048762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39585</v>
      </c>
    </row>
    <row r="7" spans="1:12" s="8" customFormat="1" ht="19.5" customHeight="1" x14ac:dyDescent="0.2">
      <c r="A7" s="3">
        <f>IFERROR(VLOOKUP(B7,'[1]DADOS (OCULTAR)'!$P$3:$R$56,3,0),"")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8674752000301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000.006.746</v>
      </c>
      <c r="I7" s="6">
        <f>IF('[1]TCE - ANEXO IV - Preencher'!K16="","",'[1]TCE - ANEXO IV - Preencher'!K16)</f>
        <v>44376</v>
      </c>
      <c r="J7" s="5" t="str">
        <f>'[1]TCE - ANEXO IV - Preencher'!L16</f>
        <v>26210608674752000301550010000067461576192457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2614.67</v>
      </c>
    </row>
    <row r="8" spans="1:12" s="8" customFormat="1" ht="19.5" customHeight="1" x14ac:dyDescent="0.2">
      <c r="A8" s="3">
        <f>IFERROR(VLOOKUP(B8,'[1]DADOS (OCULTAR)'!$P$3:$R$56,3,0),"")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82641325003648</v>
      </c>
      <c r="E8" s="5" t="str">
        <f>'[1]TCE - ANEXO IV - Preencher'!G17</f>
        <v>CREMER S.A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171132</v>
      </c>
      <c r="I8" s="6">
        <f>IF('[1]TCE - ANEXO IV - Preencher'!K17="","",'[1]TCE - ANEXO IV - Preencher'!K17)</f>
        <v>44377</v>
      </c>
      <c r="J8" s="5" t="str">
        <f>'[1]TCE - ANEXO IV - Preencher'!L17</f>
        <v>26210682641325003648550010001711321100070848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1530</v>
      </c>
    </row>
    <row r="9" spans="1:12" s="8" customFormat="1" ht="19.5" customHeight="1" x14ac:dyDescent="0.2">
      <c r="A9" s="3">
        <f>IFERROR(VLOOKUP(B9,'[1]DADOS (OCULTAR)'!$P$3:$R$56,3,0),"")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5044056000161</v>
      </c>
      <c r="E9" s="5" t="str">
        <f>'[1]TCE - ANEXO IV - Preencher'!G18</f>
        <v>DMH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18736</v>
      </c>
      <c r="I9" s="6">
        <f>IF('[1]TCE - ANEXO IV - Preencher'!K18="","",'[1]TCE - ANEXO IV - Preencher'!K18)</f>
        <v>44375</v>
      </c>
      <c r="J9" s="5" t="str">
        <f>'[1]TCE - ANEXO IV - Preencher'!L18</f>
        <v>26210605044056000161550010000187361952078348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4016</v>
      </c>
    </row>
    <row r="10" spans="1:12" s="8" customFormat="1" ht="19.5" customHeight="1" x14ac:dyDescent="0.2">
      <c r="A10" s="3">
        <f>IFERROR(VLOOKUP(B10,'[1]DADOS (OCULTAR)'!$P$3:$R$56,3,0),"")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8719794000150</v>
      </c>
      <c r="E10" s="5" t="str">
        <f>'[1]TCE - ANEXO IV - Preencher'!G19</f>
        <v>CENTRAL DIST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90098</v>
      </c>
      <c r="I10" s="6">
        <f>IF('[1]TCE - ANEXO IV - Preencher'!K19="","",'[1]TCE - ANEXO IV - Preencher'!K19)</f>
        <v>44376</v>
      </c>
      <c r="J10" s="5" t="str">
        <f>'[1]TCE - ANEXO IV - Preencher'!L19</f>
        <v>26210608719794000150550010000000981513973567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417</v>
      </c>
    </row>
    <row r="11" spans="1:12" s="8" customFormat="1" ht="19.5" customHeight="1" x14ac:dyDescent="0.2">
      <c r="A11" s="3">
        <f>IFERROR(VLOOKUP(B11,'[1]DADOS (OCULTAR)'!$P$3:$R$56,3,0),"")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66437831000133</v>
      </c>
      <c r="E11" s="5" t="str">
        <f>'[1]TCE - ANEXO IV - Preencher'!G20</f>
        <v>HTS MEDIKA EUROMED COM E IMPORT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125100</v>
      </c>
      <c r="I11" s="6">
        <f>IF('[1]TCE - ANEXO IV - Preencher'!K20="","",'[1]TCE - ANEXO IV - Preencher'!K20)</f>
        <v>44376</v>
      </c>
      <c r="J11" s="5" t="str">
        <f>'[1]TCE - ANEXO IV - Preencher'!L20</f>
        <v>31210666437831000133550010001251001085740763</v>
      </c>
      <c r="K11" s="5" t="str">
        <f>IF(F11="B",LEFT('[1]TCE - ANEXO IV - Preencher'!M20,2),IF(F11="S",LEFT('[1]TCE - ANEXO IV - Preencher'!M20,7),IF('[1]TCE - ANEXO IV - Preencher'!H20="","")))</f>
        <v>31</v>
      </c>
      <c r="L11" s="7">
        <f>'[1]TCE - ANEXO IV - Preencher'!N20</f>
        <v>5546</v>
      </c>
    </row>
    <row r="12" spans="1:12" s="8" customFormat="1" ht="19.5" customHeight="1" x14ac:dyDescent="0.2">
      <c r="A12" s="3">
        <f>IFERROR(VLOOKUP(B12,'[1]DADOS (OCULTAR)'!$P$3:$R$56,3,0),"")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21172673000107</v>
      </c>
      <c r="E12" s="5" t="str">
        <f>'[1]TCE - ANEXO IV - Preencher'!G21</f>
        <v>ERS INDUSTRIA E COMERCIO DE PRODUTOS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22437</v>
      </c>
      <c r="I12" s="6">
        <f>IF('[1]TCE - ANEXO IV - Preencher'!K21="","",'[1]TCE - ANEXO IV - Preencher'!K21)</f>
        <v>44375</v>
      </c>
      <c r="J12" s="5" t="str">
        <f>'[1]TCE - ANEXO IV - Preencher'!L21</f>
        <v>26210621172673000107550010000224371170243443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358</v>
      </c>
    </row>
    <row r="13" spans="1:12" s="8" customFormat="1" ht="19.5" customHeight="1" x14ac:dyDescent="0.2">
      <c r="A13" s="3">
        <f>IFERROR(VLOOKUP(B13,'[1]DADOS (OCULTAR)'!$P$3:$R$56,3,0),"")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3.12 - Material Hospitalar</v>
      </c>
      <c r="D13" s="3">
        <f>'[1]TCE - ANEXO IV - Preencher'!F22</f>
        <v>4922653000189</v>
      </c>
      <c r="E13" s="5" t="str">
        <f>'[1]TCE - ANEXO IV - Preencher'!G22</f>
        <v>NORDESTE HOSPITALAR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6951</v>
      </c>
      <c r="I13" s="6">
        <f>IF('[1]TCE - ANEXO IV - Preencher'!K22="","",'[1]TCE - ANEXO IV - Preencher'!K22)</f>
        <v>44376</v>
      </c>
      <c r="J13" s="5" t="str">
        <f>'[1]TCE - ANEXO IV - Preencher'!L22</f>
        <v>26210604922653000189550010000069511000010475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694.2</v>
      </c>
    </row>
    <row r="14" spans="1:12" s="8" customFormat="1" ht="19.5" customHeight="1" x14ac:dyDescent="0.2">
      <c r="A14" s="3">
        <f>IFERROR(VLOOKUP(B14,'[1]DADOS (OCULTAR)'!$P$3:$R$56,3,0),"")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3.12 - Material Hospitalar</v>
      </c>
      <c r="D14" s="3">
        <f>'[1]TCE - ANEXO IV - Preencher'!F23</f>
        <v>6981319000121</v>
      </c>
      <c r="E14" s="5" t="str">
        <f>'[1]TCE - ANEXO IV - Preencher'!G23</f>
        <v>AMERICAN INSTRUMENTS EIRELI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55626</v>
      </c>
      <c r="I14" s="6">
        <f>IF('[1]TCE - ANEXO IV - Preencher'!K23="","",'[1]TCE - ANEXO IV - Preencher'!K23)</f>
        <v>44365</v>
      </c>
      <c r="J14" s="5" t="str">
        <f>'[1]TCE - ANEXO IV - Preencher'!L23</f>
        <v>35210606981319000121550010000556261001277574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2800</v>
      </c>
    </row>
    <row r="15" spans="1:12" s="8" customFormat="1" ht="19.5" customHeight="1" x14ac:dyDescent="0.2">
      <c r="A15" s="3">
        <f>IFERROR(VLOOKUP(B15,'[1]DADOS (OCULTAR)'!$P$3:$R$56,3,0),"")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3.12 - Material Hospitalar</v>
      </c>
      <c r="D15" s="3">
        <f>'[1]TCE - ANEXO IV - Preencher'!F24</f>
        <v>874929000140</v>
      </c>
      <c r="E15" s="5" t="str">
        <f>'[1]TCE - ANEXO IV - Preencher'!G24</f>
        <v>MEDCENTER COMERCIAL LTDA  MG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328261</v>
      </c>
      <c r="I15" s="6">
        <f>IF('[1]TCE - ANEXO IV - Preencher'!K24="","",'[1]TCE - ANEXO IV - Preencher'!K24)</f>
        <v>44375</v>
      </c>
      <c r="J15" s="5" t="str">
        <f>'[1]TCE - ANEXO IV - Preencher'!L24</f>
        <v>31210800874929000140550010003282611542075040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2861.4</v>
      </c>
    </row>
    <row r="16" spans="1:12" s="8" customFormat="1" ht="19.5" customHeight="1" x14ac:dyDescent="0.2">
      <c r="A16" s="3">
        <f>IFERROR(VLOOKUP(B16,'[1]DADOS (OCULTAR)'!$P$3:$R$56,3,0),"")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3.12 - Material Hospitalar</v>
      </c>
      <c r="D16" s="3">
        <f>'[1]TCE - ANEXO IV - Preencher'!F25</f>
        <v>6106005000180</v>
      </c>
      <c r="E16" s="5" t="str">
        <f>'[1]TCE - ANEXO IV - Preencher'!G25</f>
        <v>STOCK MED PRODUTOS MEDICO HOSPITALARES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122471</v>
      </c>
      <c r="I16" s="6">
        <f>IF('[1]TCE - ANEXO IV - Preencher'!K25="","",'[1]TCE - ANEXO IV - Preencher'!K25)</f>
        <v>44377</v>
      </c>
      <c r="J16" s="5" t="str">
        <f>'[1]TCE - ANEXO IV - Preencher'!L25</f>
        <v>43210606106005000180550010001224711005412299</v>
      </c>
      <c r="K16" s="5" t="str">
        <f>IF(F16="B",LEFT('[1]TCE - ANEXO IV - Preencher'!M25,2),IF(F16="S",LEFT('[1]TCE - ANEXO IV - Preencher'!M25,7),IF('[1]TCE - ANEXO IV - Preencher'!H25="","")))</f>
        <v>43</v>
      </c>
      <c r="L16" s="7">
        <f>'[1]TCE - ANEXO IV - Preencher'!N25</f>
        <v>1246.8</v>
      </c>
    </row>
    <row r="17" spans="1:12" s="8" customFormat="1" ht="19.5" customHeight="1" x14ac:dyDescent="0.2">
      <c r="A17" s="3">
        <f>IFERROR(VLOOKUP(B17,'[1]DADOS (OCULTAR)'!$P$3:$R$56,3,0),"")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3.12 - Material Hospitalar</v>
      </c>
      <c r="D17" s="3">
        <f>'[1]TCE - ANEXO IV - Preencher'!F26</f>
        <v>11206099000441</v>
      </c>
      <c r="E17" s="5" t="str">
        <f>'[1]TCE - ANEXO IV - Preencher'!G26</f>
        <v>SUPERMED COM E IMP DE PROD MEDICOS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226876</v>
      </c>
      <c r="I17" s="6">
        <f>IF('[1]TCE - ANEXO IV - Preencher'!K26="","",'[1]TCE - ANEXO IV - Preencher'!K26)</f>
        <v>44375</v>
      </c>
      <c r="J17" s="5" t="str">
        <f>'[1]TCE - ANEXO IV - Preencher'!L26</f>
        <v>35210611206099000441550010002268761000375027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2318.96</v>
      </c>
    </row>
    <row r="18" spans="1:12" s="8" customFormat="1" ht="19.5" customHeight="1" x14ac:dyDescent="0.2">
      <c r="A18" s="3">
        <f>IFERROR(VLOOKUP(B18,'[1]DADOS (OCULTAR)'!$P$3:$R$56,3,0),"")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3.12 - Material Hospitalar</v>
      </c>
      <c r="D18" s="3">
        <f>'[1]TCE - ANEXO IV - Preencher'!F27</f>
        <v>61418042000131</v>
      </c>
      <c r="E18" s="5" t="str">
        <f>'[1]TCE - ANEXO IV - Preencher'!G27</f>
        <v>CIRURGICA FERNANDES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1356945</v>
      </c>
      <c r="I18" s="6">
        <f>IF('[1]TCE - ANEXO IV - Preencher'!K27="","",'[1]TCE - ANEXO IV - Preencher'!K27)</f>
        <v>44378</v>
      </c>
      <c r="J18" s="5" t="str">
        <f>'[1]TCE - ANEXO IV - Preencher'!L27</f>
        <v>35210761418042000131550040013569451674745713</v>
      </c>
      <c r="K18" s="5" t="str">
        <f>IF(F18="B",LEFT('[1]TCE - ANEXO IV - Preencher'!M27,2),IF(F18="S",LEFT('[1]TCE - ANEXO IV - Preencher'!M27,7),IF('[1]TCE - ANEXO IV - Preencher'!H27="","")))</f>
        <v>35</v>
      </c>
      <c r="L18" s="7">
        <f>'[1]TCE - ANEXO IV - Preencher'!N27</f>
        <v>2031.25</v>
      </c>
    </row>
    <row r="19" spans="1:12" s="8" customFormat="1" ht="19.5" customHeight="1" x14ac:dyDescent="0.2">
      <c r="A19" s="3">
        <f>IFERROR(VLOOKUP(B19,'[1]DADOS (OCULTAR)'!$P$3:$R$56,3,0),"")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3.12 - Material Hospitalar</v>
      </c>
      <c r="D19" s="3">
        <f>'[1]TCE - ANEXO IV - Preencher'!F28</f>
        <v>26048385000150</v>
      </c>
      <c r="E19" s="5" t="str">
        <f>'[1]TCE - ANEXO IV - Preencher'!G28</f>
        <v>UP MED DIST E IMP DE MATER HOSP EIRELI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1825</v>
      </c>
      <c r="I19" s="6">
        <f>IF('[1]TCE - ANEXO IV - Preencher'!K28="","",'[1]TCE - ANEXO IV - Preencher'!K28)</f>
        <v>44385</v>
      </c>
      <c r="J19" s="5" t="str">
        <f>'[1]TCE - ANEXO IV - Preencher'!L28</f>
        <v>26210726048385000150550010000018251776232944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2100</v>
      </c>
    </row>
    <row r="20" spans="1:12" s="8" customFormat="1" ht="19.5" customHeight="1" x14ac:dyDescent="0.2">
      <c r="A20" s="3">
        <f>IFERROR(VLOOKUP(B20,'[1]DADOS (OCULTAR)'!$P$3:$R$56,3,0),"")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3.12 - Material Hospitalar</v>
      </c>
      <c r="D20" s="3">
        <f>'[1]TCE - ANEXO IV - Preencher'!F29</f>
        <v>2520829000140</v>
      </c>
      <c r="E20" s="5" t="str">
        <f>'[1]TCE - ANEXO IV - Preencher'!G29</f>
        <v>DIMASTER COMER. DE PROD. HOSP.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254322</v>
      </c>
      <c r="I20" s="6">
        <f>IF('[1]TCE - ANEXO IV - Preencher'!K29="","",'[1]TCE - ANEXO IV - Preencher'!K29)</f>
        <v>44376</v>
      </c>
      <c r="J20" s="5" t="str">
        <f>'[1]TCE - ANEXO IV - Preencher'!L29</f>
        <v>43210602520829000140550010002543221126765358</v>
      </c>
      <c r="K20" s="5" t="str">
        <f>IF(F20="B",LEFT('[1]TCE - ANEXO IV - Preencher'!M29,2),IF(F20="S",LEFT('[1]TCE - ANEXO IV - Preencher'!M29,7),IF('[1]TCE - ANEXO IV - Preencher'!H29="","")))</f>
        <v>43</v>
      </c>
      <c r="L20" s="7">
        <f>'[1]TCE - ANEXO IV - Preencher'!N29</f>
        <v>778</v>
      </c>
    </row>
    <row r="21" spans="1:12" s="8" customFormat="1" ht="19.5" customHeight="1" x14ac:dyDescent="0.2">
      <c r="A21" s="3">
        <f>IFERROR(VLOOKUP(B21,'[1]DADOS (OCULTAR)'!$P$3:$R$56,3,0),"")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530358</v>
      </c>
      <c r="I21" s="6">
        <f>IF('[1]TCE - ANEXO IV - Preencher'!K30="","",'[1]TCE - ANEXO IV - Preencher'!K30)</f>
        <v>44389</v>
      </c>
      <c r="J21" s="5" t="str">
        <f>'[1]TCE - ANEXO IV - Preencher'!L30</f>
        <v>26210710779833000156550010005303581100313985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2268</v>
      </c>
    </row>
    <row r="22" spans="1:12" s="8" customFormat="1" ht="19.5" customHeight="1" x14ac:dyDescent="0.2">
      <c r="A22" s="3">
        <f>IFERROR(VLOOKUP(B22,'[1]DADOS (OCULTAR)'!$P$3:$R$56,3,0),"")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3.12 - Material Hospitalar</v>
      </c>
      <c r="D22" s="3">
        <f>'[1]TCE - ANEXO IV - Preencher'!F31</f>
        <v>8282077000103</v>
      </c>
      <c r="E22" s="5" t="str">
        <f>'[1]TCE - ANEXO IV - Preencher'!G31</f>
        <v>BYOSYSTEMS NE COM PROD L AB E HOSP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159871</v>
      </c>
      <c r="I22" s="6">
        <f>IF('[1]TCE - ANEXO IV - Preencher'!K31="","",'[1]TCE - ANEXO IV - Preencher'!K31)</f>
        <v>44390</v>
      </c>
      <c r="J22" s="5" t="str">
        <f>'[1]TCE - ANEXO IV - Preencher'!L31</f>
        <v>25210708282077000103550020001598711554775604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9000</v>
      </c>
    </row>
    <row r="23" spans="1:12" s="8" customFormat="1" ht="19.5" customHeight="1" x14ac:dyDescent="0.2">
      <c r="A23" s="3">
        <f>IFERROR(VLOOKUP(B23,'[1]DADOS (OCULTAR)'!$P$3:$R$56,3,0),"")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3.12 - Material Hospitalar</v>
      </c>
      <c r="D23" s="3">
        <f>'[1]TCE - ANEXO IV - Preencher'!F32</f>
        <v>4521989000130</v>
      </c>
      <c r="E23" s="5" t="str">
        <f>'[1]TCE - ANEXO IV - Preencher'!G32</f>
        <v>MUNDIAL EMPREENDIMENTO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000.000.063</v>
      </c>
      <c r="I23" s="6">
        <f>IF('[1]TCE - ANEXO IV - Preencher'!K32="","",'[1]TCE - ANEXO IV - Preencher'!K32)</f>
        <v>44390</v>
      </c>
      <c r="J23" s="5" t="str">
        <f>'[1]TCE - ANEXO IV - Preencher'!L32</f>
        <v>27210704521989000130550010000000631045219896</v>
      </c>
      <c r="K23" s="5" t="str">
        <f>IF(F23="B",LEFT('[1]TCE - ANEXO IV - Preencher'!M32,2),IF(F23="S",LEFT('[1]TCE - ANEXO IV - Preencher'!M32,7),IF('[1]TCE - ANEXO IV - Preencher'!H32="","")))</f>
        <v>27</v>
      </c>
      <c r="L23" s="7">
        <f>'[1]TCE - ANEXO IV - Preencher'!N32</f>
        <v>6841</v>
      </c>
    </row>
    <row r="24" spans="1:12" s="8" customFormat="1" ht="19.5" customHeight="1" x14ac:dyDescent="0.2">
      <c r="A24" s="3">
        <f>IFERROR(VLOOKUP(B24,'[1]DADOS (OCULTAR)'!$P$3:$R$56,3,0),"")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MEDICA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530729</v>
      </c>
      <c r="I24" s="6">
        <f>IF('[1]TCE - ANEXO IV - Preencher'!K33="","",'[1]TCE - ANEXO IV - Preencher'!K33)</f>
        <v>44392</v>
      </c>
      <c r="J24" s="5" t="str">
        <f>'[1]TCE - ANEXO IV - Preencher'!L33</f>
        <v>26210710779833000156550010005307291154841645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2150</v>
      </c>
    </row>
    <row r="25" spans="1:12" s="8" customFormat="1" ht="19.5" customHeight="1" x14ac:dyDescent="0.2">
      <c r="A25" s="3">
        <f>IFERROR(VLOOKUP(B25,'[1]DADOS (OCULTAR)'!$P$3:$R$56,3,0),"")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3.12 - Material Hospitalar</v>
      </c>
      <c r="D25" s="3">
        <f>'[1]TCE - ANEXO IV - Preencher'!F34</f>
        <v>23586413000103</v>
      </c>
      <c r="E25" s="5" t="str">
        <f>'[1]TCE - ANEXO IV - Preencher'!G34</f>
        <v>BIO INFINITY TECNOLOGIA HOSPIT EIRELI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15099</v>
      </c>
      <c r="I25" s="6">
        <f>IF('[1]TCE - ANEXO IV - Preencher'!K34="","",'[1]TCE - ANEXO IV - Preencher'!K34)</f>
        <v>44390</v>
      </c>
      <c r="J25" s="5" t="str">
        <f>'[1]TCE - ANEXO IV - Preencher'!L34</f>
        <v>35210723586413000103550010000150991577068450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250</v>
      </c>
    </row>
    <row r="26" spans="1:12" s="8" customFormat="1" ht="19.5" customHeight="1" x14ac:dyDescent="0.2">
      <c r="A26" s="3">
        <f>IFERROR(VLOOKUP(B26,'[1]DADOS (OCULTAR)'!$P$3:$R$56,3,0),"")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11186</v>
      </c>
      <c r="I26" s="6">
        <f>IF('[1]TCE - ANEXO IV - Preencher'!K35="","",'[1]TCE - ANEXO IV - Preencher'!K35)</f>
        <v>44396</v>
      </c>
      <c r="J26" s="5" t="str">
        <f>'[1]TCE - ANEXO IV - Preencher'!L35</f>
        <v>26210767729178000653550010000111861860085093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276</v>
      </c>
    </row>
    <row r="27" spans="1:12" s="8" customFormat="1" ht="19.5" customHeight="1" x14ac:dyDescent="0.2">
      <c r="A27" s="3">
        <f>IFERROR(VLOOKUP(B27,'[1]DADOS (OCULTAR)'!$P$3:$R$56,3,0),"")</f>
        <v>10583920000800</v>
      </c>
      <c r="B27" s="4" t="str">
        <f>'[1]TCE - ANEXO IV - Preencher'!C36</f>
        <v>HOSPITAL MESTRE VITALINO (COVID-19)</v>
      </c>
      <c r="C27" s="4" t="str">
        <f>'[1]TCE - ANEXO IV - Preencher'!E36</f>
        <v>3.12 - Material Hospitalar</v>
      </c>
      <c r="D27" s="3">
        <f>'[1]TCE - ANEXO IV - Preencher'!F36</f>
        <v>8778201000126</v>
      </c>
      <c r="E27" s="5" t="str">
        <f>'[1]TCE - ANEXO IV - Preencher'!G36</f>
        <v>DROGAFONTE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342857</v>
      </c>
      <c r="I27" s="6">
        <f>IF('[1]TCE - ANEXO IV - Preencher'!K36="","",'[1]TCE - ANEXO IV - Preencher'!K36)</f>
        <v>44398</v>
      </c>
      <c r="J27" s="5" t="str">
        <f>'[1]TCE - ANEXO IV - Preencher'!L36</f>
        <v>26210708778201000126550010003428571756318840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1674.82</v>
      </c>
    </row>
    <row r="28" spans="1:12" s="8" customFormat="1" ht="19.5" customHeight="1" x14ac:dyDescent="0.2">
      <c r="A28" s="3">
        <f>IFERROR(VLOOKUP(B28,'[1]DADOS (OCULTAR)'!$P$3:$R$56,3,0),"")</f>
        <v>10583920000800</v>
      </c>
      <c r="B28" s="4" t="str">
        <f>'[1]TCE - ANEXO IV - Preencher'!C37</f>
        <v>HOSPITAL MESTRE VITALINO (COVID-19)</v>
      </c>
      <c r="C28" s="4" t="str">
        <f>'[1]TCE - ANEXO IV - Preencher'!E37</f>
        <v>3.12 - Material Hospitalar</v>
      </c>
      <c r="D28" s="3">
        <f>'[1]TCE - ANEXO IV - Preencher'!F37</f>
        <v>23586413000103</v>
      </c>
      <c r="E28" s="5" t="str">
        <f>'[1]TCE - ANEXO IV - Preencher'!G37</f>
        <v>BIO INFINITY TECNOLOGIA HOSPIT EIRELI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15153</v>
      </c>
      <c r="I28" s="6">
        <f>IF('[1]TCE - ANEXO IV - Preencher'!K37="","",'[1]TCE - ANEXO IV - Preencher'!K37)</f>
        <v>44392</v>
      </c>
      <c r="J28" s="5" t="str">
        <f>'[1]TCE - ANEXO IV - Preencher'!L37</f>
        <v>35210723586413000103550010000151531277148242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895</v>
      </c>
    </row>
    <row r="29" spans="1:12" s="8" customFormat="1" ht="19.5" customHeight="1" x14ac:dyDescent="0.2">
      <c r="A29" s="3">
        <f>IFERROR(VLOOKUP(B29,'[1]DADOS (OCULTAR)'!$P$3:$R$56,3,0),"")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3.12 - Material Hospitalar</v>
      </c>
      <c r="D29" s="3">
        <f>'[1]TCE - ANEXO IV - Preencher'!F38</f>
        <v>8778201000126</v>
      </c>
      <c r="E29" s="5" t="str">
        <f>'[1]TCE - ANEXO IV - Preencher'!G38</f>
        <v>DROGAFONTE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343275</v>
      </c>
      <c r="I29" s="6">
        <f>IF('[1]TCE - ANEXO IV - Preencher'!K38="","",'[1]TCE - ANEXO IV - Preencher'!K38)</f>
        <v>44403</v>
      </c>
      <c r="J29" s="5" t="str">
        <f>'[1]TCE - ANEXO IV - Preencher'!L38</f>
        <v>26210708778201000126550010003432751431548049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5144.09</v>
      </c>
    </row>
    <row r="30" spans="1:12" s="8" customFormat="1" ht="19.5" customHeight="1" x14ac:dyDescent="0.2">
      <c r="A30" s="3">
        <f>IFERROR(VLOOKUP(B30,'[1]DADOS (OCULTAR)'!$P$3:$R$56,3,0),"")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3.12 - Material Hospitalar</v>
      </c>
      <c r="D30" s="3">
        <f>'[1]TCE - ANEXO IV - Preencher'!F39</f>
        <v>10779833000156</v>
      </c>
      <c r="E30" s="5" t="str">
        <f>'[1]TCE - ANEXO IV - Preencher'!G39</f>
        <v>MEDICAL MERCANTIL DE APARELHAGEM MEDICA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531240</v>
      </c>
      <c r="I30" s="6">
        <f>IF('[1]TCE - ANEXO IV - Preencher'!K39="","",'[1]TCE - ANEXO IV - Preencher'!K39)</f>
        <v>44400</v>
      </c>
      <c r="J30" s="5" t="str">
        <f>'[1]TCE - ANEXO IV - Preencher'!L39</f>
        <v>26210710779833000156550010005312401152652440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212.4</v>
      </c>
    </row>
    <row r="31" spans="1:12" s="8" customFormat="1" ht="19.5" customHeight="1" x14ac:dyDescent="0.2">
      <c r="A31" s="3">
        <f>IFERROR(VLOOKUP(B31,'[1]DADOS (OCULTAR)'!$P$3:$R$56,3,0),"")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3.12 - Material Hospitalar</v>
      </c>
      <c r="D31" s="3">
        <f>'[1]TCE - ANEXO IV - Preencher'!F40</f>
        <v>61418042000131</v>
      </c>
      <c r="E31" s="5" t="str">
        <f>'[1]TCE - ANEXO IV - Preencher'!G40</f>
        <v>CIRURGICA FERNANDES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1362903</v>
      </c>
      <c r="I31" s="6">
        <f>IF('[1]TCE - ANEXO IV - Preencher'!K40="","",'[1]TCE - ANEXO IV - Preencher'!K40)</f>
        <v>44397</v>
      </c>
      <c r="J31" s="5" t="str">
        <f>'[1]TCE - ANEXO IV - Preencher'!L40</f>
        <v>35210761418042000131550040013629031779860607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2430</v>
      </c>
    </row>
    <row r="32" spans="1:12" s="8" customFormat="1" ht="19.5" customHeight="1" x14ac:dyDescent="0.2">
      <c r="A32" s="3">
        <f>IFERROR(VLOOKUP(B32,'[1]DADOS (OCULTAR)'!$P$3:$R$56,3,0),"")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3.12 - Material Hospitalar</v>
      </c>
      <c r="D32" s="3">
        <f>'[1]TCE - ANEXO IV - Preencher'!F41</f>
        <v>31466868000105</v>
      </c>
      <c r="E32" s="5" t="str">
        <f>'[1]TCE - ANEXO IV - Preencher'!G41</f>
        <v>DOMPLAST COM DE EMBAL PLAST EIRELI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2057</v>
      </c>
      <c r="I32" s="6">
        <f>IF('[1]TCE - ANEXO IV - Preencher'!K41="","",'[1]TCE - ANEXO IV - Preencher'!K41)</f>
        <v>44405</v>
      </c>
      <c r="J32" s="5" t="str">
        <f>'[1]TCE - ANEXO IV - Preencher'!L41</f>
        <v>26210731456868000105550010000020571533018970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1814.4</v>
      </c>
    </row>
    <row r="33" spans="1:12" s="8" customFormat="1" ht="19.5" customHeight="1" x14ac:dyDescent="0.2">
      <c r="A33" s="3">
        <f>IFERROR(VLOOKUP(B33,'[1]DADOS (OCULTAR)'!$P$3:$R$56,3,0),"")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REPRES DE MED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151999</v>
      </c>
      <c r="I33" s="6">
        <f>IF('[1]TCE - ANEXO IV - Preencher'!K42="","",'[1]TCE - ANEXO IV - Preencher'!K42)</f>
        <v>44375</v>
      </c>
      <c r="J33" s="5" t="str">
        <f>'[1]TCE - ANEXO IV - Preencher'!L42</f>
        <v>26210612882932000194550010001519991768132046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1581.24</v>
      </c>
    </row>
    <row r="34" spans="1:12" s="8" customFormat="1" ht="19.5" customHeight="1" x14ac:dyDescent="0.2">
      <c r="A34" s="3">
        <f>IFERROR(VLOOKUP(B34,'[1]DADOS (OCULTAR)'!$P$3:$R$56,3,0),"")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3.4 - Material Farmacológico</v>
      </c>
      <c r="D34" s="3">
        <f>'[1]TCE - ANEXO IV - Preencher'!F43</f>
        <v>7484373000124</v>
      </c>
      <c r="E34" s="5" t="str">
        <f>'[1]TCE - ANEXO IV - Preencher'!G43</f>
        <v>UNI HOSPITALAR LTDA 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000.126.331</v>
      </c>
      <c r="I34" s="6">
        <f>IF('[1]TCE - ANEXO IV - Preencher'!K43="","",'[1]TCE - ANEXO IV - Preencher'!K43)</f>
        <v>44375</v>
      </c>
      <c r="J34" s="5" t="str">
        <f>'[1]TCE - ANEXO IV - Preencher'!L43</f>
        <v>26210607484373000124550010001263311734393338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18068.04</v>
      </c>
    </row>
    <row r="35" spans="1:12" s="8" customFormat="1" ht="19.5" customHeight="1" x14ac:dyDescent="0.2">
      <c r="A35" s="3">
        <f>IFERROR(VLOOKUP(B35,'[1]DADOS (OCULTAR)'!$P$3:$R$56,3,0),"")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3.4 - Material Farmacológico</v>
      </c>
      <c r="D35" s="3">
        <f>'[1]TCE - ANEXO IV - Preencher'!F44</f>
        <v>9441460000120</v>
      </c>
      <c r="E35" s="5" t="str">
        <f>'[1]TCE - ANEXO IV - Preencher'!G44</f>
        <v>PADRAO DIST DE PROD HOSP PA CALLOU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000.260.377</v>
      </c>
      <c r="I35" s="6">
        <f>IF('[1]TCE - ANEXO IV - Preencher'!K44="","",'[1]TCE - ANEXO IV - Preencher'!K44)</f>
        <v>44375</v>
      </c>
      <c r="J35" s="5" t="str">
        <f>'[1]TCE - ANEXO IV - Preencher'!L44</f>
        <v>26210609441460000120550010002603771970316454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4.38</v>
      </c>
    </row>
    <row r="36" spans="1:12" s="8" customFormat="1" ht="19.5" customHeight="1" x14ac:dyDescent="0.2">
      <c r="A36" s="3">
        <f>IFERROR(VLOOKUP(B36,'[1]DADOS (OCULTAR)'!$P$3:$R$56,3,0),"")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3.4 - Material Farmacológico</v>
      </c>
      <c r="D36" s="3">
        <f>'[1]TCE - ANEXO IV - Preencher'!F45</f>
        <v>3817043000152</v>
      </c>
      <c r="E36" s="5" t="str">
        <f>'[1]TCE - ANEXO IV - Preencher'!G45</f>
        <v>PHARMAPLUS LTDA EPP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000.032.186</v>
      </c>
      <c r="I36" s="6">
        <f>IF('[1]TCE - ANEXO IV - Preencher'!K45="","",'[1]TCE - ANEXO IV - Preencher'!K45)</f>
        <v>44377</v>
      </c>
      <c r="J36" s="5" t="str">
        <f>'[1]TCE - ANEXO IV - Preencher'!L45</f>
        <v>26210603817043000152550010000321861093007513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295</v>
      </c>
    </row>
    <row r="37" spans="1:12" s="8" customFormat="1" ht="19.5" customHeight="1" x14ac:dyDescent="0.2">
      <c r="A37" s="3">
        <f>IFERROR(VLOOKUP(B37,'[1]DADOS (OCULTAR)'!$P$3:$R$56,3,0),"")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3.4 - Material Farmacológico</v>
      </c>
      <c r="D37" s="3">
        <f>'[1]TCE - ANEXO IV - Preencher'!F46</f>
        <v>5106015000152</v>
      </c>
      <c r="E37" s="5" t="str">
        <f>'[1]TCE - ANEXO IV - Preencher'!G46</f>
        <v>CALL MED COM DE MED E REPRES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000.067.447</v>
      </c>
      <c r="I37" s="6">
        <f>IF('[1]TCE - ANEXO IV - Preencher'!K46="","",'[1]TCE - ANEXO IV - Preencher'!K46)</f>
        <v>44375</v>
      </c>
      <c r="J37" s="5" t="str">
        <f>'[1]TCE - ANEXO IV - Preencher'!L46</f>
        <v>23210605106015000152550010000674471000256674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179.5</v>
      </c>
    </row>
    <row r="38" spans="1:12" s="8" customFormat="1" ht="19.5" customHeight="1" x14ac:dyDescent="0.2">
      <c r="A38" s="3">
        <f>IFERROR(VLOOKUP(B38,'[1]DADOS (OCULTAR)'!$P$3:$R$56,3,0),"")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3.4 - Material Farmacológico</v>
      </c>
      <c r="D38" s="3">
        <f>'[1]TCE - ANEXO IV - Preencher'!F47</f>
        <v>12420164001048</v>
      </c>
      <c r="E38" s="5" t="str">
        <f>'[1]TCE - ANEXO IV - Preencher'!G47</f>
        <v>CM HOSPITALAR S 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99497</v>
      </c>
      <c r="I38" s="6">
        <f>IF('[1]TCE - ANEXO IV - Preencher'!K47="","",'[1]TCE - ANEXO IV - Preencher'!K47)</f>
        <v>44375</v>
      </c>
      <c r="J38" s="5" t="str">
        <f>'[1]TCE - ANEXO IV - Preencher'!L47</f>
        <v>26210612420164001048550010000994971100123765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553.14</v>
      </c>
    </row>
    <row r="39" spans="1:12" s="8" customFormat="1" ht="19.5" customHeight="1" x14ac:dyDescent="0.2">
      <c r="A39" s="3">
        <f>IFERROR(VLOOKUP(B39,'[1]DADOS (OCULTAR)'!$P$3:$R$56,3,0),"")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3.4 - Material Farmacológico</v>
      </c>
      <c r="D39" s="3">
        <f>'[1]TCE - ANEXO IV - Preencher'!F48</f>
        <v>12420164001048</v>
      </c>
      <c r="E39" s="5" t="str">
        <f>'[1]TCE - ANEXO IV - Preencher'!G48</f>
        <v>CM HOSPITALAR S 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99498</v>
      </c>
      <c r="I39" s="6">
        <f>IF('[1]TCE - ANEXO IV - Preencher'!K48="","",'[1]TCE - ANEXO IV - Preencher'!K48)</f>
        <v>44375</v>
      </c>
      <c r="J39" s="5" t="str">
        <f>'[1]TCE - ANEXO IV - Preencher'!L48</f>
        <v>26210612420164001048550010000994981100082195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169</v>
      </c>
    </row>
    <row r="40" spans="1:12" s="8" customFormat="1" ht="19.5" customHeight="1" x14ac:dyDescent="0.2">
      <c r="A40" s="3">
        <f>IFERROR(VLOOKUP(B40,'[1]DADOS (OCULTAR)'!$P$3:$R$56,3,0),"")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3.4 - Material Farmacológico</v>
      </c>
      <c r="D40" s="3">
        <f>'[1]TCE - ANEXO IV - Preencher'!F49</f>
        <v>12882932000194</v>
      </c>
      <c r="E40" s="5" t="str">
        <f>'[1]TCE - ANEXO IV - Preencher'!G49</f>
        <v>EXOMED REPRES DE MED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152118</v>
      </c>
      <c r="I40" s="6">
        <f>IF('[1]TCE - ANEXO IV - Preencher'!K49="","",'[1]TCE - ANEXO IV - Preencher'!K49)</f>
        <v>44378</v>
      </c>
      <c r="J40" s="5" t="str">
        <f>'[1]TCE - ANEXO IV - Preencher'!L49</f>
        <v>26210712882932000194550010001521181833078850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3383</v>
      </c>
    </row>
    <row r="41" spans="1:12" s="8" customFormat="1" ht="19.5" customHeight="1" x14ac:dyDescent="0.2">
      <c r="A41" s="3">
        <f>IFERROR(VLOOKUP(B41,'[1]DADOS (OCULTAR)'!$P$3:$R$56,3,0),"")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000.106.708</v>
      </c>
      <c r="I41" s="6">
        <f>IF('[1]TCE - ANEXO IV - Preencher'!K50="","",'[1]TCE - ANEXO IV - Preencher'!K50)</f>
        <v>44376</v>
      </c>
      <c r="J41" s="5" t="str">
        <f>'[1]TCE - ANEXO IV - Preencher'!L50</f>
        <v>26210608674752000140550010001067081476251247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693.15</v>
      </c>
    </row>
    <row r="42" spans="1:12" s="8" customFormat="1" ht="19.5" customHeight="1" x14ac:dyDescent="0.2">
      <c r="A42" s="3">
        <f>IFERROR(VLOOKUP(B42,'[1]DADOS (OCULTAR)'!$P$3:$R$56,3,0),"")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3.4 - Material Farmacológico</v>
      </c>
      <c r="D42" s="3">
        <f>'[1]TCE - ANEXO IV - Preencher'!F51</f>
        <v>10586940000168</v>
      </c>
      <c r="E42" s="5" t="str">
        <f>'[1]TCE - ANEXO IV - Preencher'!G51</f>
        <v>ONCOVIT DISTRIBUIDORA DE MED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92396</v>
      </c>
      <c r="I42" s="6">
        <f>IF('[1]TCE - ANEXO IV - Preencher'!K51="","",'[1]TCE - ANEXO IV - Preencher'!K51)</f>
        <v>44375</v>
      </c>
      <c r="J42" s="5" t="str">
        <f>'[1]TCE - ANEXO IV - Preencher'!L51</f>
        <v>32210610586940000168550010000923961329209893</v>
      </c>
      <c r="K42" s="5" t="str">
        <f>IF(F42="B",LEFT('[1]TCE - ANEXO IV - Preencher'!M51,2),IF(F42="S",LEFT('[1]TCE - ANEXO IV - Preencher'!M51,7),IF('[1]TCE - ANEXO IV - Preencher'!H51="","")))</f>
        <v>32</v>
      </c>
      <c r="L42" s="7">
        <f>'[1]TCE - ANEXO IV - Preencher'!N51</f>
        <v>2257.6</v>
      </c>
    </row>
    <row r="43" spans="1:12" s="8" customFormat="1" ht="19.5" customHeight="1" x14ac:dyDescent="0.2">
      <c r="A43" s="3">
        <f>IFERROR(VLOOKUP(B43,'[1]DADOS (OCULTAR)'!$P$3:$R$56,3,0),"")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3.4 - Material Farmacológico</v>
      </c>
      <c r="D43" s="3">
        <f>'[1]TCE - ANEXO IV - Preencher'!F52</f>
        <v>44734671000151</v>
      </c>
      <c r="E43" s="5" t="str">
        <f>'[1]TCE - ANEXO IV - Preencher'!G52</f>
        <v>CRISTALIA PROD QUIM FARMACEUTICOS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3011797</v>
      </c>
      <c r="I43" s="6">
        <f>IF('[1]TCE - ANEXO IV - Preencher'!K52="","",'[1]TCE - ANEXO IV - Preencher'!K52)</f>
        <v>44376</v>
      </c>
      <c r="J43" s="5" t="str">
        <f>'[1]TCE - ANEXO IV - Preencher'!L52</f>
        <v>35210644734671000151550100030117971947194154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5145</v>
      </c>
    </row>
    <row r="44" spans="1:12" s="8" customFormat="1" ht="19.5" customHeight="1" x14ac:dyDescent="0.2">
      <c r="A44" s="3">
        <f>IFERROR(VLOOKUP(B44,'[1]DADOS (OCULTAR)'!$P$3:$R$56,3,0),"")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3.4 - Material Farmacológico</v>
      </c>
      <c r="D44" s="3">
        <f>'[1]TCE - ANEXO IV - Preencher'!F53</f>
        <v>44734671000151</v>
      </c>
      <c r="E44" s="5" t="str">
        <f>'[1]TCE - ANEXO IV - Preencher'!G53</f>
        <v>CRISTALIA PROD QUIM FARMACEUTICOS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3012098</v>
      </c>
      <c r="I44" s="6">
        <f>IF('[1]TCE - ANEXO IV - Preencher'!K53="","",'[1]TCE - ANEXO IV - Preencher'!K53)</f>
        <v>44376</v>
      </c>
      <c r="J44" s="5" t="str">
        <f>'[1]TCE - ANEXO IV - Preencher'!L53</f>
        <v>35210644734671000151550100030120981255078460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518</v>
      </c>
    </row>
    <row r="45" spans="1:12" s="8" customFormat="1" ht="19.5" customHeight="1" x14ac:dyDescent="0.2">
      <c r="A45" s="3">
        <f>IFERROR(VLOOKUP(B45,'[1]DADOS (OCULTAR)'!$P$3:$R$56,3,0),"")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3.4 - Material Farmacológico</v>
      </c>
      <c r="D45" s="3">
        <f>'[1]TCE - ANEXO IV - Preencher'!F54</f>
        <v>874929000140</v>
      </c>
      <c r="E45" s="5" t="str">
        <f>'[1]TCE - ANEXO IV - Preencher'!G54</f>
        <v>MEDCENTER COMERCIAL LTDA  MG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328261</v>
      </c>
      <c r="I45" s="6">
        <f>IF('[1]TCE - ANEXO IV - Preencher'!K54="","",'[1]TCE - ANEXO IV - Preencher'!K54)</f>
        <v>44375</v>
      </c>
      <c r="J45" s="5" t="str">
        <f>'[1]TCE - ANEXO IV - Preencher'!L54</f>
        <v>31210600874929000140550010003282611542075040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1244.3599999999999</v>
      </c>
    </row>
    <row r="46" spans="1:12" s="8" customFormat="1" ht="19.5" customHeight="1" x14ac:dyDescent="0.2">
      <c r="A46" s="3">
        <f>IFERROR(VLOOKUP(B46,'[1]DADOS (OCULTAR)'!$P$3:$R$56,3,0),"")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3.4 - Material Farmacológico</v>
      </c>
      <c r="D46" s="3">
        <f>'[1]TCE - ANEXO IV - Preencher'!F55</f>
        <v>6106005000180</v>
      </c>
      <c r="E46" s="5" t="str">
        <f>'[1]TCE - ANEXO IV - Preencher'!G55</f>
        <v>STOCK MED PRODUTOS MEDICO HOSPITALARES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122471</v>
      </c>
      <c r="I46" s="6">
        <f>IF('[1]TCE - ANEXO IV - Preencher'!K55="","",'[1]TCE - ANEXO IV - Preencher'!K55)</f>
        <v>44377</v>
      </c>
      <c r="J46" s="5" t="str">
        <f>'[1]TCE - ANEXO IV - Preencher'!L55</f>
        <v>43210606106005000180550010001224711005412299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3.8</v>
      </c>
    </row>
    <row r="47" spans="1:12" s="8" customFormat="1" ht="19.5" customHeight="1" x14ac:dyDescent="0.2">
      <c r="A47" s="3">
        <f>IFERROR(VLOOKUP(B47,'[1]DADOS (OCULTAR)'!$P$3:$R$56,3,0),"")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3.4 - Material Farmacológico</v>
      </c>
      <c r="D47" s="3">
        <f>'[1]TCE - ANEXO IV - Preencher'!F56</f>
        <v>11206099000441</v>
      </c>
      <c r="E47" s="5" t="str">
        <f>'[1]TCE - ANEXO IV - Preencher'!G56</f>
        <v>SUPERMED COM E IMP DE PROD MEDICOS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226876</v>
      </c>
      <c r="I47" s="6">
        <f>IF('[1]TCE - ANEXO IV - Preencher'!K56="","",'[1]TCE - ANEXO IV - Preencher'!K56)</f>
        <v>44467</v>
      </c>
      <c r="J47" s="5" t="str">
        <f>'[1]TCE - ANEXO IV - Preencher'!L56</f>
        <v>35210611206099000441550010002268761000375027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71.44</v>
      </c>
    </row>
    <row r="48" spans="1:12" s="8" customFormat="1" ht="19.5" customHeight="1" x14ac:dyDescent="0.2">
      <c r="A48" s="3">
        <f>IFERROR(VLOOKUP(B48,'[1]DADOS (OCULTAR)'!$P$3:$R$56,3,0),"")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3.4 - Material Farmacológico</v>
      </c>
      <c r="D48" s="3">
        <f>'[1]TCE - ANEXO IV - Preencher'!F57</f>
        <v>26769853000186</v>
      </c>
      <c r="E48" s="5" t="str">
        <f>'[1]TCE - ANEXO IV - Preencher'!G57</f>
        <v>J. V. LEAO DA SILVA  FABRICA DE REMEDIOS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285</v>
      </c>
      <c r="I48" s="6">
        <f>IF('[1]TCE - ANEXO IV - Preencher'!K57="","",'[1]TCE - ANEXO IV - Preencher'!K57)</f>
        <v>44377</v>
      </c>
      <c r="J48" s="5" t="str">
        <f>'[1]TCE - ANEXO IV - Preencher'!L57</f>
        <v>26210626769853000186550010000002851100002851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4.5</v>
      </c>
    </row>
    <row r="49" spans="1:12" s="8" customFormat="1" ht="19.5" customHeight="1" x14ac:dyDescent="0.2">
      <c r="A49" s="3">
        <f>IFERROR(VLOOKUP(B49,'[1]DADOS (OCULTAR)'!$P$3:$R$56,3,0),"")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3.4 - Material Farmacológico</v>
      </c>
      <c r="D49" s="3">
        <f>'[1]TCE - ANEXO IV - Preencher'!F58</f>
        <v>49324221000880</v>
      </c>
      <c r="E49" s="5" t="str">
        <f>'[1]TCE - ANEXO IV - Preencher'!G58</f>
        <v>FRESENIUS KABI BRASIL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201666</v>
      </c>
      <c r="I49" s="6">
        <f>IF('[1]TCE - ANEXO IV - Preencher'!K58="","",'[1]TCE - ANEXO IV - Preencher'!K58)</f>
        <v>44380</v>
      </c>
      <c r="J49" s="5" t="str">
        <f>'[1]TCE - ANEXO IV - Preencher'!L58</f>
        <v>23210749324221000880550000002016661016126311</v>
      </c>
      <c r="K49" s="5" t="str">
        <f>IF(F49="B",LEFT('[1]TCE - ANEXO IV - Preencher'!M58,2),IF(F49="S",LEFT('[1]TCE - ANEXO IV - Preencher'!M58,7),IF('[1]TCE - ANEXO IV - Preencher'!H58="","")))</f>
        <v>23</v>
      </c>
      <c r="L49" s="7">
        <f>'[1]TCE - ANEXO IV - Preencher'!N58</f>
        <v>6688.8</v>
      </c>
    </row>
    <row r="50" spans="1:12" s="8" customFormat="1" ht="19.5" customHeight="1" x14ac:dyDescent="0.2">
      <c r="A50" s="3">
        <f>IFERROR(VLOOKUP(B50,'[1]DADOS (OCULTAR)'!$P$3:$R$56,3,0),"")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3.4 - Material Farmacológico</v>
      </c>
      <c r="D50" s="3">
        <f>'[1]TCE - ANEXO IV - Preencher'!F59</f>
        <v>11206099000107</v>
      </c>
      <c r="E50" s="5" t="str">
        <f>'[1]TCE - ANEXO IV - Preencher'!G59</f>
        <v>SUPERMED COM E IMP DE PROD MEDICOS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525185</v>
      </c>
      <c r="I50" s="6">
        <f>IF('[1]TCE - ANEXO IV - Preencher'!K59="","",'[1]TCE - ANEXO IV - Preencher'!K59)</f>
        <v>44375</v>
      </c>
      <c r="J50" s="5" t="str">
        <f>'[1]TCE - ANEXO IV - Preencher'!L59</f>
        <v>31210611206099000107550010005251851000407044</v>
      </c>
      <c r="K50" s="5" t="str">
        <f>IF(F50="B",LEFT('[1]TCE - ANEXO IV - Preencher'!M59,2),IF(F50="S",LEFT('[1]TCE - ANEXO IV - Preencher'!M59,7),IF('[1]TCE - ANEXO IV - Preencher'!H59="","")))</f>
        <v>31</v>
      </c>
      <c r="L50" s="7">
        <f>'[1]TCE - ANEXO IV - Preencher'!N59</f>
        <v>1346.97</v>
      </c>
    </row>
    <row r="51" spans="1:12" s="8" customFormat="1" ht="19.5" customHeight="1" x14ac:dyDescent="0.2">
      <c r="A51" s="3">
        <f>IFERROR(VLOOKUP(B51,'[1]DADOS (OCULTAR)'!$P$3:$R$56,3,0),"")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3.4 - Material Farmacológico</v>
      </c>
      <c r="D51" s="3">
        <f>'[1]TCE - ANEXO IV - Preencher'!F60</f>
        <v>60665981000975</v>
      </c>
      <c r="E51" s="5" t="str">
        <f>'[1]TCE - ANEXO IV - Preencher'!G60</f>
        <v>UNIAO QUIMICA FARMACEUTICA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518560</v>
      </c>
      <c r="I51" s="6">
        <f>IF('[1]TCE - ANEXO IV - Preencher'!K60="","",'[1]TCE - ANEXO IV - Preencher'!K60)</f>
        <v>44376</v>
      </c>
      <c r="J51" s="5" t="str">
        <f>'[1]TCE - ANEXO IV - Preencher'!L60</f>
        <v>31210660665981000975550010005185601978026182</v>
      </c>
      <c r="K51" s="5" t="str">
        <f>IF(F51="B",LEFT('[1]TCE - ANEXO IV - Preencher'!M60,2),IF(F51="S",LEFT('[1]TCE - ANEXO IV - Preencher'!M60,7),IF('[1]TCE - ANEXO IV - Preencher'!H60="","")))</f>
        <v>31</v>
      </c>
      <c r="L51" s="7">
        <f>'[1]TCE - ANEXO IV - Preencher'!N60</f>
        <v>11400</v>
      </c>
    </row>
    <row r="52" spans="1:12" s="8" customFormat="1" ht="19.5" customHeight="1" x14ac:dyDescent="0.2">
      <c r="A52" s="3">
        <f>IFERROR(VLOOKUP(B52,'[1]DADOS (OCULTAR)'!$P$3:$R$56,3,0),"")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3.4 - Material Farmacológico</v>
      </c>
      <c r="D52" s="3">
        <f>'[1]TCE - ANEXO IV - Preencher'!F61</f>
        <v>7752236000123</v>
      </c>
      <c r="E52" s="5" t="str">
        <f>'[1]TCE - ANEXO IV - Preencher'!G61</f>
        <v>MEDILAR IMP E DIST DE PROD MED HOSPIT SA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657047</v>
      </c>
      <c r="I52" s="6">
        <f>IF('[1]TCE - ANEXO IV - Preencher'!K61="","",'[1]TCE - ANEXO IV - Preencher'!K61)</f>
        <v>44376</v>
      </c>
      <c r="J52" s="5" t="str">
        <f>'[1]TCE - ANEXO IV - Preencher'!L61</f>
        <v>43215307752236000123550010006570471100018994</v>
      </c>
      <c r="K52" s="5" t="str">
        <f>IF(F52="B",LEFT('[1]TCE - ANEXO IV - Preencher'!M61,2),IF(F52="S",LEFT('[1]TCE - ANEXO IV - Preencher'!M61,7),IF('[1]TCE - ANEXO IV - Preencher'!H61="","")))</f>
        <v>43</v>
      </c>
      <c r="L52" s="7">
        <f>'[1]TCE - ANEXO IV - Preencher'!N61</f>
        <v>41971</v>
      </c>
    </row>
    <row r="53" spans="1:12" s="8" customFormat="1" ht="19.5" customHeight="1" x14ac:dyDescent="0.2">
      <c r="A53" s="3">
        <f>IFERROR(VLOOKUP(B53,'[1]DADOS (OCULTAR)'!$P$3:$R$56,3,0),"")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3.4 - Material Farmacológico</v>
      </c>
      <c r="D53" s="3">
        <f>'[1]TCE - ANEXO IV - Preencher'!F62</f>
        <v>2520829000140</v>
      </c>
      <c r="E53" s="5" t="str">
        <f>'[1]TCE - ANEXO IV - Preencher'!G62</f>
        <v>DIMASTER COMER. DE PROD. HOSP.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254322</v>
      </c>
      <c r="I53" s="6">
        <f>IF('[1]TCE - ANEXO IV - Preencher'!K62="","",'[1]TCE - ANEXO IV - Preencher'!K62)</f>
        <v>44376</v>
      </c>
      <c r="J53" s="5" t="str">
        <f>'[1]TCE - ANEXO IV - Preencher'!L62</f>
        <v>43210602520829000140550010002543221126765358</v>
      </c>
      <c r="K53" s="5" t="str">
        <f>IF(F53="B",LEFT('[1]TCE - ANEXO IV - Preencher'!M62,2),IF(F53="S",LEFT('[1]TCE - ANEXO IV - Preencher'!M62,7),IF('[1]TCE - ANEXO IV - Preencher'!H62="","")))</f>
        <v>43</v>
      </c>
      <c r="L53" s="7">
        <f>'[1]TCE - ANEXO IV - Preencher'!N62</f>
        <v>2344</v>
      </c>
    </row>
    <row r="54" spans="1:12" s="8" customFormat="1" ht="19.5" customHeight="1" x14ac:dyDescent="0.2">
      <c r="A54" s="3">
        <f>IFERROR(VLOOKUP(B54,'[1]DADOS (OCULTAR)'!$P$3:$R$56,3,0),"")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3.4 - Material Farmacológico</v>
      </c>
      <c r="D54" s="3">
        <f>'[1]TCE - ANEXO IV - Preencher'!F63</f>
        <v>14115388000180</v>
      </c>
      <c r="E54" s="5" t="str">
        <f>'[1]TCE - ANEXO IV - Preencher'!G63</f>
        <v>ELLO DISTRIBUICAO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000.031.526</v>
      </c>
      <c r="I54" s="6">
        <f>IF('[1]TCE - ANEXO IV - Preencher'!K63="","",'[1]TCE - ANEXO IV - Preencher'!K63)</f>
        <v>44378</v>
      </c>
      <c r="J54" s="5" t="str">
        <f>'[1]TCE - ANEXO IV - Preencher'!L63</f>
        <v>52210714115388000180550010000315261000448090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1520</v>
      </c>
    </row>
    <row r="55" spans="1:12" s="8" customFormat="1" ht="19.5" customHeight="1" x14ac:dyDescent="0.2">
      <c r="A55" s="3">
        <f>IFERROR(VLOOKUP(B55,'[1]DADOS (OCULTAR)'!$P$3:$R$56,3,0),"")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>EXOMED REPRES DE MED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152581</v>
      </c>
      <c r="I55" s="6">
        <f>IF('[1]TCE - ANEXO IV - Preencher'!K64="","",'[1]TCE - ANEXO IV - Preencher'!K64)</f>
        <v>44396</v>
      </c>
      <c r="J55" s="5" t="str">
        <f>'[1]TCE - ANEXO IV - Preencher'!L64</f>
        <v>26210712882932000194550010001525811770410130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510.52</v>
      </c>
    </row>
    <row r="56" spans="1:12" s="8" customFormat="1" ht="19.5" customHeight="1" x14ac:dyDescent="0.2">
      <c r="A56" s="3">
        <f>IFERROR(VLOOKUP(B56,'[1]DADOS (OCULTAR)'!$P$3:$R$56,3,0),"")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3.4 - Material Farmacológico</v>
      </c>
      <c r="D56" s="3">
        <f>'[1]TCE - ANEXO IV - Preencher'!F65</f>
        <v>23837936000177</v>
      </c>
      <c r="E56" s="5" t="str">
        <f>'[1]TCE - ANEXO IV - Preencher'!G65</f>
        <v>G1 DISTRIBUIDORA DE PROD. FARM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000.374.506</v>
      </c>
      <c r="I56" s="6">
        <f>IF('[1]TCE - ANEXO IV - Preencher'!K65="","",'[1]TCE - ANEXO IV - Preencher'!K65)</f>
        <v>44396</v>
      </c>
      <c r="J56" s="5" t="str">
        <f>'[1]TCE - ANEXO IV - Preencher'!L65</f>
        <v>26210723837936000177550010003745061008609606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13.95</v>
      </c>
    </row>
    <row r="57" spans="1:12" s="8" customFormat="1" ht="19.5" customHeight="1" x14ac:dyDescent="0.2">
      <c r="A57" s="3">
        <f>IFERROR(VLOOKUP(B57,'[1]DADOS (OCULTAR)'!$P$3:$R$56,3,0),"")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3.4 - Material Farmacológico</v>
      </c>
      <c r="D57" s="3">
        <f>'[1]TCE - ANEXO IV - Preencher'!F66</f>
        <v>11206099000441</v>
      </c>
      <c r="E57" s="5" t="str">
        <f>'[1]TCE - ANEXO IV - Preencher'!G66</f>
        <v>SUPERMED COM E IMP DE PROD MEDICOS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232599</v>
      </c>
      <c r="I57" s="6">
        <f>IF('[1]TCE - ANEXO IV - Preencher'!K66="","",'[1]TCE - ANEXO IV - Preencher'!K66)</f>
        <v>44389</v>
      </c>
      <c r="J57" s="5" t="str">
        <f>'[1]TCE - ANEXO IV - Preencher'!L66</f>
        <v>35210711206099000441550010002325991000807811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622.30999999999995</v>
      </c>
    </row>
    <row r="58" spans="1:12" s="8" customFormat="1" ht="19.5" customHeight="1" x14ac:dyDescent="0.2">
      <c r="A58" s="3">
        <f>IFERROR(VLOOKUP(B58,'[1]DADOS (OCULTAR)'!$P$3:$R$56,3,0),"")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3.4 - Material Farmacológico</v>
      </c>
      <c r="D58" s="3">
        <f>'[1]TCE - ANEXO IV - Preencher'!F67</f>
        <v>11563145000117</v>
      </c>
      <c r="E58" s="5" t="str">
        <f>'[1]TCE - ANEXO IV - Preencher'!G67</f>
        <v>COMERCIAL MOSTAERT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99147</v>
      </c>
      <c r="I58" s="6">
        <f>IF('[1]TCE - ANEXO IV - Preencher'!K67="","",'[1]TCE - ANEXO IV - Preencher'!K67)</f>
        <v>44403</v>
      </c>
      <c r="J58" s="5" t="str">
        <f>'[1]TCE - ANEXO IV - Preencher'!L67</f>
        <v>26210711563145000117550010000991471002034540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139.69</v>
      </c>
    </row>
    <row r="59" spans="1:12" s="8" customFormat="1" ht="19.5" customHeight="1" x14ac:dyDescent="0.2">
      <c r="A59" s="3">
        <f>IFERROR(VLOOKUP(B59,'[1]DADOS (OCULTAR)'!$P$3:$R$56,3,0),"")</f>
        <v>10583920000800</v>
      </c>
      <c r="B59" s="4" t="str">
        <f>'[1]TCE - ANEXO IV - Preencher'!C68</f>
        <v>HOSPITAL MESTRE VITALINO (COVID-19)</v>
      </c>
      <c r="C59" s="4" t="str">
        <f>'[1]TCE - ANEXO IV - Preencher'!E68</f>
        <v>3.4 - Material Farmacológico</v>
      </c>
      <c r="D59" s="3">
        <f>'[1]TCE - ANEXO IV - Preencher'!F68</f>
        <v>8778201000126</v>
      </c>
      <c r="E59" s="5" t="str">
        <f>'[1]TCE - ANEXO IV - Preencher'!G68</f>
        <v>DROGAFONTE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343266</v>
      </c>
      <c r="I59" s="6">
        <f>IF('[1]TCE - ANEXO IV - Preencher'!K68="","",'[1]TCE - ANEXO IV - Preencher'!K68)</f>
        <v>44403</v>
      </c>
      <c r="J59" s="5" t="str">
        <f>'[1]TCE - ANEXO IV - Preencher'!L68</f>
        <v>26210708778201000126550010003432661644519020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82.65</v>
      </c>
    </row>
    <row r="60" spans="1:12" s="8" customFormat="1" ht="19.5" customHeight="1" x14ac:dyDescent="0.2">
      <c r="A60" s="3">
        <f>IFERROR(VLOOKUP(B60,'[1]DADOS (OCULTAR)'!$P$3:$R$56,3,0),"")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3.4 - Material Farmacológico</v>
      </c>
      <c r="D60" s="3">
        <f>'[1]TCE - ANEXO IV - Preencher'!F69</f>
        <v>60665981000703</v>
      </c>
      <c r="E60" s="5" t="str">
        <f>'[1]TCE - ANEXO IV - Preencher'!G69</f>
        <v>UNIAO QUIMICA FARMACEUTICA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522798</v>
      </c>
      <c r="I60" s="6">
        <f>IF('[1]TCE - ANEXO IV - Preencher'!K69="","",'[1]TCE - ANEXO IV - Preencher'!K69)</f>
        <v>44391</v>
      </c>
      <c r="J60" s="5" t="str">
        <f>'[1]TCE - ANEXO IV - Preencher'!L69</f>
        <v>31210760663981000979550010005227881299896020</v>
      </c>
      <c r="K60" s="5" t="str">
        <f>IF(F60="B",LEFT('[1]TCE - ANEXO IV - Preencher'!M69,2),IF(F60="S",LEFT('[1]TCE - ANEXO IV - Preencher'!M69,7),IF('[1]TCE - ANEXO IV - Preencher'!H69="","")))</f>
        <v>31</v>
      </c>
      <c r="L60" s="7">
        <f>'[1]TCE - ANEXO IV - Preencher'!N69</f>
        <v>13800</v>
      </c>
    </row>
    <row r="61" spans="1:12" s="8" customFormat="1" ht="19.5" customHeight="1" x14ac:dyDescent="0.2">
      <c r="A61" s="3">
        <f>IFERROR(VLOOKUP(B61,'[1]DADOS (OCULTAR)'!$P$3:$R$56,3,0),"")</f>
        <v>10583920000800</v>
      </c>
      <c r="B61" s="4" t="str">
        <f>'[1]TCE - ANEXO IV - Preencher'!C70</f>
        <v>HOSPITAL MESTRE VITALINO (COVID-19)</v>
      </c>
      <c r="C61" s="4" t="str">
        <f>'[1]TCE - ANEXO IV - Preencher'!E70</f>
        <v>3.14 - Alimentação Preparada</v>
      </c>
      <c r="D61" s="3">
        <f>'[1]TCE - ANEXO IV - Preencher'!F70</f>
        <v>49324221001500</v>
      </c>
      <c r="E61" s="5" t="str">
        <f>'[1]TCE - ANEXO IV - Preencher'!G70</f>
        <v>FRESENIUS KABI BRASIL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46157</v>
      </c>
      <c r="I61" s="6">
        <f>IF('[1]TCE - ANEXO IV - Preencher'!K70="","",'[1]TCE - ANEXO IV - Preencher'!K70)</f>
        <v>44376</v>
      </c>
      <c r="J61" s="5" t="str">
        <f>'[1]TCE - ANEXO IV - Preencher'!L70</f>
        <v>23210649324221001500550000000461571111361196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12529.6</v>
      </c>
    </row>
    <row r="62" spans="1:12" s="8" customFormat="1" ht="19.5" customHeight="1" x14ac:dyDescent="0.2">
      <c r="A62" s="3">
        <f>IFERROR(VLOOKUP(B62,'[1]DADOS (OCULTAR)'!$P$3:$R$56,3,0),"")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3.2 - Gás e Outros Materiais Engarrafados</v>
      </c>
      <c r="D62" s="3">
        <f>'[1]TCE - ANEXO IV - Preencher'!F71</f>
        <v>60619202001209</v>
      </c>
      <c r="E62" s="5" t="str">
        <f>'[1]TCE - ANEXO IV - Preencher'!G71</f>
        <v>MESSER GASES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311091</v>
      </c>
      <c r="I62" s="6">
        <f>IF('[1]TCE - ANEXO IV - Preencher'!K71="","",'[1]TCE - ANEXO IV - Preencher'!K71)</f>
        <v>44393</v>
      </c>
      <c r="J62" s="5" t="str">
        <f>'[1]TCE - ANEXO IV - Preencher'!L71</f>
        <v>26210760619202001209550310003110911053281738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18923.82</v>
      </c>
    </row>
    <row r="63" spans="1:12" s="8" customFormat="1" ht="19.5" customHeight="1" x14ac:dyDescent="0.2">
      <c r="A63" s="3">
        <f>IFERROR(VLOOKUP(B63,'[1]DADOS (OCULTAR)'!$P$3:$R$56,3,0),"")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3.2 - Gás e Outros Materiais Engarrafados</v>
      </c>
      <c r="D63" s="3">
        <f>'[1]TCE - ANEXO IV - Preencher'!F72</f>
        <v>60619202001209</v>
      </c>
      <c r="E63" s="5" t="str">
        <f>'[1]TCE - ANEXO IV - Preencher'!G72</f>
        <v>MESSER GASES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000.001.069</v>
      </c>
      <c r="I63" s="6">
        <f>IF('[1]TCE - ANEXO IV - Preencher'!K72="","",'[1]TCE - ANEXO IV - Preencher'!K72)</f>
        <v>44397</v>
      </c>
      <c r="J63" s="5" t="str">
        <f>'[1]TCE - ANEXO IV - Preencher'!L72</f>
        <v>26210760619202001209550550000010691010335066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4261.84</v>
      </c>
    </row>
    <row r="64" spans="1:12" s="8" customFormat="1" ht="19.5" customHeight="1" x14ac:dyDescent="0.2">
      <c r="A64" s="3">
        <f>IFERROR(VLOOKUP(B64,'[1]DADOS (OCULTAR)'!$P$3:$R$56,3,0),"")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3.2 - Gás e Outros Materiais Engarrafados</v>
      </c>
      <c r="D64" s="3">
        <f>'[1]TCE - ANEXO IV - Preencher'!F73</f>
        <v>60619202002272</v>
      </c>
      <c r="E64" s="5" t="str">
        <f>'[1]TCE - ANEXO IV - Preencher'!G73</f>
        <v>MESSER GASES LTDA PJ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46030</v>
      </c>
      <c r="I64" s="6">
        <f>IF('[1]TCE - ANEXO IV - Preencher'!K73="","",'[1]TCE - ANEXO IV - Preencher'!K73)</f>
        <v>44408</v>
      </c>
      <c r="J64" s="5" t="str">
        <f>'[1]TCE - ANEXO IV - Preencher'!L73</f>
        <v>29210760619202002272550310000460301341895530</v>
      </c>
      <c r="K64" s="5" t="str">
        <f>IF(F64="B",LEFT('[1]TCE - ANEXO IV - Preencher'!M73,2),IF(F64="S",LEFT('[1]TCE - ANEXO IV - Preencher'!M73,7),IF('[1]TCE - ANEXO IV - Preencher'!H73="","")))</f>
        <v>29</v>
      </c>
      <c r="L64" s="7">
        <f>'[1]TCE - ANEXO IV - Preencher'!N73</f>
        <v>2784.87</v>
      </c>
    </row>
    <row r="65" spans="1:12" s="8" customFormat="1" ht="19.5" customHeight="1" x14ac:dyDescent="0.2">
      <c r="A65" s="3">
        <f>IFERROR(VLOOKUP(B65,'[1]DADOS (OCULTAR)'!$P$3:$R$56,3,0),"")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3.7 - Material de Limpeza e Produtos de Hgienização</v>
      </c>
      <c r="D65" s="3">
        <f>'[1]TCE - ANEXO IV - Preencher'!F74</f>
        <v>10928726000142</v>
      </c>
      <c r="E65" s="5" t="str">
        <f>'[1]TCE - ANEXO IV - Preencher'!G74</f>
        <v>DOKAPACK INDUSTRIA E COM. DE EMB. 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42039</v>
      </c>
      <c r="I65" s="6">
        <f>IF('[1]TCE - ANEXO IV - Preencher'!K74="","",'[1]TCE - ANEXO IV - Preencher'!K74)</f>
        <v>44377</v>
      </c>
      <c r="J65" s="5" t="str">
        <f>'[1]TCE - ANEXO IV - Preencher'!L74</f>
        <v>26210610928726000142550010000420391207593090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1275.32</v>
      </c>
    </row>
    <row r="66" spans="1:12" s="8" customFormat="1" ht="19.5" customHeight="1" x14ac:dyDescent="0.2">
      <c r="A66" s="3">
        <f>IFERROR(VLOOKUP(B66,'[1]DADOS (OCULTAR)'!$P$3:$R$56,3,0),"")</f>
        <v>10583920000800</v>
      </c>
      <c r="B66" s="4" t="str">
        <f>'[1]TCE - ANEXO IV - Preencher'!C75</f>
        <v>HOSPITAL MESTRE VITALINO (COVID-19)</v>
      </c>
      <c r="C66" s="4" t="str">
        <f>'[1]TCE - ANEXO IV - Preencher'!E75</f>
        <v>3.7 - Material de Limpeza e Produtos de Hgienização</v>
      </c>
      <c r="D66" s="3">
        <f>'[1]TCE - ANEXO IV - Preencher'!F75</f>
        <v>37859942000130</v>
      </c>
      <c r="E66" s="5" t="str">
        <f>'[1]TCE - ANEXO IV - Preencher'!G75</f>
        <v>MAX PAPERS FABRICACAO DE PROD DE LIMPEZA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000.000.578</v>
      </c>
      <c r="I66" s="6">
        <f>IF('[1]TCE - ANEXO IV - Preencher'!K75="","",'[1]TCE - ANEXO IV - Preencher'!K75)</f>
        <v>44377</v>
      </c>
      <c r="J66" s="5" t="str">
        <f>'[1]TCE - ANEXO IV - Preencher'!L75</f>
        <v>26210637859942000130550010000005781000005799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4447.0200000000004</v>
      </c>
    </row>
    <row r="67" spans="1:12" s="8" customFormat="1" ht="19.5" customHeight="1" x14ac:dyDescent="0.2">
      <c r="A67" s="3">
        <f>IFERROR(VLOOKUP(B67,'[1]DADOS (OCULTAR)'!$P$3:$R$56,3,0),"")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3.7 - Material de Limpeza e Produtos de Hgienização</v>
      </c>
      <c r="D67" s="3">
        <f>'[1]TCE - ANEXO IV - Preencher'!F76</f>
        <v>37859942000130</v>
      </c>
      <c r="E67" s="5" t="str">
        <f>'[1]TCE - ANEXO IV - Preencher'!G76</f>
        <v>MAX PAPERS FABRICACAO DE PROD DE LIMPEZA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000.000.579</v>
      </c>
      <c r="I67" s="6">
        <f>IF('[1]TCE - ANEXO IV - Preencher'!K76="","",'[1]TCE - ANEXO IV - Preencher'!K76)</f>
        <v>44377</v>
      </c>
      <c r="J67" s="5" t="str">
        <f>'[1]TCE - ANEXO IV - Preencher'!L76</f>
        <v>26210637859942000130550070000005791000005800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3375</v>
      </c>
    </row>
    <row r="68" spans="1:12" s="8" customFormat="1" ht="19.5" customHeight="1" x14ac:dyDescent="0.2">
      <c r="A68" s="3">
        <f>IFERROR(VLOOKUP(B68,'[1]DADOS (OCULTAR)'!$P$3:$R$56,3,0),"")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3.7 - Material de Limpeza e Produtos de Hgienização</v>
      </c>
      <c r="D68" s="3">
        <f>'[1]TCE - ANEXO IV - Preencher'!F77</f>
        <v>8189587000130</v>
      </c>
      <c r="E68" s="5" t="str">
        <f>'[1]TCE - ANEXO IV - Preencher'!G77</f>
        <v>SISTEMAS DE SERV R.B. QUAL COM EMB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1364083</v>
      </c>
      <c r="I68" s="6">
        <f>IF('[1]TCE - ANEXO IV - Preencher'!K77="","",'[1]TCE - ANEXO IV - Preencher'!K77)</f>
        <v>44258</v>
      </c>
      <c r="J68" s="5" t="str">
        <f>'[1]TCE - ANEXO IV - Preencher'!L77</f>
        <v>35210308189587000130550010013640831008840370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155</v>
      </c>
    </row>
    <row r="69" spans="1:12" s="8" customFormat="1" ht="19.5" customHeight="1" x14ac:dyDescent="0.2">
      <c r="A69" s="3">
        <f>IFERROR(VLOOKUP(B69,'[1]DADOS (OCULTAR)'!$P$3:$R$56,3,0),"")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3.7 - Material de Limpeza e Produtos de Hgienização</v>
      </c>
      <c r="D69" s="3">
        <f>'[1]TCE - ANEXO IV - Preencher'!F78</f>
        <v>22006201000139</v>
      </c>
      <c r="E69" s="5" t="str">
        <f>'[1]TCE - ANEXO IV - Preencher'!G78</f>
        <v>FORTPEL COMERCIO DE DESCARTAVEIS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96340</v>
      </c>
      <c r="I69" s="6">
        <f>IF('[1]TCE - ANEXO IV - Preencher'!K78="","",'[1]TCE - ANEXO IV - Preencher'!K78)</f>
        <v>44398</v>
      </c>
      <c r="J69" s="5" t="str">
        <f>'[1]TCE - ANEXO IV - Preencher'!L78</f>
        <v>26210722006201000139550000000963401100963400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207.7</v>
      </c>
    </row>
    <row r="70" spans="1:12" s="8" customFormat="1" ht="19.5" customHeight="1" x14ac:dyDescent="0.2">
      <c r="A70" s="3">
        <f>IFERROR(VLOOKUP(B70,'[1]DADOS (OCULTAR)'!$P$3:$R$56,3,0),"")</f>
        <v>10583920000800</v>
      </c>
      <c r="B70" s="4" t="str">
        <f>'[1]TCE - ANEXO IV - Preencher'!C79</f>
        <v>HOSPITAL MESTRE VITALINO (COVID-19)</v>
      </c>
      <c r="C70" s="4" t="str">
        <f>'[1]TCE - ANEXO IV - Preencher'!E79</f>
        <v>3.7 - Material de Limpeza e Produtos de Hgienização</v>
      </c>
      <c r="D70" s="3">
        <f>'[1]TCE - ANEXO IV - Preencher'!F79</f>
        <v>22006201000139</v>
      </c>
      <c r="E70" s="5" t="str">
        <f>'[1]TCE - ANEXO IV - Preencher'!G79</f>
        <v>FORTPEL COMERCIO DE DESCARTAVEIS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96168</v>
      </c>
      <c r="I70" s="6">
        <f>IF('[1]TCE - ANEXO IV - Preencher'!K79="","",'[1]TCE - ANEXO IV - Preencher'!K79)</f>
        <v>44396</v>
      </c>
      <c r="J70" s="5" t="str">
        <f>'[1]TCE - ANEXO IV - Preencher'!L79</f>
        <v>26210722006201000139550000000961681100961688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174.3</v>
      </c>
    </row>
    <row r="71" spans="1:12" s="8" customFormat="1" ht="19.5" customHeight="1" x14ac:dyDescent="0.2">
      <c r="A71" s="3">
        <f>IFERROR(VLOOKUP(B71,'[1]DADOS (OCULTAR)'!$P$3:$R$56,3,0),"")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>3.7 - Material de Limpeza e Produtos de Hgienização</v>
      </c>
      <c r="D71" s="3">
        <f>'[1]TCE - ANEXO IV - Preencher'!F80</f>
        <v>31466868000105</v>
      </c>
      <c r="E71" s="5" t="str">
        <f>'[1]TCE - ANEXO IV - Preencher'!G80</f>
        <v>DOMPLAST COM DE EMBAL PLAST EIRELI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2062</v>
      </c>
      <c r="I71" s="6">
        <f>IF('[1]TCE - ANEXO IV - Preencher'!K80="","",'[1]TCE - ANEXO IV - Preencher'!K80)</f>
        <v>44405</v>
      </c>
      <c r="J71" s="5" t="str">
        <f>'[1]TCE - ANEXO IV - Preencher'!L80</f>
        <v>26210731466868000105550010000020621961398266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2295.4</v>
      </c>
    </row>
    <row r="72" spans="1:12" s="8" customFormat="1" ht="19.5" customHeight="1" x14ac:dyDescent="0.2">
      <c r="A72" s="3">
        <f>IFERROR(VLOOKUP(B72,'[1]DADOS (OCULTAR)'!$P$3:$R$56,3,0),"")</f>
        <v>10583920000800</v>
      </c>
      <c r="B72" s="4" t="str">
        <f>'[1]TCE - ANEXO IV - Preencher'!C81</f>
        <v>HOSPITAL MESTRE VITALINO (COVID-19)</v>
      </c>
      <c r="C72" s="4" t="str">
        <f>'[1]TCE - ANEXO IV - Preencher'!E81</f>
        <v>3.7 - Material de Limpeza e Produtos de Hgienização</v>
      </c>
      <c r="D72" s="3">
        <f>'[1]TCE - ANEXO IV - Preencher'!F81</f>
        <v>31466868000105</v>
      </c>
      <c r="E72" s="5" t="str">
        <f>'[1]TCE - ANEXO IV - Preencher'!G81</f>
        <v>DOMPLAST COM DE EMBAL PLAST EIRELI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2059</v>
      </c>
      <c r="I72" s="6">
        <f>IF('[1]TCE - ANEXO IV - Preencher'!K81="","",'[1]TCE - ANEXO IV - Preencher'!K81)</f>
        <v>44405</v>
      </c>
      <c r="J72" s="5" t="str">
        <f>'[1]TCE - ANEXO IV - Preencher'!L81</f>
        <v>26210731400668000105550010000020891170525763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1110</v>
      </c>
    </row>
    <row r="73" spans="1:12" s="8" customFormat="1" ht="19.5" customHeight="1" x14ac:dyDescent="0.2">
      <c r="A73" s="3">
        <f>IFERROR(VLOOKUP(B73,'[1]DADOS (OCULTAR)'!$P$3:$R$56,3,0),"")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3.7 - Material de Limpeza e Produtos de Hgienização</v>
      </c>
      <c r="D73" s="3">
        <f>'[1]TCE - ANEXO IV - Preencher'!F82</f>
        <v>31466868000105</v>
      </c>
      <c r="E73" s="5" t="str">
        <f>'[1]TCE - ANEXO IV - Preencher'!G82</f>
        <v>DOMPLAST COM DE EMBAL PLAST EIRELI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2057</v>
      </c>
      <c r="I73" s="6">
        <f>IF('[1]TCE - ANEXO IV - Preencher'!K82="","",'[1]TCE - ANEXO IV - Preencher'!K82)</f>
        <v>44405</v>
      </c>
      <c r="J73" s="5" t="str">
        <f>'[1]TCE - ANEXO IV - Preencher'!L82</f>
        <v>26210731466868000105550010000020541533018970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420</v>
      </c>
    </row>
    <row r="74" spans="1:12" s="8" customFormat="1" ht="19.5" customHeight="1" x14ac:dyDescent="0.2">
      <c r="A74" s="3">
        <f>IFERROR(VLOOKUP(B74,'[1]DADOS (OCULTAR)'!$P$3:$R$56,3,0),"")</f>
        <v>10583920000800</v>
      </c>
      <c r="B74" s="4" t="str">
        <f>'[1]TCE - ANEXO IV - Preencher'!C83</f>
        <v>HOSPITAL MESTRE VITALINO (COVID-19)</v>
      </c>
      <c r="C74" s="4" t="str">
        <f>'[1]TCE - ANEXO IV - Preencher'!E83</f>
        <v>3.7 - Material de Limpeza e Produtos de Hgienização</v>
      </c>
      <c r="D74" s="3">
        <f>'[1]TCE - ANEXO IV - Preencher'!F83</f>
        <v>18577850000112</v>
      </c>
      <c r="E74" s="5" t="str">
        <f>'[1]TCE - ANEXO IV - Preencher'!G83</f>
        <v>MATTOS DISTRIBUIDORA PRODUTOS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000.006.287</v>
      </c>
      <c r="I74" s="6">
        <f>IF('[1]TCE - ANEXO IV - Preencher'!K83="","",'[1]TCE - ANEXO IV - Preencher'!K83)</f>
        <v>44404</v>
      </c>
      <c r="J74" s="5" t="str">
        <f>'[1]TCE - ANEXO IV - Preencher'!L83</f>
        <v>26210718577850000112550010000062871000062881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1331.4</v>
      </c>
    </row>
    <row r="75" spans="1:12" s="8" customFormat="1" ht="19.5" customHeight="1" x14ac:dyDescent="0.2">
      <c r="A75" s="3">
        <f>IFERROR(VLOOKUP(B75,'[1]DADOS (OCULTAR)'!$P$3:$R$56,3,0),"")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3.7 - Material de Limpeza e Produtos de Hgienização</v>
      </c>
      <c r="D75" s="3">
        <f>'[1]TCE - ANEXO IV - Preencher'!F84</f>
        <v>37859942000130</v>
      </c>
      <c r="E75" s="5" t="str">
        <f>'[1]TCE - ANEXO IV - Preencher'!G84</f>
        <v>MAX PAPERS FABRICACAO DE PROD DE LIMPEZA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000.000.722</v>
      </c>
      <c r="I75" s="6">
        <f>IF('[1]TCE - ANEXO IV - Preencher'!K84="","",'[1]TCE - ANEXO IV - Preencher'!K84)</f>
        <v>44404</v>
      </c>
      <c r="J75" s="5" t="str">
        <f>'[1]TCE - ANEXO IV - Preencher'!L84</f>
        <v>26210737859942000130550010000007221000007235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3067.26</v>
      </c>
    </row>
    <row r="76" spans="1:12" s="8" customFormat="1" ht="19.5" customHeight="1" x14ac:dyDescent="0.2">
      <c r="A76" s="3">
        <f>IFERROR(VLOOKUP(B76,'[1]DADOS (OCULTAR)'!$P$3:$R$56,3,0),"")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3.14 - Alimentação Preparada</v>
      </c>
      <c r="D76" s="3">
        <f>'[1]TCE - ANEXO IV - Preencher'!F85</f>
        <v>10928726000142</v>
      </c>
      <c r="E76" s="5" t="str">
        <f>'[1]TCE - ANEXO IV - Preencher'!G85</f>
        <v>DOKAPACK INDUSTRIA E COM. DE EMB. 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42039</v>
      </c>
      <c r="I76" s="6">
        <f>IF('[1]TCE - ANEXO IV - Preencher'!K85="","",'[1]TCE - ANEXO IV - Preencher'!K85)</f>
        <v>44377</v>
      </c>
      <c r="J76" s="5" t="str">
        <f>'[1]TCE - ANEXO IV - Preencher'!L85</f>
        <v>26210610928726000142550010000420391207593090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6094.17</v>
      </c>
    </row>
    <row r="77" spans="1:12" s="8" customFormat="1" ht="19.5" customHeight="1" x14ac:dyDescent="0.2">
      <c r="A77" s="3">
        <f>IFERROR(VLOOKUP(B77,'[1]DADOS (OCULTAR)'!$P$3:$R$56,3,0),"")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3.14 - Alimentação Preparada</v>
      </c>
      <c r="D77" s="3">
        <f>'[1]TCE - ANEXO IV - Preencher'!F86</f>
        <v>11840014000130</v>
      </c>
      <c r="E77" s="5" t="str">
        <f>'[1]TCE - ANEXO IV - Preencher'!G86</f>
        <v>MACROPAC PROTECAO E EMBALAGEM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343228</v>
      </c>
      <c r="I77" s="6">
        <f>IF('[1]TCE - ANEXO IV - Preencher'!K86="","",'[1]TCE - ANEXO IV - Preencher'!K86)</f>
        <v>44396</v>
      </c>
      <c r="J77" s="5" t="str">
        <f>'[1]TCE - ANEXO IV - Preencher'!L86</f>
        <v>26210711840014000130550010003432281105327100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797.77</v>
      </c>
    </row>
    <row r="78" spans="1:12" s="8" customFormat="1" ht="19.5" customHeight="1" x14ac:dyDescent="0.2">
      <c r="A78" s="3">
        <f>IFERROR(VLOOKUP(B78,'[1]DADOS (OCULTAR)'!$P$3:$R$56,3,0),"")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3.14 - Alimentação Preparada</v>
      </c>
      <c r="D78" s="3">
        <f>'[1]TCE - ANEXO IV - Preencher'!F87</f>
        <v>11142529000166</v>
      </c>
      <c r="E78" s="5" t="str">
        <f>'[1]TCE - ANEXO IV - Preencher'!G87</f>
        <v>DISTRIBUIDORA FACIL EIRELI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000.106.402</v>
      </c>
      <c r="I78" s="6">
        <f>IF('[1]TCE - ANEXO IV - Preencher'!K87="","",'[1]TCE - ANEXO IV - Preencher'!K87)</f>
        <v>44399</v>
      </c>
      <c r="J78" s="5" t="str">
        <f>'[1]TCE - ANEXO IV - Preencher'!L87</f>
        <v>26210711142529000166550010001064021000996660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3097.5</v>
      </c>
    </row>
    <row r="79" spans="1:12" s="8" customFormat="1" ht="19.5" customHeight="1" x14ac:dyDescent="0.2">
      <c r="A79" s="3">
        <f>IFERROR(VLOOKUP(B79,'[1]DADOS (OCULTAR)'!$P$3:$R$56,3,0),"")</f>
        <v>10583920000800</v>
      </c>
      <c r="B79" s="4" t="str">
        <f>'[1]TCE - ANEXO IV - Preencher'!C88</f>
        <v>HOSPITAL MESTRE VITALINO (COVID-19)</v>
      </c>
      <c r="C79" s="4" t="str">
        <f>'[1]TCE - ANEXO IV - Preencher'!E88</f>
        <v>3.14 - Alimentação Preparada</v>
      </c>
      <c r="D79" s="3">
        <f>'[1]TCE - ANEXO IV - Preencher'!F88</f>
        <v>22006201000139</v>
      </c>
      <c r="E79" s="5" t="str">
        <f>'[1]TCE - ANEXO IV - Preencher'!G88</f>
        <v>FORTPEL COMERCIO DE DESCARTAVEIS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96163</v>
      </c>
      <c r="I79" s="6">
        <f>IF('[1]TCE - ANEXO IV - Preencher'!K88="","",'[1]TCE - ANEXO IV - Preencher'!K88)</f>
        <v>44396</v>
      </c>
      <c r="J79" s="5" t="str">
        <f>'[1]TCE - ANEXO IV - Preencher'!L88</f>
        <v>26210722006201000139550000000961631100961630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238</v>
      </c>
    </row>
    <row r="80" spans="1:12" s="8" customFormat="1" ht="19.5" customHeight="1" x14ac:dyDescent="0.2">
      <c r="A80" s="3">
        <f>IFERROR(VLOOKUP(B80,'[1]DADOS (OCULTAR)'!$P$3:$R$56,3,0),"")</f>
        <v>10583920000800</v>
      </c>
      <c r="B80" s="4" t="str">
        <f>'[1]TCE - ANEXO IV - Preencher'!C89</f>
        <v>HOSPITAL MESTRE VITALINO (COVID-19)</v>
      </c>
      <c r="C80" s="4" t="str">
        <f>'[1]TCE - ANEXO IV - Preencher'!E89</f>
        <v>3.14 - Alimentação Preparada</v>
      </c>
      <c r="D80" s="3">
        <f>'[1]TCE - ANEXO IV - Preencher'!F89</f>
        <v>2725362000175</v>
      </c>
      <c r="E80" s="5" t="str">
        <f>'[1]TCE - ANEXO IV - Preencher'!G89</f>
        <v>SANDIL SANTOS DISTRIBUIDORA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000.008.113</v>
      </c>
      <c r="I80" s="6">
        <f>IF('[1]TCE - ANEXO IV - Preencher'!K89="","",'[1]TCE - ANEXO IV - Preencher'!K89)</f>
        <v>44398</v>
      </c>
      <c r="J80" s="5" t="str">
        <f>'[1]TCE - ANEXO IV - Preencher'!L89</f>
        <v>26210702725362000175550010000081131000584754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4680</v>
      </c>
    </row>
    <row r="81" spans="1:12" s="8" customFormat="1" ht="19.5" customHeight="1" x14ac:dyDescent="0.2">
      <c r="A81" s="3">
        <f>IFERROR(VLOOKUP(B81,'[1]DADOS (OCULTAR)'!$P$3:$R$56,3,0),"")</f>
        <v>10583920000800</v>
      </c>
      <c r="B81" s="4" t="str">
        <f>'[1]TCE - ANEXO IV - Preencher'!C90</f>
        <v>HOSPITAL MESTRE VITALINO (COVID-19)</v>
      </c>
      <c r="C81" s="4" t="str">
        <f>'[1]TCE - ANEXO IV - Preencher'!E90</f>
        <v>3.14 - Alimentação Preparada</v>
      </c>
      <c r="D81" s="3">
        <f>'[1]TCE - ANEXO IV - Preencher'!F90</f>
        <v>22006201000139</v>
      </c>
      <c r="E81" s="5" t="str">
        <f>'[1]TCE - ANEXO IV - Preencher'!G90</f>
        <v>FORTPEL COMERCIO DE DESCARTAVEIS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96168</v>
      </c>
      <c r="I81" s="6">
        <f>IF('[1]TCE - ANEXO IV - Preencher'!K90="","",'[1]TCE - ANEXO IV - Preencher'!K90)</f>
        <v>44396</v>
      </c>
      <c r="J81" s="5" t="str">
        <f>'[1]TCE - ANEXO IV - Preencher'!L90</f>
        <v>26210722006201000139550000000961681100961688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711</v>
      </c>
    </row>
    <row r="82" spans="1:12" s="8" customFormat="1" ht="19.5" customHeight="1" x14ac:dyDescent="0.2">
      <c r="A82" s="3">
        <f>IFERROR(VLOOKUP(B82,'[1]DADOS (OCULTAR)'!$P$3:$R$56,3,0),"")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>3.14 - Alimentação Preparada</v>
      </c>
      <c r="D82" s="3">
        <f>'[1]TCE - ANEXO IV - Preencher'!F91</f>
        <v>22006201000139</v>
      </c>
      <c r="E82" s="5" t="str">
        <f>'[1]TCE - ANEXO IV - Preencher'!G91</f>
        <v>FORTPEL COMERCIO DE DESCARTAVEIS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96523</v>
      </c>
      <c r="I82" s="6">
        <f>IF('[1]TCE - ANEXO IV - Preencher'!K91="","",'[1]TCE - ANEXO IV - Preencher'!K91)</f>
        <v>44400</v>
      </c>
      <c r="J82" s="5" t="str">
        <f>'[1]TCE - ANEXO IV - Preencher'!L91</f>
        <v>26210722006201000139550000000965231100965233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920</v>
      </c>
    </row>
    <row r="83" spans="1:12" s="8" customFormat="1" ht="19.5" customHeight="1" x14ac:dyDescent="0.2">
      <c r="A83" s="3">
        <f>IFERROR(VLOOKUP(B83,'[1]DADOS (OCULTAR)'!$P$3:$R$56,3,0),"")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>3.14 - Alimentação Preparada</v>
      </c>
      <c r="D83" s="3">
        <f>'[1]TCE - ANEXO IV - Preencher'!F92</f>
        <v>1348814000184</v>
      </c>
      <c r="E83" s="5" t="str">
        <f>'[1]TCE - ANEXO IV - Preencher'!G92</f>
        <v>BDL BEZERRA DISTRIBUIDORA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000.019.820</v>
      </c>
      <c r="I83" s="6">
        <f>IF('[1]TCE - ANEXO IV - Preencher'!K92="","",'[1]TCE - ANEXO IV - Preencher'!K92)</f>
        <v>44382</v>
      </c>
      <c r="J83" s="5" t="str">
        <f>'[1]TCE - ANEXO IV - Preencher'!L92</f>
        <v>26210701348814000184550010000198201046403270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5150.18</v>
      </c>
    </row>
    <row r="84" spans="1:12" s="8" customFormat="1" ht="19.5" customHeight="1" x14ac:dyDescent="0.2">
      <c r="A84" s="3">
        <f>IFERROR(VLOOKUP(B84,'[1]DADOS (OCULTAR)'!$P$3:$R$56,3,0),"")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>3.14 - Alimentação Preparada</v>
      </c>
      <c r="D84" s="3">
        <f>'[1]TCE - ANEXO IV - Preencher'!F93</f>
        <v>11744898000390</v>
      </c>
      <c r="E84" s="5" t="str">
        <f>'[1]TCE - ANEXO IV - Preencher'!G93</f>
        <v>ATACADAO COMERCIO DE CARNES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892756</v>
      </c>
      <c r="I84" s="6">
        <f>IF('[1]TCE - ANEXO IV - Preencher'!K93="","",'[1]TCE - ANEXO IV - Preencher'!K93)</f>
        <v>44382</v>
      </c>
      <c r="J84" s="5" t="str">
        <f>'[1]TCE - ANEXO IV - Preencher'!L93</f>
        <v>26210711744898000390550010008927561154722484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2908.7</v>
      </c>
    </row>
    <row r="85" spans="1:12" s="8" customFormat="1" ht="19.5" customHeight="1" x14ac:dyDescent="0.2">
      <c r="A85" s="3">
        <f>IFERROR(VLOOKUP(B85,'[1]DADOS (OCULTAR)'!$P$3:$R$56,3,0),"")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3.14 - Alimentação Preparada</v>
      </c>
      <c r="D85" s="3">
        <f>'[1]TCE - ANEXO IV - Preencher'!F94</f>
        <v>8029696000352</v>
      </c>
      <c r="E85" s="5" t="str">
        <f>'[1]TCE - ANEXO IV - Preencher'!G94</f>
        <v>ESTIVAS NOVO PRADO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1636800</v>
      </c>
      <c r="I85" s="6">
        <f>IF('[1]TCE - ANEXO IV - Preencher'!K94="","",'[1]TCE - ANEXO IV - Preencher'!K94)</f>
        <v>44382</v>
      </c>
      <c r="J85" s="5" t="str">
        <f>'[1]TCE - ANEXO IV - Preencher'!L94</f>
        <v>26210708029696000352550010016368001003652116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4368.6000000000004</v>
      </c>
    </row>
    <row r="86" spans="1:12" s="8" customFormat="1" ht="19.5" customHeight="1" x14ac:dyDescent="0.2">
      <c r="A86" s="3">
        <f>IFERROR(VLOOKUP(B86,'[1]DADOS (OCULTAR)'!$P$3:$R$56,3,0),"")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3.14 - Alimentação Preparada</v>
      </c>
      <c r="D86" s="3">
        <f>'[1]TCE - ANEXO IV - Preencher'!F95</f>
        <v>8029696000352</v>
      </c>
      <c r="E86" s="5" t="str">
        <f>'[1]TCE - ANEXO IV - Preencher'!G95</f>
        <v>ESTIVAS NOVO PRADO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1636796</v>
      </c>
      <c r="I86" s="6">
        <f>IF('[1]TCE - ANEXO IV - Preencher'!K95="","",'[1]TCE - ANEXO IV - Preencher'!K95)</f>
        <v>44382</v>
      </c>
      <c r="J86" s="5" t="str">
        <f>'[1]TCE - ANEXO IV - Preencher'!L95</f>
        <v>26210708029696000352550010016367961003652006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243.8</v>
      </c>
    </row>
    <row r="87" spans="1:12" s="8" customFormat="1" ht="19.5" customHeight="1" x14ac:dyDescent="0.2">
      <c r="A87" s="3">
        <f>IFERROR(VLOOKUP(B87,'[1]DADOS (OCULTAR)'!$P$3:$R$56,3,0),"")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3.14 - Alimentação Preparada</v>
      </c>
      <c r="D87" s="3">
        <f>'[1]TCE - ANEXO IV - Preencher'!F96</f>
        <v>70089974000179</v>
      </c>
      <c r="E87" s="5" t="str">
        <f>'[1]TCE - ANEXO IV - Preencher'!G96</f>
        <v>COMERCIAL VITA NORTE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4276179</v>
      </c>
      <c r="I87" s="6">
        <f>IF('[1]TCE - ANEXO IV - Preencher'!K96="","",'[1]TCE - ANEXO IV - Preencher'!K96)</f>
        <v>44382</v>
      </c>
      <c r="J87" s="5" t="str">
        <f>'[1]TCE - ANEXO IV - Preencher'!L96</f>
        <v>26210770089974000179550010042761791627543202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410.32</v>
      </c>
    </row>
    <row r="88" spans="1:12" s="8" customFormat="1" ht="19.5" customHeight="1" x14ac:dyDescent="0.2">
      <c r="A88" s="3">
        <f>IFERROR(VLOOKUP(B88,'[1]DADOS (OCULTAR)'!$P$3:$R$56,3,0),"")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3.14 - Alimentação Preparada</v>
      </c>
      <c r="D88" s="3">
        <f>'[1]TCE - ANEXO IV - Preencher'!F97</f>
        <v>7534303000133</v>
      </c>
      <c r="E88" s="5" t="str">
        <f>'[1]TCE - ANEXO IV - Preencher'!G97</f>
        <v>COMAL COMERCIO ATACADISTA DE ALIMENTOS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1115028</v>
      </c>
      <c r="I88" s="6">
        <f>IF('[1]TCE - ANEXO IV - Preencher'!K97="","",'[1]TCE - ANEXO IV - Preencher'!K97)</f>
        <v>44382</v>
      </c>
      <c r="J88" s="5" t="str">
        <f>'[1]TCE - ANEXO IV - Preencher'!L97</f>
        <v>26210707534303000133550010011150281431151071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263.8</v>
      </c>
    </row>
    <row r="89" spans="1:12" s="8" customFormat="1" ht="19.5" customHeight="1" x14ac:dyDescent="0.2">
      <c r="A89" s="3">
        <f>IFERROR(VLOOKUP(B89,'[1]DADOS (OCULTAR)'!$P$3:$R$56,3,0),"")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3.14 - Alimentação Preparada</v>
      </c>
      <c r="D89" s="3">
        <f>'[1]TCE - ANEXO IV - Preencher'!F98</f>
        <v>7534303000133</v>
      </c>
      <c r="E89" s="5" t="str">
        <f>'[1]TCE - ANEXO IV - Preencher'!G98</f>
        <v>COMAL COMERCIO ATACADISTA DE ALIMENTOS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1115029</v>
      </c>
      <c r="I89" s="6">
        <f>IF('[1]TCE - ANEXO IV - Preencher'!K98="","",'[1]TCE - ANEXO IV - Preencher'!K98)</f>
        <v>44382</v>
      </c>
      <c r="J89" s="5" t="str">
        <f>'[1]TCE - ANEXO IV - Preencher'!L98</f>
        <v>26210707534303000133550010011150291160881696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1339.7</v>
      </c>
    </row>
    <row r="90" spans="1:12" s="8" customFormat="1" ht="19.5" customHeight="1" x14ac:dyDescent="0.2">
      <c r="A90" s="3">
        <f>IFERROR(VLOOKUP(B90,'[1]DADOS (OCULTAR)'!$P$3:$R$56,3,0),"")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3.14 - Alimentação Preparada</v>
      </c>
      <c r="D90" s="3">
        <f>'[1]TCE - ANEXO IV - Preencher'!F99</f>
        <v>6281775000169</v>
      </c>
      <c r="E90" s="5" t="str">
        <f>'[1]TCE - ANEXO IV - Preencher'!G99</f>
        <v>MF SANTOS PRODUTOS ALIM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548057</v>
      </c>
      <c r="I90" s="6">
        <f>IF('[1]TCE - ANEXO IV - Preencher'!K99="","",'[1]TCE - ANEXO IV - Preencher'!K99)</f>
        <v>44382</v>
      </c>
      <c r="J90" s="5" t="str">
        <f>'[1]TCE - ANEXO IV - Preencher'!L99</f>
        <v>26210706281775000169550010005480571228191341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670.9</v>
      </c>
    </row>
    <row r="91" spans="1:12" s="8" customFormat="1" ht="19.5" customHeight="1" x14ac:dyDescent="0.2">
      <c r="A91" s="3">
        <f>IFERROR(VLOOKUP(B91,'[1]DADOS (OCULTAR)'!$P$3:$R$56,3,0),"")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3.14 - Alimentação Preparada</v>
      </c>
      <c r="D91" s="3">
        <f>'[1]TCE - ANEXO IV - Preencher'!F100</f>
        <v>24150377000195</v>
      </c>
      <c r="E91" s="5" t="str">
        <f>'[1]TCE - ANEXO IV - Preencher'!G100</f>
        <v>KARNEKEIJO LOGISTICA INTEGRADA LT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4228303</v>
      </c>
      <c r="I91" s="6">
        <f>IF('[1]TCE - ANEXO IV - Preencher'!K100="","",'[1]TCE - ANEXO IV - Preencher'!K100)</f>
        <v>44382</v>
      </c>
      <c r="J91" s="5" t="str">
        <f>'[1]TCE - ANEXO IV - Preencher'!L100</f>
        <v>26210724150377000195550010042283031070820966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386.82</v>
      </c>
    </row>
    <row r="92" spans="1:12" s="8" customFormat="1" ht="19.5" customHeight="1" x14ac:dyDescent="0.2">
      <c r="A92" s="3">
        <f>IFERROR(VLOOKUP(B92,'[1]DADOS (OCULTAR)'!$P$3:$R$56,3,0),"")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3.14 - Alimentação Preparada</v>
      </c>
      <c r="D92" s="3">
        <f>'[1]TCE - ANEXO IV - Preencher'!F101</f>
        <v>24150377000195</v>
      </c>
      <c r="E92" s="5" t="str">
        <f>'[1]TCE - ANEXO IV - Preencher'!G101</f>
        <v>KARNEKEIJO LOGISTICA INTEGRADA LT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4228305</v>
      </c>
      <c r="I92" s="6">
        <f>IF('[1]TCE - ANEXO IV - Preencher'!K101="","",'[1]TCE - ANEXO IV - Preencher'!K101)</f>
        <v>44382</v>
      </c>
      <c r="J92" s="5" t="str">
        <f>'[1]TCE - ANEXO IV - Preencher'!L101</f>
        <v>26210724150377000195550010042283051524412668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1226.1600000000001</v>
      </c>
    </row>
    <row r="93" spans="1:12" s="8" customFormat="1" ht="19.5" customHeight="1" x14ac:dyDescent="0.2">
      <c r="A93" s="3">
        <f>IFERROR(VLOOKUP(B93,'[1]DADOS (OCULTAR)'!$P$3:$R$56,3,0),"")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3.14 - Alimentação Preparada</v>
      </c>
      <c r="D93" s="3">
        <f>'[1]TCE - ANEXO IV - Preencher'!F102</f>
        <v>24150377000195</v>
      </c>
      <c r="E93" s="5" t="str">
        <f>'[1]TCE - ANEXO IV - Preencher'!G102</f>
        <v>KARNEKEIJO LOGISTICA INTEGRADA LT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4228302</v>
      </c>
      <c r="I93" s="6">
        <f>IF('[1]TCE - ANEXO IV - Preencher'!K102="","",'[1]TCE - ANEXO IV - Preencher'!K102)</f>
        <v>44382</v>
      </c>
      <c r="J93" s="5" t="str">
        <f>'[1]TCE - ANEXO IV - Preencher'!L102</f>
        <v>26210724150377000195550010042283021878962732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97.9</v>
      </c>
    </row>
    <row r="94" spans="1:12" s="8" customFormat="1" ht="19.5" customHeight="1" x14ac:dyDescent="0.2">
      <c r="A94" s="3">
        <f>IFERROR(VLOOKUP(B94,'[1]DADOS (OCULTAR)'!$P$3:$R$56,3,0),"")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3.14 - Alimentação Preparada</v>
      </c>
      <c r="D94" s="3">
        <f>'[1]TCE - ANEXO IV - Preencher'!F103</f>
        <v>3504437000150</v>
      </c>
      <c r="E94" s="5" t="str">
        <f>'[1]TCE - ANEXO IV - Preencher'!G103</f>
        <v>FRINSCAL DIST E IMPORT DE ALIMENTOS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1244841</v>
      </c>
      <c r="I94" s="6">
        <f>IF('[1]TCE - ANEXO IV - Preencher'!K103="","",'[1]TCE - ANEXO IV - Preencher'!K103)</f>
        <v>44383</v>
      </c>
      <c r="J94" s="5" t="str">
        <f>'[1]TCE - ANEXO IV - Preencher'!L103</f>
        <v>26210703504437000150550010012448411230323718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2175.4</v>
      </c>
    </row>
    <row r="95" spans="1:12" s="8" customFormat="1" ht="19.5" customHeight="1" x14ac:dyDescent="0.2">
      <c r="A95" s="3">
        <f>IFERROR(VLOOKUP(B95,'[1]DADOS (OCULTAR)'!$P$3:$R$56,3,0),"")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3.14 - Alimentação Preparada</v>
      </c>
      <c r="D95" s="3">
        <f>'[1]TCE - ANEXO IV - Preencher'!F104</f>
        <v>3504437000150</v>
      </c>
      <c r="E95" s="5" t="str">
        <f>'[1]TCE - ANEXO IV - Preencher'!G104</f>
        <v>FRINSCAL DIST E IMPORT DE ALIMENTOS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1244843</v>
      </c>
      <c r="I95" s="6">
        <f>IF('[1]TCE - ANEXO IV - Preencher'!K104="","",'[1]TCE - ANEXO IV - Preencher'!K104)</f>
        <v>44383</v>
      </c>
      <c r="J95" s="5" t="str">
        <f>'[1]TCE - ANEXO IV - Preencher'!L104</f>
        <v>26210703504437000150550010012448431140175102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153.9</v>
      </c>
    </row>
    <row r="96" spans="1:12" s="8" customFormat="1" ht="19.5" customHeight="1" x14ac:dyDescent="0.2">
      <c r="A96" s="3">
        <f>IFERROR(VLOOKUP(B96,'[1]DADOS (OCULTAR)'!$P$3:$R$56,3,0),"")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3.14 - Alimentação Preparada</v>
      </c>
      <c r="D96" s="3">
        <f>'[1]TCE - ANEXO IV - Preencher'!F105</f>
        <v>30779584000106</v>
      </c>
      <c r="E96" s="5" t="str">
        <f>'[1]TCE - ANEXO IV - Preencher'!G105</f>
        <v>DISPAN ATACADO DE ALIMENTOS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000.009.499</v>
      </c>
      <c r="I96" s="6">
        <f>IF('[1]TCE - ANEXO IV - Preencher'!K105="","",'[1]TCE - ANEXO IV - Preencher'!K105)</f>
        <v>44384</v>
      </c>
      <c r="J96" s="5" t="str">
        <f>'[1]TCE - ANEXO IV - Preencher'!L105</f>
        <v>26210730779584000106550010000094991245141608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1280</v>
      </c>
    </row>
    <row r="97" spans="1:12" s="8" customFormat="1" ht="19.5" customHeight="1" x14ac:dyDescent="0.2">
      <c r="A97" s="3">
        <f>IFERROR(VLOOKUP(B97,'[1]DADOS (OCULTAR)'!$P$3:$R$56,3,0),"")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3.14 - Alimentação Preparada</v>
      </c>
      <c r="D97" s="3">
        <f>'[1]TCE - ANEXO IV - Preencher'!F106</f>
        <v>93209765031420</v>
      </c>
      <c r="E97" s="5" t="str">
        <f>'[1]TCE - ANEXO IV - Preencher'!G106</f>
        <v>WMS SUPERMERCADOS DO BRASIL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1509869</v>
      </c>
      <c r="I97" s="6">
        <f>IF('[1]TCE - ANEXO IV - Preencher'!K106="","",'[1]TCE - ANEXO IV - Preencher'!K106)</f>
        <v>44382</v>
      </c>
      <c r="J97" s="5" t="str">
        <f>'[1]TCE - ANEXO IV - Preencher'!L106</f>
        <v>26210793209765031420550110000001509869128030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503.98</v>
      </c>
    </row>
    <row r="98" spans="1:12" s="8" customFormat="1" ht="19.5" customHeight="1" x14ac:dyDescent="0.2">
      <c r="A98" s="3">
        <f>IFERROR(VLOOKUP(B98,'[1]DADOS (OCULTAR)'!$P$3:$R$56,3,0),"")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3.14 - Alimentação Preparada</v>
      </c>
      <c r="D98" s="3">
        <f>'[1]TCE - ANEXO IV - Preencher'!F107</f>
        <v>25529293000120</v>
      </c>
      <c r="E98" s="5" t="str">
        <f>'[1]TCE - ANEXO IV - Preencher'!G107</f>
        <v>TAYNA NASCIMENTO DE MELO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000.012.079</v>
      </c>
      <c r="I98" s="6">
        <f>IF('[1]TCE - ANEXO IV - Preencher'!K107="","",'[1]TCE - ANEXO IV - Preencher'!K107)</f>
        <v>44386</v>
      </c>
      <c r="J98" s="5" t="str">
        <f>'[1]TCE - ANEXO IV - Preencher'!L107</f>
        <v>26210725529293000120550010000120791672347758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2637</v>
      </c>
    </row>
    <row r="99" spans="1:12" s="8" customFormat="1" ht="19.5" customHeight="1" x14ac:dyDescent="0.2">
      <c r="A99" s="3">
        <f>IFERROR(VLOOKUP(B99,'[1]DADOS (OCULTAR)'!$P$3:$R$56,3,0),"")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3.14 - Alimentação Preparada</v>
      </c>
      <c r="D99" s="3">
        <f>'[1]TCE - ANEXO IV - Preencher'!F108</f>
        <v>8029696000352</v>
      </c>
      <c r="E99" s="5" t="str">
        <f>'[1]TCE - ANEXO IV - Preencher'!G108</f>
        <v>ESTIVAS NOVO PRADO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1640140</v>
      </c>
      <c r="I99" s="6">
        <f>IF('[1]TCE - ANEXO IV - Preencher'!K108="","",'[1]TCE - ANEXO IV - Preencher'!K108)</f>
        <v>44389</v>
      </c>
      <c r="J99" s="5" t="str">
        <f>'[1]TCE - ANEXO IV - Preencher'!L108</f>
        <v>26210708029696000352550010016401401004045462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3819</v>
      </c>
    </row>
    <row r="100" spans="1:12" s="8" customFormat="1" ht="19.5" customHeight="1" x14ac:dyDescent="0.2">
      <c r="A100" s="3">
        <f>IFERROR(VLOOKUP(B100,'[1]DADOS (OCULTAR)'!$P$3:$R$56,3,0),"")</f>
        <v>10583920000800</v>
      </c>
      <c r="B100" s="4" t="str">
        <f>'[1]TCE - ANEXO IV - Preencher'!C109</f>
        <v>HOSPITAL MESTRE VITALINO (COVID-19)</v>
      </c>
      <c r="C100" s="4" t="str">
        <f>'[1]TCE - ANEXO IV - Preencher'!E109</f>
        <v>3.14 - Alimentação Preparada</v>
      </c>
      <c r="D100" s="3">
        <f>'[1]TCE - ANEXO IV - Preencher'!F109</f>
        <v>13003893000170</v>
      </c>
      <c r="E100" s="5" t="str">
        <f>'[1]TCE - ANEXO IV - Preencher'!G109</f>
        <v>GRANJA OVO EXTRA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000.002.839</v>
      </c>
      <c r="I100" s="6">
        <f>IF('[1]TCE - ANEXO IV - Preencher'!K109="","",'[1]TCE - ANEXO IV - Preencher'!K109)</f>
        <v>44392</v>
      </c>
      <c r="J100" s="5" t="str">
        <f>'[1]TCE - ANEXO IV - Preencher'!L109</f>
        <v>26210713003893000170550010000028391000577247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1250</v>
      </c>
    </row>
    <row r="101" spans="1:12" s="8" customFormat="1" ht="19.5" customHeight="1" x14ac:dyDescent="0.2">
      <c r="A101" s="3">
        <f>IFERROR(VLOOKUP(B101,'[1]DADOS (OCULTAR)'!$P$3:$R$56,3,0),"")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3.14 - Alimentação Preparada</v>
      </c>
      <c r="D101" s="3">
        <f>'[1]TCE - ANEXO IV - Preencher'!F110</f>
        <v>9248632000143</v>
      </c>
      <c r="E101" s="5" t="str">
        <f>'[1]TCE - ANEXO IV - Preencher'!G110</f>
        <v>D NASCIMENTO SILVA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000.002.215</v>
      </c>
      <c r="I101" s="6">
        <f>IF('[1]TCE - ANEXO IV - Preencher'!K110="","",'[1]TCE - ANEXO IV - Preencher'!K110)</f>
        <v>44407</v>
      </c>
      <c r="J101" s="5" t="str">
        <f>'[1]TCE - ANEXO IV - Preencher'!L110</f>
        <v>26210709248632000143550010000022151037367185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2483.65</v>
      </c>
    </row>
    <row r="102" spans="1:12" s="8" customFormat="1" ht="19.5" customHeight="1" x14ac:dyDescent="0.2">
      <c r="A102" s="3">
        <f>IFERROR(VLOOKUP(B102,'[1]DADOS (OCULTAR)'!$P$3:$R$56,3,0),"")</f>
        <v>10583920000800</v>
      </c>
      <c r="B102" s="4" t="str">
        <f>'[1]TCE - ANEXO IV - Preencher'!C111</f>
        <v>HOSPITAL MESTRE VITALINO (COVID-19)</v>
      </c>
      <c r="C102" s="4" t="str">
        <f>'[1]TCE - ANEXO IV - Preencher'!E111</f>
        <v>3.14 - Alimentação Preparada</v>
      </c>
      <c r="D102" s="3">
        <f>'[1]TCE - ANEXO IV - Preencher'!F111</f>
        <v>659083000125</v>
      </c>
      <c r="E102" s="5" t="str">
        <f>'[1]TCE - ANEXO IV - Preencher'!G111</f>
        <v>ULYSSES CAVALCANTI JUNIOR  ME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000.000.100</v>
      </c>
      <c r="I102" s="6">
        <f>IF('[1]TCE - ANEXO IV - Preencher'!K111="","",'[1]TCE - ANEXO IV - Preencher'!K111)</f>
        <v>44407</v>
      </c>
      <c r="J102" s="5" t="str">
        <f>'[1]TCE - ANEXO IV - Preencher'!L111</f>
        <v>26210700659083000125550010000001001000013345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535.5</v>
      </c>
    </row>
    <row r="103" spans="1:12" s="8" customFormat="1" ht="19.5" customHeight="1" x14ac:dyDescent="0.2">
      <c r="A103" s="3">
        <f>IFERROR(VLOOKUP(B103,'[1]DADOS (OCULTAR)'!$P$3:$R$56,3,0),"")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>3.14 - Alimentação Preparada</v>
      </c>
      <c r="D103" s="3">
        <f>'[1]TCE - ANEXO IV - Preencher'!F112</f>
        <v>11840014000130</v>
      </c>
      <c r="E103" s="5" t="str">
        <f>'[1]TCE - ANEXO IV - Preencher'!G112</f>
        <v>MACROPAC PROTECAO E EMBALAGEM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343228</v>
      </c>
      <c r="I103" s="6">
        <f>IF('[1]TCE - ANEXO IV - Preencher'!K112="","",'[1]TCE - ANEXO IV - Preencher'!K112)</f>
        <v>44396</v>
      </c>
      <c r="J103" s="5" t="str">
        <f>'[1]TCE - ANEXO IV - Preencher'!L112</f>
        <v>26210711840014000130550010003432281105327100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1785.52</v>
      </c>
    </row>
    <row r="104" spans="1:12" s="8" customFormat="1" ht="19.5" customHeight="1" x14ac:dyDescent="0.2">
      <c r="A104" s="3">
        <f>IFERROR(VLOOKUP(B104,'[1]DADOS (OCULTAR)'!$P$3:$R$56,3,0),"")</f>
        <v>10583920000800</v>
      </c>
      <c r="B104" s="4" t="str">
        <f>'[1]TCE - ANEXO IV - Preencher'!C113</f>
        <v>HOSPITAL MESTRE VITALINO (COVID-19)</v>
      </c>
      <c r="C104" s="4" t="str">
        <f>'[1]TCE - ANEXO IV - Preencher'!E113</f>
        <v>3.6 - Material de Expediente</v>
      </c>
      <c r="D104" s="3">
        <f>'[1]TCE - ANEXO IV - Preencher'!F113</f>
        <v>24073694000155</v>
      </c>
      <c r="E104" s="5" t="str">
        <f>'[1]TCE - ANEXO IV - Preencher'!G113</f>
        <v>NAGEM CIL COMERCIO DE INFORMATICA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000.677.975</v>
      </c>
      <c r="I104" s="6">
        <f>IF('[1]TCE - ANEXO IV - Preencher'!K113="","",'[1]TCE - ANEXO IV - Preencher'!K113)</f>
        <v>44389</v>
      </c>
      <c r="J104" s="5" t="str">
        <f>'[1]TCE - ANEXO IV - Preencher'!L113</f>
        <v>26210724073694000155550010006779751001700042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462</v>
      </c>
    </row>
    <row r="105" spans="1:12" s="8" customFormat="1" ht="19.5" customHeight="1" x14ac:dyDescent="0.2">
      <c r="A105" s="3">
        <f>IFERROR(VLOOKUP(B105,'[1]DADOS (OCULTAR)'!$P$3:$R$56,3,0),"")</f>
        <v>10583920000800</v>
      </c>
      <c r="B105" s="4" t="str">
        <f>'[1]TCE - ANEXO IV - Preencher'!C114</f>
        <v>HOSPITAL MESTRE VITALINO (COVID-19)</v>
      </c>
      <c r="C105" s="4" t="str">
        <f>'[1]TCE - ANEXO IV - Preencher'!E114</f>
        <v>3.6 - Material de Expediente</v>
      </c>
      <c r="D105" s="3">
        <f>'[1]TCE - ANEXO IV - Preencher'!F114</f>
        <v>24348443000136</v>
      </c>
      <c r="E105" s="5" t="str">
        <f>'[1]TCE - ANEXO IV - Preencher'!G114</f>
        <v>FRANCRIS LIVRARIA E PAPELARIA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000.013.854</v>
      </c>
      <c r="I105" s="6">
        <f>IF('[1]TCE - ANEXO IV - Preencher'!K114="","",'[1]TCE - ANEXO IV - Preencher'!K114)</f>
        <v>44391</v>
      </c>
      <c r="J105" s="5" t="str">
        <f>'[1]TCE - ANEXO IV - Preencher'!L114</f>
        <v>26210724348443000136550010000138541087874371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765</v>
      </c>
    </row>
    <row r="106" spans="1:12" s="8" customFormat="1" ht="19.5" customHeight="1" x14ac:dyDescent="0.2">
      <c r="A106" s="3">
        <f>IFERROR(VLOOKUP(B106,'[1]DADOS (OCULTAR)'!$P$3:$R$56,3,0),"")</f>
        <v>10583920000800</v>
      </c>
      <c r="B106" s="4" t="str">
        <f>'[1]TCE - ANEXO IV - Preencher'!C115</f>
        <v>HOSPITAL MESTRE VITALINO (COVID-19)</v>
      </c>
      <c r="C106" s="4" t="str">
        <f>'[1]TCE - ANEXO IV - Preencher'!E115</f>
        <v>3.6 - Material de Expediente</v>
      </c>
      <c r="D106" s="3">
        <f>'[1]TCE - ANEXO IV - Preencher'!F115</f>
        <v>11648676000102</v>
      </c>
      <c r="E106" s="5" t="str">
        <f>'[1]TCE - ANEXO IV - Preencher'!G115</f>
        <v>IPSEP INFORMATICA E ESCRITORIO EIRELI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44558</v>
      </c>
      <c r="I106" s="6">
        <f>IF('[1]TCE - ANEXO IV - Preencher'!K115="","",'[1]TCE - ANEXO IV - Preencher'!K115)</f>
        <v>44391</v>
      </c>
      <c r="J106" s="5" t="str">
        <f>'[1]TCE - ANEXO IV - Preencher'!L115</f>
        <v>26210711648676000102550010000445581000135986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720</v>
      </c>
    </row>
    <row r="107" spans="1:12" s="8" customFormat="1" ht="19.5" customHeight="1" x14ac:dyDescent="0.2">
      <c r="A107" s="3">
        <f>IFERROR(VLOOKUP(B107,'[1]DADOS (OCULTAR)'!$P$3:$R$56,3,0),"")</f>
        <v>10583920000800</v>
      </c>
      <c r="B107" s="4" t="str">
        <f>'[1]TCE - ANEXO IV - Preencher'!C116</f>
        <v>HOSPITAL MESTRE VITALINO (COVID-19)</v>
      </c>
      <c r="C107" s="4" t="str">
        <f>'[1]TCE - ANEXO IV - Preencher'!E116</f>
        <v>3.6 - Material de Expediente</v>
      </c>
      <c r="D107" s="3">
        <f>'[1]TCE - ANEXO IV - Preencher'!F116</f>
        <v>7601049000149</v>
      </c>
      <c r="E107" s="5" t="str">
        <f>'[1]TCE - ANEXO IV - Preencher'!G116</f>
        <v>SEVERINO JOSE DE ARAUJO SOBRINHO ME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15780</v>
      </c>
      <c r="I107" s="6">
        <f>IF('[1]TCE - ANEXO IV - Preencher'!K116="","",'[1]TCE - ANEXO IV - Preencher'!K116)</f>
        <v>44390</v>
      </c>
      <c r="J107" s="5" t="str">
        <f>'[1]TCE - ANEXO IV - Preencher'!L116</f>
        <v>26210707061049000149550010000157801396447720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365</v>
      </c>
    </row>
    <row r="108" spans="1:12" s="8" customFormat="1" ht="19.5" customHeight="1" x14ac:dyDescent="0.2">
      <c r="A108" s="3">
        <f>IFERROR(VLOOKUP(B108,'[1]DADOS (OCULTAR)'!$P$3:$R$56,3,0),"")</f>
        <v>10583920000800</v>
      </c>
      <c r="B108" s="4" t="str">
        <f>'[1]TCE - ANEXO IV - Preencher'!C117</f>
        <v>HOSPITAL MESTRE VITALINO (COVID-19)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24348443000136</v>
      </c>
      <c r="E108" s="5" t="str">
        <f>'[1]TCE - ANEXO IV - Preencher'!G117</f>
        <v>FRANCRIS LIVRARIA E PAPELARIA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000.013.854</v>
      </c>
      <c r="I108" s="6">
        <f>IF('[1]TCE - ANEXO IV - Preencher'!K117="","",'[1]TCE - ANEXO IV - Preencher'!K117)</f>
        <v>44391</v>
      </c>
      <c r="J108" s="5" t="str">
        <f>'[1]TCE - ANEXO IV - Preencher'!L117</f>
        <v>26210724348443000136550010000138541087874371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</v>
      </c>
    </row>
    <row r="109" spans="1:12" s="8" customFormat="1" ht="19.5" customHeight="1" x14ac:dyDescent="0.2">
      <c r="A109" s="3">
        <f>IFERROR(VLOOKUP(B109,'[1]DADOS (OCULTAR)'!$P$3:$R$56,3,0),"")</f>
        <v>10583920000800</v>
      </c>
      <c r="B109" s="4" t="str">
        <f>'[1]TCE - ANEXO IV - Preencher'!C118</f>
        <v>HOSPITAL MESTRE VITALINO (COVID-19)</v>
      </c>
      <c r="C109" s="4" t="str">
        <f>'[1]TCE - ANEXO IV - Preencher'!E118</f>
        <v xml:space="preserve">3.8 - Uniformes, Tecidos e Aviamentos </v>
      </c>
      <c r="D109" s="3">
        <f>'[1]TCE - ANEXO IV - Preencher'!F118</f>
        <v>188968000517</v>
      </c>
      <c r="E109" s="5" t="str">
        <f>'[1]TCE - ANEXO IV - Preencher'!G118</f>
        <v>NOVO AVIAMENTO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000.024.510</v>
      </c>
      <c r="I109" s="6">
        <f>IF('[1]TCE - ANEXO IV - Preencher'!K118="","",'[1]TCE - ANEXO IV - Preencher'!K118)</f>
        <v>44404</v>
      </c>
      <c r="J109" s="5" t="str">
        <f>'[1]TCE - ANEXO IV - Preencher'!L118</f>
        <v>26210700188968000517550010000245001310585658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510.6</v>
      </c>
    </row>
    <row r="110" spans="1:12" s="8" customFormat="1" ht="19.5" customHeight="1" x14ac:dyDescent="0.2">
      <c r="A110" s="3">
        <f>IFERROR(VLOOKUP(B110,'[1]DADOS (OCULTAR)'!$P$3:$R$56,3,0),"")</f>
        <v>10583920000800</v>
      </c>
      <c r="B110" s="4" t="str">
        <f>'[1]TCE - ANEXO IV - Preencher'!C119</f>
        <v>HOSPITAL MESTRE VITALINO (COVID-19)</v>
      </c>
      <c r="C110" s="4" t="str">
        <f>'[1]TCE - ANEXO IV - Preencher'!E119</f>
        <v>3.99 - Outras despesas com Material de Consumo</v>
      </c>
      <c r="D110" s="3">
        <f>'[1]TCE - ANEXO IV - Preencher'!F119</f>
        <v>11206099000441</v>
      </c>
      <c r="E110" s="5" t="str">
        <f>'[1]TCE - ANEXO IV - Preencher'!G119</f>
        <v>SUPERMED COM E IMP DE PROD MEDICOS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235576</v>
      </c>
      <c r="I110" s="6">
        <f>IF('[1]TCE - ANEXO IV - Preencher'!K119="","",'[1]TCE - ANEXO IV - Preencher'!K119)</f>
        <v>44396</v>
      </c>
      <c r="J110" s="5" t="str">
        <f>'[1]TCE - ANEXO IV - Preencher'!L119</f>
        <v>35210711206099000441550010002355761000120564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290</v>
      </c>
    </row>
    <row r="111" spans="1:12" s="8" customFormat="1" ht="19.5" customHeight="1" x14ac:dyDescent="0.2">
      <c r="A111" s="3">
        <f>IFERROR(VLOOKUP(B111,'[1]DADOS (OCULTAR)'!$P$3:$R$56,3,0),"")</f>
        <v>10583920000800</v>
      </c>
      <c r="B111" s="4" t="str">
        <f>'[1]TCE - ANEXO IV - Preencher'!C120</f>
        <v>HOSPITAL MESTRE VITALINO (COVID-19)</v>
      </c>
      <c r="C111" s="4" t="str">
        <f>'[1]TCE - ANEXO IV - Preencher'!E120</f>
        <v>5.3 - Locação de Máquinas e Equipamentos</v>
      </c>
      <c r="D111" s="3" t="str">
        <f>'[1]TCE - ANEXO IV - Preencher'!F120</f>
        <v>27.893.009/0001-25</v>
      </c>
      <c r="E111" s="5" t="str">
        <f>'[1]TCE - ANEXO IV - Preencher'!G120</f>
        <v>LSA SOLUCOES EM TECNOLOGIA EIRELI -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92</v>
      </c>
      <c r="I111" s="6">
        <f>IF('[1]TCE - ANEXO IV - Preencher'!K120="","",'[1]TCE - ANEXO IV - Preencher'!K120)</f>
        <v>44410</v>
      </c>
      <c r="J111" s="5" t="str">
        <f>'[1]TCE - ANEXO IV - Preencher'!L120</f>
        <v>P1HZ-CM9D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613.13821409680054</v>
      </c>
    </row>
    <row r="112" spans="1:12" s="8" customFormat="1" ht="19.5" customHeight="1" x14ac:dyDescent="0.2">
      <c r="A112" s="3">
        <f>IFERROR(VLOOKUP(B112,'[1]DADOS (OCULTAR)'!$P$3:$R$56,3,0),"")</f>
        <v>10583920000800</v>
      </c>
      <c r="B112" s="4" t="str">
        <f>'[1]TCE - ANEXO IV - Preencher'!C121</f>
        <v>HOSPITAL MESTRE VITALINO (COVID-19)</v>
      </c>
      <c r="C112" s="4" t="str">
        <f>'[1]TCE - ANEXO IV - Preencher'!E121</f>
        <v>5.3 - Locação de Máquinas e Equipamentos</v>
      </c>
      <c r="D112" s="3" t="str">
        <f>'[1]TCE - ANEXO IV - Preencher'!F121</f>
        <v>13.490.233/0001-61</v>
      </c>
      <c r="E112" s="5" t="str">
        <f>'[1]TCE - ANEXO IV - Preencher'!G121</f>
        <v>ALONETEC IMPORTACAO E SERVICOS DE EQUIP DE INFOR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3083</v>
      </c>
      <c r="I112" s="6">
        <f>IF('[1]TCE - ANEXO IV - Preencher'!K121="","",'[1]TCE - ANEXO IV - Preencher'!K121)</f>
        <v>44405</v>
      </c>
      <c r="J112" s="5" t="str">
        <f>'[1]TCE - ANEXO IV - Preencher'!L121</f>
        <v>RIRU-LMYH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370.94861952856428</v>
      </c>
    </row>
    <row r="113" spans="1:12" s="8" customFormat="1" ht="19.5" customHeight="1" x14ac:dyDescent="0.2">
      <c r="A113" s="3">
        <f>IFERROR(VLOOKUP(B113,'[1]DADOS (OCULTAR)'!$P$3:$R$56,3,0),"")</f>
        <v>10583920000800</v>
      </c>
      <c r="B113" s="4" t="str">
        <f>'[1]TCE - ANEXO IV - Preencher'!C122</f>
        <v>HOSPITAL MESTRE VITALINO (COVID-19)</v>
      </c>
      <c r="C113" s="4" t="str">
        <f>'[1]TCE - ANEXO IV - Preencher'!E122</f>
        <v>5.3 - Locação de Máquinas e Equipamentos</v>
      </c>
      <c r="D113" s="3" t="str">
        <f>'[1]TCE - ANEXO IV - Preencher'!F122</f>
        <v>05.097.661/0001-09</v>
      </c>
      <c r="E113" s="5" t="str">
        <f>'[1]TCE - ANEXO IV - Preencher'!G122</f>
        <v>CONTAGE CONSULTORIA EM TEL E MONITORAMENTO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003127</v>
      </c>
      <c r="I113" s="6">
        <f>IF('[1]TCE - ANEXO IV - Preencher'!K122="","",'[1]TCE - ANEXO IV - Preencher'!K122)</f>
        <v>44400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1038.9286405529119</v>
      </c>
    </row>
    <row r="114" spans="1:12" s="8" customFormat="1" ht="19.5" customHeight="1" x14ac:dyDescent="0.2">
      <c r="A114" s="3">
        <f>IFERROR(VLOOKUP(B114,'[1]DADOS (OCULTAR)'!$P$3:$R$56,3,0),"")</f>
        <v>10583920000800</v>
      </c>
      <c r="B114" s="4" t="str">
        <f>'[1]TCE - ANEXO IV - Preencher'!C123</f>
        <v>HOSPITAL MESTRE VITALINO (COVID-19)</v>
      </c>
      <c r="C114" s="4" t="str">
        <f>'[1]TCE - ANEXO IV - Preencher'!E123</f>
        <v>5.3 - Locação de Máquinas e Equipamentos</v>
      </c>
      <c r="D114" s="3" t="str">
        <f>'[1]TCE - ANEXO IV - Preencher'!F123</f>
        <v>09.168.271/0002-06</v>
      </c>
      <c r="E114" s="5" t="str">
        <f>'[1]TCE - ANEXO IV - Preencher'!G123</f>
        <v>AGISA CONTAINNERS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5346</v>
      </c>
      <c r="I114" s="6">
        <f>IF('[1]TCE - ANEXO IV - Preencher'!K123="","",'[1]TCE - ANEXO IV - Preencher'!K123)</f>
        <v>44383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238.44263881542241</v>
      </c>
    </row>
    <row r="115" spans="1:12" s="8" customFormat="1" ht="19.5" customHeight="1" x14ac:dyDescent="0.2">
      <c r="A115" s="3">
        <f>IFERROR(VLOOKUP(B115,'[1]DADOS (OCULTAR)'!$P$3:$R$56,3,0),"")</f>
        <v>10583920000800</v>
      </c>
      <c r="B115" s="4" t="str">
        <f>'[1]TCE - ANEXO IV - Preencher'!C124</f>
        <v>HOSPITAL MESTRE VITALINO (COVID-19)</v>
      </c>
      <c r="C115" s="4" t="str">
        <f>'[1]TCE - ANEXO IV - Preencher'!E124</f>
        <v>5.3 - Locação de Máquinas e Equipamentos</v>
      </c>
      <c r="D115" s="3" t="str">
        <f>'[1]TCE - ANEXO IV - Preencher'!F124</f>
        <v>10.279.299/0001-19</v>
      </c>
      <c r="E115" s="5" t="str">
        <f>'[1]TCE - ANEXO IV - Preencher'!G124</f>
        <v>RGRAPH LOC ECOM E SERV LTDA - ME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4127</v>
      </c>
      <c r="I115" s="6">
        <f>IF('[1]TCE - ANEXO IV - Preencher'!K124="","",'[1]TCE - ANEXO IV - Preencher'!K124)</f>
        <v>44407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2577.1697920789652</v>
      </c>
    </row>
    <row r="116" spans="1:12" s="8" customFormat="1" ht="19.5" customHeight="1" x14ac:dyDescent="0.2">
      <c r="A116" s="3">
        <f>IFERROR(VLOOKUP(B116,'[1]DADOS (OCULTAR)'!$P$3:$R$56,3,0),"")</f>
        <v>10583920000800</v>
      </c>
      <c r="B116" s="4" t="str">
        <f>'[1]TCE - ANEXO IV - Preencher'!C125</f>
        <v>HOSPITAL MESTRE VITALINO (COVID-19)</v>
      </c>
      <c r="C116" s="4" t="str">
        <f>'[1]TCE - ANEXO IV - Preencher'!E125</f>
        <v>5.3 - Locação de Máquinas e Equipamentos</v>
      </c>
      <c r="D116" s="3" t="str">
        <f>'[1]TCE - ANEXO IV - Preencher'!F125</f>
        <v>97.406.706/0001-90</v>
      </c>
      <c r="E116" s="5" t="str">
        <f>'[1]TCE - ANEXO IV - Preencher'!G125</f>
        <v>HPFS ARREND MERCANTIL SA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30/33</v>
      </c>
      <c r="I116" s="6">
        <f>IF('[1]TCE - ANEXO IV - Preencher'!K125="","",'[1]TCE - ANEXO IV - Preencher'!K125)</f>
        <v>44408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2604106</v>
      </c>
      <c r="L116" s="7">
        <f>'[1]TCE - ANEXO IV - Preencher'!N125</f>
        <v>567.91586448374983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Preencher'!C128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Preencher'!#REF!,2),IF(F118="S",LEFT('[1]TCE - ANEXO IV - Preencher'!#REF!,7),IF('[1]TCE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 t="e">
        <f>'[1]TCE - ANEXO IV - Preencher'!#REF!</f>
        <v>#REF!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Preencher'!M129,2),IF(F119="S",LEFT('[1]TCE - ANEXO IV - Preencher'!M129,7),IF('[1]TCE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Preencher'!#REF!,2),IF(F120="S",LEFT('[1]TCE - ANEXO IV - Preencher'!#REF!,7),IF('[1]TCE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>
        <f>IFERROR(VLOOKUP(B121,'[1]DADOS (OCULTAR)'!$P$3:$R$56,3,0),"")</f>
        <v>10583920000800</v>
      </c>
      <c r="B121" s="4" t="str">
        <f>'[1]TCE - ANEXO IV - Preencher'!C130</f>
        <v>HOSPITAL MESTRE VITALINO (COVID-19)</v>
      </c>
      <c r="C121" s="4" t="str">
        <f>'[1]TCE - ANEXO IV - Preencher'!E130</f>
        <v>5.99 - Outros Serviços de Terceiros Pessoa Jurídica</v>
      </c>
      <c r="D121" s="3" t="str">
        <f>'[1]TCE - ANEXO IV - Preencher'!F130</f>
        <v>11.587.975/0033-61</v>
      </c>
      <c r="E121" s="5" t="str">
        <f>'[1]TCE - ANEXO IV - Preencher'!G130</f>
        <v>ONLINE CERTIFICADORA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809136</v>
      </c>
      <c r="I121" s="6">
        <f>IF('[1]TCE - ANEXO IV - Preencher'!K130="","",'[1]TCE - ANEXO IV - Preencher'!K130)</f>
        <v>44382</v>
      </c>
      <c r="J121" s="5" t="str">
        <f>'[1]TCE - ANEXO IV - Preencher'!L130</f>
        <v>UKAW-ERWJ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2253.2829368057419</v>
      </c>
    </row>
    <row r="122" spans="1:12" s="8" customFormat="1" ht="19.5" customHeight="1" x14ac:dyDescent="0.2">
      <c r="A122" s="3">
        <f>IFERROR(VLOOKUP(B122,'[1]DADOS (OCULTAR)'!$P$3:$R$56,3,0),"")</f>
        <v>10583920000800</v>
      </c>
      <c r="B122" s="4" t="str">
        <f>'[1]TCE - ANEXO IV - Preencher'!C131</f>
        <v>HOSPITAL MESTRE VITALINO (COVID-19)</v>
      </c>
      <c r="C122" s="4" t="str">
        <f>'[1]TCE - ANEXO IV - Preencher'!E131</f>
        <v>5.99 - Outros Serviços de Terceiros Pessoa Jurídica</v>
      </c>
      <c r="D122" s="3" t="str">
        <f>'[1]TCE - ANEXO IV - Preencher'!F131</f>
        <v>11.587.975/0033-61</v>
      </c>
      <c r="E122" s="5" t="str">
        <f>'[1]TCE - ANEXO IV - Preencher'!G131</f>
        <v>ONLINE CERTIFICADORA LTDA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809135</v>
      </c>
      <c r="I122" s="6">
        <f>IF('[1]TCE - ANEXO IV - Preencher'!K131="","",'[1]TCE - ANEXO IV - Preencher'!K131)</f>
        <v>44382</v>
      </c>
      <c r="J122" s="5" t="str">
        <f>'[1]TCE - ANEXO IV - Preencher'!L131</f>
        <v>ARJF-9ZGN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629.48856647271521</v>
      </c>
    </row>
    <row r="123" spans="1:12" s="8" customFormat="1" ht="19.5" customHeight="1" x14ac:dyDescent="0.2">
      <c r="A123" s="3">
        <f>IFERROR(VLOOKUP(B123,'[1]DADOS (OCULTAR)'!$P$3:$R$56,3,0),"")</f>
        <v>10583920000800</v>
      </c>
      <c r="B123" s="4" t="str">
        <f>'[1]TCE - ANEXO IV - Preencher'!C132</f>
        <v>HOSPITAL MESTRE VITALINO (COVID-19)</v>
      </c>
      <c r="C123" s="4" t="str">
        <f>'[1]TCE - ANEXO IV - Preencher'!E132</f>
        <v>5.16 - Serviços Médico-Hospitalares, Odotonlogia e Laboratoriais</v>
      </c>
      <c r="D123" s="3" t="str">
        <f>'[1]TCE - ANEXO IV - Preencher'!F132</f>
        <v>27.816.524/0001-01</v>
      </c>
      <c r="E123" s="5" t="str">
        <f>'[1]TCE - ANEXO IV - Preencher'!G132</f>
        <v>CLINICA NEFROAGRESTE LTDA-ME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114</v>
      </c>
      <c r="I123" s="6">
        <f>IF('[1]TCE - ANEXO IV - Preencher'!K132="","",'[1]TCE - ANEXO IV - Preencher'!K132)</f>
        <v>44406</v>
      </c>
      <c r="J123" s="5" t="str">
        <f>'[1]TCE - ANEXO IV - Preencher'!L132</f>
        <v>JNXJU9NBH</v>
      </c>
      <c r="K123" s="5" t="str">
        <f>IF(F123="B",LEFT('[1]TCE - ANEXO IV - Preencher'!M132,2),IF(F123="S",LEFT('[1]TCE - ANEXO IV - Preencher'!M132,7),IF('[1]TCE - ANEXO IV - Preencher'!H132="","")))</f>
        <v>2604106</v>
      </c>
      <c r="L123" s="7">
        <f>'[1]TCE - ANEXO IV - Preencher'!N132</f>
        <v>35459.826715264964</v>
      </c>
    </row>
    <row r="124" spans="1:12" s="8" customFormat="1" ht="19.5" customHeight="1" x14ac:dyDescent="0.2">
      <c r="A124" s="3">
        <f>IFERROR(VLOOKUP(B124,'[1]DADOS (OCULTAR)'!$P$3:$R$56,3,0),"")</f>
        <v>10583920000800</v>
      </c>
      <c r="B124" s="4" t="str">
        <f>'[1]TCE - ANEXO IV - Preencher'!C133</f>
        <v>HOSPITAL MESTRE VITALINO (COVID-19)</v>
      </c>
      <c r="C124" s="4" t="str">
        <f>'[1]TCE - ANEXO IV - Preencher'!E133</f>
        <v>5.16 - Serviços Médico-Hospitalares, Odotonlogia e Laboratoriais</v>
      </c>
      <c r="D124" s="3" t="str">
        <f>'[1]TCE - ANEXO IV - Preencher'!F133</f>
        <v>05.844.351/0001-00</v>
      </c>
      <c r="E124" s="5" t="str">
        <f>'[1]TCE - ANEXO IV - Preencher'!G133</f>
        <v>IMAGEM INTERIOR SOCIEDADE SIMPLES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148</v>
      </c>
      <c r="I124" s="6">
        <f>IF('[1]TCE - ANEXO IV - Preencher'!K133="","",'[1]TCE - ANEXO IV - Preencher'!K133)</f>
        <v>44406</v>
      </c>
      <c r="J124" s="5" t="str">
        <f>'[1]TCE - ANEXO IV - Preencher'!L133</f>
        <v>RE1PKIO3Y</v>
      </c>
      <c r="K124" s="5" t="str">
        <f>IF(F124="B",LEFT('[1]TCE - ANEXO IV - Preencher'!M133,2),IF(F124="S",LEFT('[1]TCE - ANEXO IV - Preencher'!M133,7),IF('[1]TCE - ANEXO IV - Preencher'!H133="","")))</f>
        <v>2604106</v>
      </c>
      <c r="L124" s="7">
        <f>'[1]TCE - ANEXO IV - Preencher'!N133</f>
        <v>35983.583003040098</v>
      </c>
    </row>
    <row r="125" spans="1:12" s="8" customFormat="1" ht="19.5" customHeight="1" x14ac:dyDescent="0.2">
      <c r="A125" s="3">
        <f>IFERROR(VLOOKUP(B125,'[1]DADOS (OCULTAR)'!$P$3:$R$56,3,0),"")</f>
        <v>10583920000800</v>
      </c>
      <c r="B125" s="4" t="str">
        <f>'[1]TCE - ANEXO IV - Preencher'!C134</f>
        <v>HOSPITAL MESTRE VITALINO (COVID-19)</v>
      </c>
      <c r="C125" s="4" t="str">
        <f>'[1]TCE - ANEXO IV - Preencher'!E134</f>
        <v>5.16 - Serviços Médico-Hospitalares, Odotonlogia e Laboratoriais</v>
      </c>
      <c r="D125" s="3" t="str">
        <f>'[1]TCE - ANEXO IV - Preencher'!F134</f>
        <v>28.629.942/0001-52</v>
      </c>
      <c r="E125" s="5" t="str">
        <f>'[1]TCE - ANEXO IV - Preencher'!G134</f>
        <v>ARC SERVICOS MEDICOS E HOSP LTDA ME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218</v>
      </c>
      <c r="I125" s="6">
        <f>IF('[1]TCE - ANEXO IV - Preencher'!K134="","",'[1]TCE - ANEXO IV - Preencher'!K134)</f>
        <v>44400</v>
      </c>
      <c r="J125" s="5" t="str">
        <f>'[1]TCE - ANEXO IV - Preencher'!L134</f>
        <v>NBCO27483</v>
      </c>
      <c r="K125" s="5" t="str">
        <f>IF(F125="B",LEFT('[1]TCE - ANEXO IV - Preencher'!M134,2),IF(F125="S",LEFT('[1]TCE - ANEXO IV - Preencher'!M134,7),IF('[1]TCE - ANEXO IV - Preencher'!H134="","")))</f>
        <v>2609600</v>
      </c>
      <c r="L125" s="7">
        <f>'[1]TCE - ANEXO IV - Preencher'!N134</f>
        <v>1192.2131940771121</v>
      </c>
    </row>
    <row r="126" spans="1:12" s="8" customFormat="1" ht="19.5" customHeight="1" x14ac:dyDescent="0.2">
      <c r="A126" s="3">
        <f>IFERROR(VLOOKUP(B126,'[1]DADOS (OCULTAR)'!$P$3:$R$56,3,0),"")</f>
        <v>10583920000800</v>
      </c>
      <c r="B126" s="4" t="str">
        <f>'[1]TCE - ANEXO IV - Preencher'!C135</f>
        <v>HOSPITAL MESTRE VITALINO (COVID-19)</v>
      </c>
      <c r="C126" s="4" t="str">
        <f>'[1]TCE - ANEXO IV - Preencher'!E135</f>
        <v>5.16 - Serviços Médico-Hospitalares, Odotonlogia e Laboratoriais</v>
      </c>
      <c r="D126" s="3" t="str">
        <f>'[1]TCE - ANEXO IV - Preencher'!F135</f>
        <v>31.145.185/0002-37</v>
      </c>
      <c r="E126" s="5" t="str">
        <f>'[1]TCE - ANEXO IV - Preencher'!G135</f>
        <v>CONSULT LAB LABOR DE ANALISES CLINICAS LTDA</v>
      </c>
      <c r="F126" s="5" t="str">
        <f>'[1]TCE - ANEXO IV - Preencher'!H135</f>
        <v>S</v>
      </c>
      <c r="G126" s="5" t="str">
        <f>'[1]TCE - ANEXO IV - Preencher'!I135</f>
        <v>S</v>
      </c>
      <c r="H126" s="5">
        <f>'[1]TCE - ANEXO IV - Preencher'!J135</f>
        <v>12</v>
      </c>
      <c r="I126" s="6">
        <f>IF('[1]TCE - ANEXO IV - Preencher'!K135="","",'[1]TCE - ANEXO IV - Preencher'!K135)</f>
        <v>44407</v>
      </c>
      <c r="J126" s="5" t="str">
        <f>'[1]TCE - ANEXO IV - Preencher'!L135</f>
        <v>ACWLEUJK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91475.183590916815</v>
      </c>
    </row>
    <row r="127" spans="1:12" s="8" customFormat="1" ht="19.5" customHeight="1" x14ac:dyDescent="0.2">
      <c r="A127" s="3">
        <f>IFERROR(VLOOKUP(B127,'[1]DADOS (OCULTAR)'!$P$3:$R$56,3,0),"")</f>
        <v>10583920000800</v>
      </c>
      <c r="B127" s="4" t="str">
        <f>'[1]TCE - ANEXO IV - Preencher'!C136</f>
        <v>HOSPITAL MESTRE VITALINO (COVID-19)</v>
      </c>
      <c r="C127" s="4" t="str">
        <f>'[1]TCE - ANEXO IV - Preencher'!E136</f>
        <v>5.16 - Serviços Médico-Hospitalares, Odotonlogia e Laboratoriais</v>
      </c>
      <c r="D127" s="3" t="str">
        <f>'[1]TCE - ANEXO IV - Preencher'!F136</f>
        <v>19.378.769/0086-65</v>
      </c>
      <c r="E127" s="5" t="str">
        <f>'[1]TCE - ANEXO IV - Preencher'!G136</f>
        <v>INSTITUTO HERMES PARDINI S/A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30072</v>
      </c>
      <c r="I127" s="6">
        <f>IF('[1]TCE - ANEXO IV - Preencher'!K136="","",'[1]TCE - ANEXO IV - Preencher'!K136)</f>
        <v>44403</v>
      </c>
      <c r="J127" s="5" t="str">
        <f>'[1]TCE - ANEXO IV - Preencher'!L136</f>
        <v>2QQN-8LGV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2507.0540309735843</v>
      </c>
    </row>
    <row r="128" spans="1:12" s="8" customFormat="1" ht="19.5" customHeight="1" x14ac:dyDescent="0.2">
      <c r="A128" s="3">
        <f>IFERROR(VLOOKUP(B128,'[1]DADOS (OCULTAR)'!$P$3:$R$56,3,0),"")</f>
        <v>10583920000800</v>
      </c>
      <c r="B128" s="4" t="str">
        <f>'[1]TCE - ANEXO IV - Preencher'!C137</f>
        <v>HOSPITAL MESTRE VITALINO (COVID-19)</v>
      </c>
      <c r="C128" s="4" t="str">
        <f>'[1]TCE - ANEXO IV - Preencher'!E137</f>
        <v>5.3 - Locação de Máquinas e Equipamentos</v>
      </c>
      <c r="D128" s="3" t="str">
        <f>'[1]TCE - ANEXO IV - Preencher'!F137</f>
        <v>09.168.271/0002-06</v>
      </c>
      <c r="E128" s="5" t="str">
        <f>'[1]TCE - ANEXO IV - Preencher'!G137</f>
        <v>AGISA CONTAINNERS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5311</v>
      </c>
      <c r="I128" s="6">
        <f>IF('[1]TCE - ANEXO IV - Preencher'!K137="","",'[1]TCE - ANEXO IV - Preencher'!K137)</f>
        <v>44358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238.44263881542241</v>
      </c>
    </row>
    <row r="129" spans="1:12" s="8" customFormat="1" ht="19.5" customHeight="1" x14ac:dyDescent="0.2">
      <c r="A129" s="3">
        <f>IFERROR(VLOOKUP(B129,'[1]DADOS (OCULTAR)'!$P$3:$R$56,3,0),"")</f>
        <v>10583920000800</v>
      </c>
      <c r="B129" s="4" t="str">
        <f>'[1]TCE - ANEXO IV - Preencher'!C138</f>
        <v>HOSPITAL MESTRE VITALINO (COVID-19)</v>
      </c>
      <c r="C129" s="4" t="str">
        <f>'[1]TCE - ANEXO IV - Preencher'!E138</f>
        <v>5.8 - Locação de Veículos Automotores</v>
      </c>
      <c r="D129" s="3" t="str">
        <f>'[1]TCE - ANEXO IV - Preencher'!F138</f>
        <v>29.932.922/0001-19</v>
      </c>
      <c r="E129" s="5" t="str">
        <f>'[1]TCE - ANEXO IV - Preencher'!G138</f>
        <v>MEDLIFE LOCACAO DE MAQ E EQUIP LTDA</v>
      </c>
      <c r="F129" s="5" t="str">
        <f>'[1]TCE - ANEXO IV - Preencher'!H138</f>
        <v>S</v>
      </c>
      <c r="G129" s="5" t="str">
        <f>'[1]TCE - ANEXO IV - Preencher'!I138</f>
        <v>S</v>
      </c>
      <c r="H129" s="5">
        <f>'[1]TCE - ANEXO IV - Preencher'!J138</f>
        <v>270</v>
      </c>
      <c r="I129" s="6">
        <f>IF('[1]TCE - ANEXO IV - Preencher'!K138="","",'[1]TCE - ANEXO IV - Preencher'!K138)</f>
        <v>44408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8515.8085291222287</v>
      </c>
    </row>
    <row r="130" spans="1:12" s="8" customFormat="1" ht="19.5" customHeight="1" x14ac:dyDescent="0.2">
      <c r="A130" s="3">
        <f>IFERROR(VLOOKUP(B130,'[1]DADOS (OCULTAR)'!$P$3:$R$56,3,0),"")</f>
        <v>10583920000800</v>
      </c>
      <c r="B130" s="4" t="str">
        <f>'[1]TCE - ANEXO IV - Preencher'!C139</f>
        <v>HOSPITAL MESTRE VITALINO (COVID-19)</v>
      </c>
      <c r="C130" s="4" t="str">
        <f>'[1]TCE - ANEXO IV - Preencher'!E139</f>
        <v>5.16 - Serviços Médico-Hospitalares, Odotonlogia e Laboratoriais</v>
      </c>
      <c r="D130" s="3" t="str">
        <f>'[1]TCE - ANEXO IV - Preencher'!F139</f>
        <v>00.610.112/0001-64</v>
      </c>
      <c r="E130" s="5" t="str">
        <f>'[1]TCE - ANEXO IV - Preencher'!G139</f>
        <v>COOPAGRESTE COOP DOS MEDICOS ANESTES DO INT DE PE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5741</v>
      </c>
      <c r="I130" s="6">
        <f>IF('[1]TCE - ANEXO IV - Preencher'!K139="","",'[1]TCE - ANEXO IV - Preencher'!K139)</f>
        <v>44407</v>
      </c>
      <c r="J130" s="5" t="str">
        <f>'[1]TCE - ANEXO IV - Preencher'!L139</f>
        <v>FJGLL7QMN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124109.39350342736</v>
      </c>
    </row>
    <row r="131" spans="1:12" s="8" customFormat="1" ht="19.5" customHeight="1" x14ac:dyDescent="0.2">
      <c r="A131" s="3">
        <f>IFERROR(VLOOKUP(B131,'[1]DADOS (OCULTAR)'!$P$3:$R$56,3,0),"")</f>
        <v>10583920000800</v>
      </c>
      <c r="B131" s="4" t="str">
        <f>'[1]TCE - ANEXO IV - Preencher'!C140</f>
        <v>HOSPITAL MESTRE VITALINO (COVID-19)</v>
      </c>
      <c r="C131" s="4" t="str">
        <f>'[1]TCE - ANEXO IV - Preencher'!E140</f>
        <v>5.15 - Serviços Domésticos</v>
      </c>
      <c r="D131" s="3" t="str">
        <f>'[1]TCE - ANEXO IV - Preencher'!F140</f>
        <v>27.837.083/0001-24</v>
      </c>
      <c r="E131" s="5" t="str">
        <f>'[1]TCE - ANEXO IV - Preencher'!G140</f>
        <v>CLEAN HIGIENIZACAO DE TEXTEIS EIRELI-ME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1374</v>
      </c>
      <c r="I131" s="6">
        <f>IF('[1]TCE - ANEXO IV - Preencher'!K140="","",'[1]TCE - ANEXO IV - Preencher'!K140)</f>
        <v>44412</v>
      </c>
      <c r="J131" s="5" t="str">
        <f>'[1]TCE - ANEXO IV - Preencher'!L140</f>
        <v>SFLH89014</v>
      </c>
      <c r="K131" s="5" t="str">
        <f>IF(F131="B",LEFT('[1]TCE - ANEXO IV - Preencher'!M140,2),IF(F131="S",LEFT('[1]TCE - ANEXO IV - Preencher'!M140,7),IF('[1]TCE - ANEXO IV - Preencher'!H140="","")))</f>
        <v>2607901</v>
      </c>
      <c r="L131" s="7">
        <f>'[1]TCE - ANEXO IV - Preencher'!N140</f>
        <v>34211.337652103997</v>
      </c>
    </row>
    <row r="132" spans="1:12" s="8" customFormat="1" ht="19.5" customHeight="1" x14ac:dyDescent="0.2">
      <c r="A132" s="3">
        <f>IFERROR(VLOOKUP(B132,'[1]DADOS (OCULTAR)'!$P$3:$R$56,3,0),"")</f>
        <v>10583920000800</v>
      </c>
      <c r="B132" s="4" t="str">
        <f>'[1]TCE - ANEXO IV - Preencher'!C141</f>
        <v>HOSPITAL MESTRE VITALINO (COVID-19)</v>
      </c>
      <c r="C132" s="4" t="str">
        <f>'[1]TCE - ANEXO IV - Preencher'!E141</f>
        <v>5.10 - Detetização/Tratamento de Resíduos e Afins</v>
      </c>
      <c r="D132" s="3" t="str">
        <f>'[1]TCE - ANEXO IV - Preencher'!F141</f>
        <v>07.575.881/0001-18</v>
      </c>
      <c r="E132" s="5" t="str">
        <f>'[1]TCE - ANEXO IV - Preencher'!G141</f>
        <v>SIM GESTAO AMBIENTAL SERVICOS LTDA</v>
      </c>
      <c r="F132" s="5" t="str">
        <f>'[1]TCE - ANEXO IV - Preencher'!H141</f>
        <v>S</v>
      </c>
      <c r="G132" s="5" t="str">
        <f>'[1]TCE - ANEXO IV - Preencher'!I141</f>
        <v>S</v>
      </c>
      <c r="H132" s="5">
        <f>'[1]TCE - ANEXO IV - Preencher'!J141</f>
        <v>1026138</v>
      </c>
      <c r="I132" s="6">
        <f>IF('[1]TCE - ANEXO IV - Preencher'!K141="","",'[1]TCE - ANEXO IV - Preencher'!K141)</f>
        <v>44408</v>
      </c>
      <c r="J132" s="5" t="str">
        <f>'[1]TCE - ANEXO IV - Preencher'!L141</f>
        <v>4W7VDOSXP</v>
      </c>
      <c r="K132" s="5" t="str">
        <f>IF(F132="B",LEFT('[1]TCE - ANEXO IV - Preencher'!M141,2),IF(F132="S",LEFT('[1]TCE - ANEXO IV - Preencher'!M141,7),IF('[1]TCE - ANEXO IV - Preencher'!H141="","")))</f>
        <v>2507507</v>
      </c>
      <c r="L132" s="7">
        <f>'[1]TCE - ANEXO IV - Preencher'!N141</f>
        <v>10212.590191196658</v>
      </c>
    </row>
    <row r="133" spans="1:12" s="8" customFormat="1" ht="19.5" customHeight="1" x14ac:dyDescent="0.2">
      <c r="A133" s="3">
        <f>IFERROR(VLOOKUP(B133,'[1]DADOS (OCULTAR)'!$P$3:$R$56,3,0),"")</f>
        <v>10583920000800</v>
      </c>
      <c r="B133" s="4" t="str">
        <f>'[1]TCE - ANEXO IV - Preencher'!C142</f>
        <v>HOSPITAL MESTRE VITALINO (COVID-19)</v>
      </c>
      <c r="C133" s="4" t="str">
        <f>'[1]TCE - ANEXO IV - Preencher'!E142</f>
        <v>5.17 - Manutenção de Software, Certificação Digital e Microfilmagem</v>
      </c>
      <c r="D133" s="3" t="str">
        <f>'[1]TCE - ANEXO IV - Preencher'!F142</f>
        <v>92.306.257/0007-80</v>
      </c>
      <c r="E133" s="5" t="str">
        <f>'[1]TCE - ANEXO IV - Preencher'!G142</f>
        <v>MV INFORMATICA NORDESTE LTDA</v>
      </c>
      <c r="F133" s="5" t="str">
        <f>'[1]TCE - ANEXO IV - Preencher'!H142</f>
        <v>S</v>
      </c>
      <c r="G133" s="5" t="str">
        <f>'[1]TCE - ANEXO IV - Preencher'!I142</f>
        <v>S</v>
      </c>
      <c r="H133" s="5">
        <f>'[1]TCE - ANEXO IV - Preencher'!J142</f>
        <v>26709</v>
      </c>
      <c r="I133" s="6">
        <f>IF('[1]TCE - ANEXO IV - Preencher'!K142="","",'[1]TCE - ANEXO IV - Preencher'!K142)</f>
        <v>44387</v>
      </c>
      <c r="J133" s="5" t="str">
        <f>'[1]TCE - ANEXO IV - Preencher'!L142</f>
        <v>JJLN-IMBN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8761.4521356298774</v>
      </c>
    </row>
    <row r="134" spans="1:12" s="8" customFormat="1" ht="19.5" customHeight="1" x14ac:dyDescent="0.2">
      <c r="A134" s="3">
        <f>IFERROR(VLOOKUP(B134,'[1]DADOS (OCULTAR)'!$P$3:$R$56,3,0),"")</f>
        <v>10583920000800</v>
      </c>
      <c r="B134" s="4" t="str">
        <f>'[1]TCE - ANEXO IV - Preencher'!C143</f>
        <v>HOSPITAL MESTRE VITALINO (COVID-19)</v>
      </c>
      <c r="C134" s="4" t="str">
        <f>'[1]TCE - ANEXO IV - Preencher'!E143</f>
        <v>5.17 - Manutenção de Software, Certificação Digital e Microfilmagem</v>
      </c>
      <c r="D134" s="3" t="str">
        <f>'[1]TCE - ANEXO IV - Preencher'!F143</f>
        <v>11.698.838/0001-17</v>
      </c>
      <c r="E134" s="5" t="str">
        <f>'[1]TCE - ANEXO IV - Preencher'!G143</f>
        <v>INUVEM COMPUTACAO LTDA - ME</v>
      </c>
      <c r="F134" s="5" t="str">
        <f>'[1]TCE - ANEXO IV - Preencher'!H143</f>
        <v>S</v>
      </c>
      <c r="G134" s="5" t="str">
        <f>'[1]TCE - ANEXO IV - Preencher'!I143</f>
        <v>S</v>
      </c>
      <c r="H134" s="5">
        <f>'[1]TCE - ANEXO IV - Preencher'!J143</f>
        <v>816</v>
      </c>
      <c r="I134" s="6">
        <f>IF('[1]TCE - ANEXO IV - Preencher'!K143="","",'[1]TCE - ANEXO IV - Preencher'!K143)</f>
        <v>44398</v>
      </c>
      <c r="J134" s="5" t="str">
        <f>'[1]TCE - ANEXO IV - Preencher'!L143</f>
        <v>4JWQ-98UN</v>
      </c>
      <c r="K134" s="5" t="str">
        <f>IF(F134="B",LEFT('[1]TCE - ANEXO IV - Preencher'!M143,2),IF(F134="S",LEFT('[1]TCE - ANEXO IV - Preencher'!M143,7),IF('[1]TCE - ANEXO IV - Preencher'!H143="","")))</f>
        <v>2927408</v>
      </c>
      <c r="L134" s="7">
        <f>'[1]TCE - ANEXO IV - Preencher'!N143</f>
        <v>50.754218833568487</v>
      </c>
    </row>
    <row r="135" spans="1:12" s="8" customFormat="1" ht="19.5" customHeight="1" x14ac:dyDescent="0.2">
      <c r="A135" s="3">
        <f>IFERROR(VLOOKUP(B135,'[1]DADOS (OCULTAR)'!$P$3:$R$56,3,0),"")</f>
        <v>10583920000800</v>
      </c>
      <c r="B135" s="4" t="str">
        <f>'[1]TCE - ANEXO IV - Preencher'!C144</f>
        <v>HOSPITAL MESTRE VITALINO (COVID-19)</v>
      </c>
      <c r="C135" s="4" t="str">
        <f>'[1]TCE - ANEXO IV - Preencher'!E144</f>
        <v>5.17 - Manutenção de Software, Certificação Digital e Microfilmagem</v>
      </c>
      <c r="D135" s="3" t="str">
        <f>'[1]TCE - ANEXO IV - Preencher'!F144</f>
        <v>10.891.998/0001-15</v>
      </c>
      <c r="E135" s="5" t="str">
        <f>'[1]TCE - ANEXO IV - Preencher'!G144</f>
        <v>ADVISERSIT SERVICOS EM INFORMATICA LTDA</v>
      </c>
      <c r="F135" s="5" t="str">
        <f>'[1]TCE - ANEXO IV - Preencher'!H144</f>
        <v>S</v>
      </c>
      <c r="G135" s="5" t="str">
        <f>'[1]TCE - ANEXO IV - Preencher'!I144</f>
        <v>S</v>
      </c>
      <c r="H135" s="5">
        <f>'[1]TCE - ANEXO IV - Preencher'!J144</f>
        <v>505</v>
      </c>
      <c r="I135" s="6">
        <f>IF('[1]TCE - ANEXO IV - Preencher'!K144="","",'[1]TCE - ANEXO IV - Preencher'!K144)</f>
        <v>44405</v>
      </c>
      <c r="J135" s="5" t="str">
        <f>'[1]TCE - ANEXO IV - Preencher'!L144</f>
        <v>HORA39285</v>
      </c>
      <c r="K135" s="5" t="str">
        <f>IF(F135="B",LEFT('[1]TCE - ANEXO IV - Preencher'!M144,2),IF(F135="S",LEFT('[1]TCE - ANEXO IV - Preencher'!M144,7),IF('[1]TCE - ANEXO IV - Preencher'!H144="","")))</f>
        <v>2610707</v>
      </c>
      <c r="L135" s="7">
        <f>'[1]TCE - ANEXO IV - Preencher'!N144</f>
        <v>204.37940469893348</v>
      </c>
    </row>
    <row r="136" spans="1:12" s="8" customFormat="1" ht="19.5" customHeight="1" x14ac:dyDescent="0.2">
      <c r="A136" s="3">
        <f>IFERROR(VLOOKUP(B136,'[1]DADOS (OCULTAR)'!$P$3:$R$56,3,0),"")</f>
        <v>10583920000800</v>
      </c>
      <c r="B136" s="4" t="str">
        <f>'[1]TCE - ANEXO IV - Preencher'!C145</f>
        <v>HOSPITAL MESTRE VITALINO (COVID-19)</v>
      </c>
      <c r="C136" s="4" t="str">
        <f>'[1]TCE - ANEXO IV - Preencher'!E145</f>
        <v>5.17 - Manutenção de Software, Certificação Digital e Microfilmagem</v>
      </c>
      <c r="D136" s="3" t="str">
        <f>'[1]TCE - ANEXO IV - Preencher'!F145</f>
        <v>16.783.034/0001-30</v>
      </c>
      <c r="E136" s="5" t="str">
        <f>'[1]TCE - ANEXO IV - Preencher'!G145</f>
        <v>SINTESE LICENC DE PROGRAMA PARA COMPRAS ON-LINE</v>
      </c>
      <c r="F136" s="5" t="str">
        <f>'[1]TCE - ANEXO IV - Preencher'!H145</f>
        <v>S</v>
      </c>
      <c r="G136" s="5" t="str">
        <f>'[1]TCE - ANEXO IV - Preencher'!I145</f>
        <v>S</v>
      </c>
      <c r="H136" s="5">
        <f>'[1]TCE - ANEXO IV - Preencher'!J145</f>
        <v>14625</v>
      </c>
      <c r="I136" s="6">
        <f>IF('[1]TCE - ANEXO IV - Preencher'!K145="","",'[1]TCE - ANEXO IV - Preencher'!K145)</f>
        <v>44378</v>
      </c>
      <c r="J136" s="5" t="str">
        <f>'[1]TCE - ANEXO IV - Preencher'!L145</f>
        <v>53LE-FLPN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681.26468232977834</v>
      </c>
    </row>
    <row r="137" spans="1:12" s="8" customFormat="1" ht="19.5" customHeight="1" x14ac:dyDescent="0.2">
      <c r="A137" s="3">
        <f>IFERROR(VLOOKUP(B137,'[1]DADOS (OCULTAR)'!$P$3:$R$56,3,0),"")</f>
        <v>10583920000800</v>
      </c>
      <c r="B137" s="4" t="str">
        <f>'[1]TCE - ANEXO IV - Preencher'!C146</f>
        <v>HOSPITAL MESTRE VITALINO (COVID-19)</v>
      </c>
      <c r="C137" s="4" t="str">
        <f>'[1]TCE - ANEXO IV - Preencher'!E146</f>
        <v>5.22 - Vigilância Ostensiva / Monitorada</v>
      </c>
      <c r="D137" s="3" t="str">
        <f>'[1]TCE - ANEXO IV - Preencher'!F146</f>
        <v>24.402.663/0001-09</v>
      </c>
      <c r="E137" s="5" t="str">
        <f>'[1]TCE - ANEXO IV - Preencher'!G146</f>
        <v>BUNKER SEGUR E VIG PATRIMONIAL EIRELI EPP</v>
      </c>
      <c r="F137" s="5" t="str">
        <f>'[1]TCE - ANEXO IV - Preencher'!H146</f>
        <v>S</v>
      </c>
      <c r="G137" s="5" t="str">
        <f>'[1]TCE - ANEXO IV - Preencher'!I146</f>
        <v>S</v>
      </c>
      <c r="H137" s="5">
        <f>'[1]TCE - ANEXO IV - Preencher'!J146</f>
        <v>1108</v>
      </c>
      <c r="I137" s="6">
        <f>IF('[1]TCE - ANEXO IV - Preencher'!K146="","",'[1]TCE - ANEXO IV - Preencher'!K146)</f>
        <v>44398</v>
      </c>
      <c r="J137" s="5" t="str">
        <f>'[1]TCE - ANEXO IV - Preencher'!L146</f>
        <v>FE8Z-TUI7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31808.61590090581</v>
      </c>
    </row>
    <row r="138" spans="1:12" s="8" customFormat="1" ht="19.5" customHeight="1" x14ac:dyDescent="0.2">
      <c r="A138" s="3">
        <f>IFERROR(VLOOKUP(B138,'[1]DADOS (OCULTAR)'!$P$3:$R$56,3,0),"")</f>
        <v>10583920000800</v>
      </c>
      <c r="B138" s="4" t="str">
        <f>'[1]TCE - ANEXO IV - Preencher'!C147</f>
        <v>HOSPITAL MESTRE VITALINO (COVID-19)</v>
      </c>
      <c r="C138" s="4" t="str">
        <f>'[1]TCE - ANEXO IV - Preencher'!E147</f>
        <v>5.10 - Detetização/Tratamento de Resíduos e Afins</v>
      </c>
      <c r="D138" s="3" t="str">
        <f>'[1]TCE - ANEXO IV - Preencher'!F147</f>
        <v>09.595.245/0001-83</v>
      </c>
      <c r="E138" s="5" t="str">
        <f>'[1]TCE - ANEXO IV - Preencher'!G147</f>
        <v>FOCUS SERVICOS AMBIENTAIS LTDA ME</v>
      </c>
      <c r="F138" s="5" t="str">
        <f>'[1]TCE - ANEXO IV - Preencher'!H147</f>
        <v>S</v>
      </c>
      <c r="G138" s="5" t="str">
        <f>'[1]TCE - ANEXO IV - Preencher'!I147</f>
        <v>S</v>
      </c>
      <c r="H138" s="5">
        <f>'[1]TCE - ANEXO IV - Preencher'!J147</f>
        <v>8364</v>
      </c>
      <c r="I138" s="6">
        <f>IF('[1]TCE - ANEXO IV - Preencher'!K147="","",'[1]TCE - ANEXO IV - Preencher'!K147)</f>
        <v>44384</v>
      </c>
      <c r="J138" s="5" t="str">
        <f>'[1]TCE - ANEXO IV - Preencher'!L147</f>
        <v>GEKR-ZIET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289.53748999015579</v>
      </c>
    </row>
    <row r="139" spans="1:12" s="8" customFormat="1" ht="19.5" customHeight="1" x14ac:dyDescent="0.2">
      <c r="A139" s="3">
        <f>IFERROR(VLOOKUP(B139,'[1]DADOS (OCULTAR)'!$P$3:$R$56,3,0),"")</f>
        <v>10583920000800</v>
      </c>
      <c r="B139" s="4" t="str">
        <f>'[1]TCE - ANEXO IV - Preencher'!C148</f>
        <v>HOSPITAL MESTRE VITALINO (COVID-19)</v>
      </c>
      <c r="C139" s="4" t="str">
        <f>'[1]TCE - ANEXO IV - Preencher'!E148</f>
        <v>5.99 - Outros Serviços de Terceiros Pessoa Jurídica</v>
      </c>
      <c r="D139" s="3" t="str">
        <f>'[1]TCE - ANEXO IV - Preencher'!F148</f>
        <v>24.127.434/0001-15</v>
      </c>
      <c r="E139" s="5" t="str">
        <f>'[1]TCE - ANEXO IV - Preencher'!G148</f>
        <v>RODRIGO ALMENDRA E ADVOGADOS ASSOCIADOS</v>
      </c>
      <c r="F139" s="5" t="str">
        <f>'[1]TCE - ANEXO IV - Preencher'!H148</f>
        <v>S</v>
      </c>
      <c r="G139" s="5" t="str">
        <f>'[1]TCE - ANEXO IV - Preencher'!I148</f>
        <v>S</v>
      </c>
      <c r="H139" s="5">
        <f>'[1]TCE - ANEXO IV - Preencher'!J148</f>
        <v>397</v>
      </c>
      <c r="I139" s="6">
        <f>IF('[1]TCE - ANEXO IV - Preencher'!K148="","",'[1]TCE - ANEXO IV - Preencher'!K148)</f>
        <v>44400</v>
      </c>
      <c r="J139" s="5" t="str">
        <f>'[1]TCE - ANEXO IV - Preencher'!L148</f>
        <v>YE6A-JZYY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2035.6188708013776</v>
      </c>
    </row>
    <row r="140" spans="1:12" s="8" customFormat="1" ht="19.5" customHeight="1" x14ac:dyDescent="0.2">
      <c r="A140" s="3">
        <f>IFERROR(VLOOKUP(B140,'[1]DADOS (OCULTAR)'!$P$3:$R$56,3,0),"")</f>
        <v>10583920000800</v>
      </c>
      <c r="B140" s="4" t="str">
        <f>'[1]TCE - ANEXO IV - Preencher'!C149</f>
        <v>HOSPITAL MESTRE VITALINO (COVID-19)</v>
      </c>
      <c r="C140" s="4" t="str">
        <f>'[1]TCE - ANEXO IV - Preencher'!E149</f>
        <v>5.99 - Outros Serviços de Terceiros Pessoa Jurídica</v>
      </c>
      <c r="D140" s="3" t="str">
        <f>'[1]TCE - ANEXO IV - Preencher'!F149</f>
        <v>60.619.202/0012-09</v>
      </c>
      <c r="E140" s="5" t="str">
        <f>'[1]TCE - ANEXO IV - Preencher'!G149</f>
        <v>MESSER GASES LTDA</v>
      </c>
      <c r="F140" s="5" t="str">
        <f>'[1]TCE - ANEXO IV - Preencher'!H149</f>
        <v>S</v>
      </c>
      <c r="G140" s="5" t="str">
        <f>'[1]TCE - ANEXO IV - Preencher'!I149</f>
        <v>S</v>
      </c>
      <c r="H140" s="5">
        <f>'[1]TCE - ANEXO IV - Preencher'!J149</f>
        <v>4188</v>
      </c>
      <c r="I140" s="6">
        <f>IF('[1]TCE - ANEXO IV - Preencher'!K149="","",'[1]TCE - ANEXO IV - Preencher'!K149)</f>
        <v>44391</v>
      </c>
      <c r="J140" s="5" t="str">
        <f>'[1]TCE - ANEXO IV - Preencher'!L149</f>
        <v>DCBI37661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347.21335799619482</v>
      </c>
    </row>
    <row r="141" spans="1:12" s="8" customFormat="1" ht="19.5" customHeight="1" x14ac:dyDescent="0.2">
      <c r="A141" s="3">
        <f>IFERROR(VLOOKUP(B141,'[1]DADOS (OCULTAR)'!$P$3:$R$56,3,0),"")</f>
        <v>10583920000800</v>
      </c>
      <c r="B141" s="4" t="str">
        <f>'[1]TCE - ANEXO IV - Preencher'!C150</f>
        <v>HOSPITAL MESTRE VITALINO (COVID-19)</v>
      </c>
      <c r="C141" s="4" t="str">
        <f>'[1]TCE - ANEXO IV - Preencher'!E150</f>
        <v>5.99 - Outros Serviços de Terceiros Pessoa Jurídica</v>
      </c>
      <c r="D141" s="3" t="str">
        <f>'[1]TCE - ANEXO IV - Preencher'!F150</f>
        <v>01.699.696/0001-59</v>
      </c>
      <c r="E141" s="5" t="str">
        <f>'[1]TCE - ANEXO IV - Preencher'!G150</f>
        <v>QUALIAGUA LABORATORIO E CONSULTORIA LTDA</v>
      </c>
      <c r="F141" s="5" t="str">
        <f>'[1]TCE - ANEXO IV - Preencher'!H150</f>
        <v>S</v>
      </c>
      <c r="G141" s="5" t="str">
        <f>'[1]TCE - ANEXO IV - Preencher'!I150</f>
        <v>S</v>
      </c>
      <c r="H141" s="5">
        <f>'[1]TCE - ANEXO IV - Preencher'!J150</f>
        <v>54962</v>
      </c>
      <c r="I141" s="6">
        <f>IF('[1]TCE - ANEXO IV - Preencher'!K150="","",'[1]TCE - ANEXO IV - Preencher'!K150)</f>
        <v>44396</v>
      </c>
      <c r="J141" s="5" t="str">
        <f>'[1]TCE - ANEXO IV - Preencher'!L150</f>
        <v>4GZM-XII8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433.62497030290393</v>
      </c>
    </row>
    <row r="142" spans="1:12" s="8" customFormat="1" ht="19.5" customHeight="1" x14ac:dyDescent="0.2">
      <c r="A142" s="3">
        <f>IFERROR(VLOOKUP(B142,'[1]DADOS (OCULTAR)'!$P$3:$R$56,3,0),"")</f>
        <v>10583920000800</v>
      </c>
      <c r="B142" s="4" t="str">
        <f>'[1]TCE - ANEXO IV - Preencher'!C151</f>
        <v>HOSPITAL MESTRE VITALINO (COVID-19)</v>
      </c>
      <c r="C142" s="4" t="str">
        <f>'[1]TCE - ANEXO IV - Preencher'!E151</f>
        <v>5.99 - Outros Serviços de Terceiros Pessoa Jurídica</v>
      </c>
      <c r="D142" s="3" t="str">
        <f>'[1]TCE - ANEXO IV - Preencher'!F151</f>
        <v>08.276.880/0001-35</v>
      </c>
      <c r="E142" s="5" t="str">
        <f>'[1]TCE - ANEXO IV - Preencher'!G151</f>
        <v>JVG CONTABILIDADE LTDA ME</v>
      </c>
      <c r="F142" s="5" t="str">
        <f>'[1]TCE - ANEXO IV - Preencher'!H151</f>
        <v>S</v>
      </c>
      <c r="G142" s="5" t="str">
        <f>'[1]TCE - ANEXO IV - Preencher'!I151</f>
        <v>S</v>
      </c>
      <c r="H142" s="5">
        <f>'[1]TCE - ANEXO IV - Preencher'!J151</f>
        <v>1792</v>
      </c>
      <c r="I142" s="6">
        <f>IF('[1]TCE - ANEXO IV - Preencher'!K151="","",'[1]TCE - ANEXO IV - Preencher'!K151)</f>
        <v>44404</v>
      </c>
      <c r="J142" s="5" t="str">
        <f>'[1]TCE - ANEXO IV - Preencher'!L151</f>
        <v>XUIT-TYLX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6575.8596576604223</v>
      </c>
    </row>
    <row r="143" spans="1:12" s="8" customFormat="1" ht="19.5" customHeight="1" x14ac:dyDescent="0.2">
      <c r="A143" s="3">
        <f>IFERROR(VLOOKUP(B143,'[1]DADOS (OCULTAR)'!$P$3:$R$56,3,0),"")</f>
        <v>10583920000800</v>
      </c>
      <c r="B143" s="4" t="str">
        <f>'[1]TCE - ANEXO IV - Preencher'!C152</f>
        <v>HOSPITAL MESTRE VITALINO (COVID-19)</v>
      </c>
      <c r="C143" s="4" t="str">
        <f>'[1]TCE - ANEXO IV - Preencher'!E152</f>
        <v>5.99 - Outros Serviços de Terceiros Pessoa Jurídica</v>
      </c>
      <c r="D143" s="3" t="str">
        <f>'[1]TCE - ANEXO IV - Preencher'!F152</f>
        <v>34.529.278/0001-72</v>
      </c>
      <c r="E143" s="5" t="str">
        <f>'[1]TCE - ANEXO IV - Preencher'!G152</f>
        <v>KALICA JANAINA DA S. CORREIA 02385965402</v>
      </c>
      <c r="F143" s="5" t="str">
        <f>'[1]TCE - ANEXO IV - Preencher'!H152</f>
        <v>S</v>
      </c>
      <c r="G143" s="5" t="str">
        <f>'[1]TCE - ANEXO IV - Preencher'!I152</f>
        <v>S</v>
      </c>
      <c r="H143" s="5">
        <f>'[1]TCE - ANEXO IV - Preencher'!J152</f>
        <v>200</v>
      </c>
      <c r="I143" s="6">
        <f>IF('[1]TCE - ANEXO IV - Preencher'!K152="","",'[1]TCE - ANEXO IV - Preencher'!K152)</f>
        <v>44404</v>
      </c>
      <c r="J143" s="5" t="str">
        <f>'[1]TCE - ANEXO IV - Preencher'!L152</f>
        <v>ZRNZ89677</v>
      </c>
      <c r="K143" s="5" t="str">
        <f>IF(F143="B",LEFT('[1]TCE - ANEXO IV - Preencher'!M152,2),IF(F143="S",LEFT('[1]TCE - ANEXO IV - Preencher'!M152,7),IF('[1]TCE - ANEXO IV - Preencher'!H152="","")))</f>
        <v>2610707</v>
      </c>
      <c r="L143" s="7">
        <f>'[1]TCE - ANEXO IV - Preencher'!N152</f>
        <v>408.75880939786697</v>
      </c>
    </row>
    <row r="144" spans="1:12" s="8" customFormat="1" ht="19.5" customHeight="1" x14ac:dyDescent="0.2">
      <c r="A144" s="3">
        <f>IFERROR(VLOOKUP(B144,'[1]DADOS (OCULTAR)'!$P$3:$R$56,3,0),"")</f>
        <v>10583920000800</v>
      </c>
      <c r="B144" s="4" t="str">
        <f>'[1]TCE - ANEXO IV - Preencher'!C153</f>
        <v>HOSPITAL MESTRE VITALINO (COVID-19)</v>
      </c>
      <c r="C144" s="4" t="str">
        <f>'[1]TCE - ANEXO IV - Preencher'!E153</f>
        <v>5.99 - Outros Serviços de Terceiros Pessoa Jurídica</v>
      </c>
      <c r="D144" s="3" t="str">
        <f>'[1]TCE - ANEXO IV - Preencher'!F153</f>
        <v>08.902.352/0001-44</v>
      </c>
      <c r="E144" s="5" t="str">
        <f>'[1]TCE - ANEXO IV - Preencher'!G153</f>
        <v>JJ SERVICOS LABORATORIAIS LTDA - ME</v>
      </c>
      <c r="F144" s="5" t="str">
        <f>'[1]TCE - ANEXO IV - Preencher'!H153</f>
        <v>S</v>
      </c>
      <c r="G144" s="5" t="str">
        <f>'[1]TCE - ANEXO IV - Preencher'!I153</f>
        <v>S</v>
      </c>
      <c r="H144" s="5">
        <f>'[1]TCE - ANEXO IV - Preencher'!J153</f>
        <v>311</v>
      </c>
      <c r="I144" s="6">
        <f>IF('[1]TCE - ANEXO IV - Preencher'!K153="","",'[1]TCE - ANEXO IV - Preencher'!K153)</f>
        <v>44403</v>
      </c>
      <c r="J144" s="5" t="str">
        <f>'[1]TCE - ANEXO IV - Preencher'!L153</f>
        <v>4CB7-IBA1</v>
      </c>
      <c r="K144" s="5" t="str">
        <f>IF(F144="B",LEFT('[1]TCE - ANEXO IV - Preencher'!M153,2),IF(F144="S",LEFT('[1]TCE - ANEXO IV - Preencher'!M153,7),IF('[1]TCE - ANEXO IV - Preencher'!H153="","")))</f>
        <v>2609709</v>
      </c>
      <c r="L144" s="7">
        <f>'[1]TCE - ANEXO IV - Preencher'!N153</f>
        <v>1021.8970234946675</v>
      </c>
    </row>
    <row r="145" spans="1:12" s="8" customFormat="1" ht="19.5" customHeight="1" x14ac:dyDescent="0.2">
      <c r="A145" s="3">
        <f>IFERROR(VLOOKUP(B145,'[1]DADOS (OCULTAR)'!$P$3:$R$56,3,0),"")</f>
        <v>10583920000800</v>
      </c>
      <c r="B145" s="4" t="str">
        <f>'[1]TCE - ANEXO IV - Preencher'!C154</f>
        <v>HOSPITAL MESTRE VITALINO (COVID-19)</v>
      </c>
      <c r="C145" s="4" t="str">
        <f>'[1]TCE - ANEXO IV - Preencher'!E154</f>
        <v>5.99 - Outros Serviços de Terceiros Pessoa Jurídica</v>
      </c>
      <c r="D145" s="3" t="str">
        <f>'[1]TCE - ANEXO IV - Preencher'!F154</f>
        <v>12.332.754/0001-28</v>
      </c>
      <c r="E145" s="5" t="str">
        <f>'[1]TCE - ANEXO IV - Preencher'!G154</f>
        <v>PAULO WAGNER SAMPAIO DA SILVA ME</v>
      </c>
      <c r="F145" s="5" t="str">
        <f>'[1]TCE - ANEXO IV - Preencher'!H154</f>
        <v>S</v>
      </c>
      <c r="G145" s="5" t="str">
        <f>'[1]TCE - ANEXO IV - Preencher'!I154</f>
        <v>S</v>
      </c>
      <c r="H145" s="5">
        <f>'[1]TCE - ANEXO IV - Preencher'!J154</f>
        <v>1337</v>
      </c>
      <c r="I145" s="6">
        <f>IF('[1]TCE - ANEXO IV - Preencher'!K154="","",'[1]TCE - ANEXO IV - Preencher'!K154)</f>
        <v>44403</v>
      </c>
      <c r="J145" s="5" t="str">
        <f>'[1]TCE - ANEXO IV - Preencher'!L154</f>
        <v>91WF-JJKF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632.79610650542622</v>
      </c>
    </row>
    <row r="146" spans="1:12" s="8" customFormat="1" ht="19.5" customHeight="1" x14ac:dyDescent="0.2">
      <c r="A146" s="3">
        <f>IFERROR(VLOOKUP(B146,'[1]DADOS (OCULTAR)'!$P$3:$R$56,3,0),"")</f>
        <v>10583920000800</v>
      </c>
      <c r="B146" s="4" t="str">
        <f>'[1]TCE - ANEXO IV - Preencher'!C155</f>
        <v>HOSPITAL MESTRE VITALINO (COVID-19)</v>
      </c>
      <c r="C146" s="4" t="str">
        <f>'[1]TCE - ANEXO IV - Preencher'!E155</f>
        <v>5.99 - Outros Serviços de Terceiros Pessoa Jurídica</v>
      </c>
      <c r="D146" s="3" t="str">
        <f>'[1]TCE - ANEXO IV - Preencher'!F155</f>
        <v>00.782.637/0001-87</v>
      </c>
      <c r="E146" s="5" t="str">
        <f>'[1]TCE - ANEXO IV - Preencher'!G155</f>
        <v>EDUARDO OLIVEIRA CONSULT E ASSES JURIDICA S/C</v>
      </c>
      <c r="F146" s="5" t="str">
        <f>'[1]TCE - ANEXO IV - Preencher'!H155</f>
        <v>S</v>
      </c>
      <c r="G146" s="5" t="str">
        <f>'[1]TCE - ANEXO IV - Preencher'!I155</f>
        <v>S</v>
      </c>
      <c r="H146" s="5">
        <f>'[1]TCE - ANEXO IV - Preencher'!J155</f>
        <v>319</v>
      </c>
      <c r="I146" s="6">
        <f>IF('[1]TCE - ANEXO IV - Preencher'!K155="","",'[1]TCE - ANEXO IV - Preencher'!K155)</f>
        <v>44404</v>
      </c>
      <c r="J146" s="5" t="str">
        <f>'[1]TCE - ANEXO IV - Preencher'!L155</f>
        <v>AHVC-X6UE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2248.1734516882684</v>
      </c>
    </row>
    <row r="147" spans="1:12" s="8" customFormat="1" ht="19.5" customHeight="1" x14ac:dyDescent="0.2">
      <c r="A147" s="3">
        <f>IFERROR(VLOOKUP(B147,'[1]DADOS (OCULTAR)'!$P$3:$R$56,3,0),"")</f>
        <v>10583920000800</v>
      </c>
      <c r="B147" s="4" t="str">
        <f>'[1]TCE - ANEXO IV - Preencher'!C156</f>
        <v>HOSPITAL MESTRE VITALINO (COVID-19)</v>
      </c>
      <c r="C147" s="4" t="str">
        <f>'[1]TCE - ANEXO IV - Preencher'!E156</f>
        <v>5.5 - Reparo e Manutenção de Máquinas e Equipamentos</v>
      </c>
      <c r="D147" s="3" t="str">
        <f>'[1]TCE - ANEXO IV - Preencher'!F156</f>
        <v>01.449.930/0007-85</v>
      </c>
      <c r="E147" s="5" t="str">
        <f>'[1]TCE - ANEXO IV - Preencher'!G156</f>
        <v>SIEMENS HEALTHCARE DIAGNOSTICOS LTDA</v>
      </c>
      <c r="F147" s="5" t="str">
        <f>'[1]TCE - ANEXO IV - Preencher'!H156</f>
        <v>S</v>
      </c>
      <c r="G147" s="5" t="str">
        <f>'[1]TCE - ANEXO IV - Preencher'!I156</f>
        <v>S</v>
      </c>
      <c r="H147" s="5">
        <f>'[1]TCE - ANEXO IV - Preencher'!J156</f>
        <v>10372</v>
      </c>
      <c r="I147" s="6">
        <f>IF('[1]TCE - ANEXO IV - Preencher'!K156="","",'[1]TCE - ANEXO IV - Preencher'!K156)</f>
        <v>44399</v>
      </c>
      <c r="J147" s="5" t="str">
        <f>'[1]TCE - ANEXO IV - Preencher'!L156</f>
        <v>X4XU-EX7Z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18851.871131344335</v>
      </c>
    </row>
    <row r="148" spans="1:12" s="8" customFormat="1" ht="19.5" customHeight="1" x14ac:dyDescent="0.2">
      <c r="A148" s="3">
        <f>IFERROR(VLOOKUP(B148,'[1]DADOS (OCULTAR)'!$P$3:$R$56,3,0),"")</f>
        <v>10583920000800</v>
      </c>
      <c r="B148" s="4" t="str">
        <f>'[1]TCE - ANEXO IV - Preencher'!C157</f>
        <v>HOSPITAL MESTRE VITALINO (COVID-19)</v>
      </c>
      <c r="C148" s="4" t="str">
        <f>'[1]TCE - ANEXO IV - Preencher'!E157</f>
        <v>5.5 - Reparo e Manutenção de Máquinas e Equipamentos</v>
      </c>
      <c r="D148" s="3" t="str">
        <f>'[1]TCE - ANEXO IV - Preencher'!F157</f>
        <v>01.449.930/0007-85</v>
      </c>
      <c r="E148" s="5" t="str">
        <f>'[1]TCE - ANEXO IV - Preencher'!G157</f>
        <v>SIEMENS HEALTHCARE DIAGNOSTICOS LTDA</v>
      </c>
      <c r="F148" s="5" t="str">
        <f>'[1]TCE - ANEXO IV - Preencher'!H157</f>
        <v>S</v>
      </c>
      <c r="G148" s="5" t="str">
        <f>'[1]TCE - ANEXO IV - Preencher'!I157</f>
        <v>S</v>
      </c>
      <c r="H148" s="5">
        <f>'[1]TCE - ANEXO IV - Preencher'!J157</f>
        <v>10412</v>
      </c>
      <c r="I148" s="6">
        <f>IF('[1]TCE - ANEXO IV - Preencher'!K157="","",'[1]TCE - ANEXO IV - Preencher'!K157)</f>
        <v>44405</v>
      </c>
      <c r="J148" s="5" t="str">
        <f>'[1]TCE - ANEXO IV - Preencher'!L157</f>
        <v>Q31L-ZDDD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13209.797129489458</v>
      </c>
    </row>
    <row r="149" spans="1:12" s="8" customFormat="1" ht="19.5" customHeight="1" x14ac:dyDescent="0.2">
      <c r="A149" s="3">
        <f>IFERROR(VLOOKUP(B149,'[1]DADOS (OCULTAR)'!$P$3:$R$56,3,0),"")</f>
        <v>10583920000800</v>
      </c>
      <c r="B149" s="4" t="str">
        <f>'[1]TCE - ANEXO IV - Preencher'!C158</f>
        <v>HOSPITAL MESTRE VITALINO (COVID-19)</v>
      </c>
      <c r="C149" s="4" t="str">
        <f>'[1]TCE - ANEXO IV - Preencher'!E158</f>
        <v>5.5 - Reparo e Manutenção de Máquinas e Equipamentos</v>
      </c>
      <c r="D149" s="3" t="str">
        <f>'[1]TCE - ANEXO IV - Preencher'!F158</f>
        <v>05.410.567/0001-50</v>
      </c>
      <c r="E149" s="5" t="str">
        <f>'[1]TCE - ANEXO IV - Preencher'!G158</f>
        <v>LABORATORIO DE METROLOGIA DO NORDESTE LABNOR EIRELI</v>
      </c>
      <c r="F149" s="5" t="str">
        <f>'[1]TCE - ANEXO IV - Preencher'!H158</f>
        <v>S</v>
      </c>
      <c r="G149" s="5" t="str">
        <f>'[1]TCE - ANEXO IV - Preencher'!I158</f>
        <v>S</v>
      </c>
      <c r="H149" s="5">
        <f>'[1]TCE - ANEXO IV - Preencher'!J158</f>
        <v>632</v>
      </c>
      <c r="I149" s="6">
        <f>IF('[1]TCE - ANEXO IV - Preencher'!K158="","",'[1]TCE - ANEXO IV - Preencher'!K158)</f>
        <v>44402</v>
      </c>
      <c r="J149" s="5" t="str">
        <f>'[1]TCE - ANEXO IV - Preencher'!L158</f>
        <v>2XYP-1BMJ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487.10424786579148</v>
      </c>
    </row>
    <row r="150" spans="1:12" s="8" customFormat="1" ht="19.5" customHeight="1" x14ac:dyDescent="0.2">
      <c r="A150" s="3">
        <f>IFERROR(VLOOKUP(B150,'[1]DADOS (OCULTAR)'!$P$3:$R$56,3,0),"")</f>
        <v>10583920000800</v>
      </c>
      <c r="B150" s="4" t="str">
        <f>'[1]TCE - ANEXO IV - Preencher'!C159</f>
        <v>HOSPITAL MESTRE VITALINO (COVID-19)</v>
      </c>
      <c r="C150" s="4" t="str">
        <f>'[1]TCE - ANEXO IV - Preencher'!E159</f>
        <v>5.5 - Reparo e Manutenção de Máquinas e Equipamentos</v>
      </c>
      <c r="D150" s="3" t="str">
        <f>'[1]TCE - ANEXO IV - Preencher'!F159</f>
        <v>14.951.481/0001-25</v>
      </c>
      <c r="E150" s="5" t="str">
        <f>'[1]TCE - ANEXO IV - Preencher'!G159</f>
        <v>BM COMERCIO E SERVICOS DE EQUIP MED</v>
      </c>
      <c r="F150" s="5" t="str">
        <f>'[1]TCE - ANEXO IV - Preencher'!H159</f>
        <v>S</v>
      </c>
      <c r="G150" s="5" t="str">
        <f>'[1]TCE - ANEXO IV - Preencher'!I159</f>
        <v>S</v>
      </c>
      <c r="H150" s="5">
        <f>'[1]TCE - ANEXO IV - Preencher'!J159</f>
        <v>218</v>
      </c>
      <c r="I150" s="6">
        <f>IF('[1]TCE - ANEXO IV - Preencher'!K159="","",'[1]TCE - ANEXO IV - Preencher'!K159)</f>
        <v>44406</v>
      </c>
      <c r="J150" s="5" t="str">
        <f>'[1]TCE - ANEXO IV - Preencher'!L159</f>
        <v>PCBC43607</v>
      </c>
      <c r="K150" s="5" t="str">
        <f>IF(F150="B",LEFT('[1]TCE - ANEXO IV - Preencher'!M159,2),IF(F150="S",LEFT('[1]TCE - ANEXO IV - Preencher'!M159,7),IF('[1]TCE - ANEXO IV - Preencher'!H159="","")))</f>
        <v>2603454</v>
      </c>
      <c r="L150" s="7">
        <f>'[1]TCE - ANEXO IV - Preencher'!N159</f>
        <v>1124.0867258441342</v>
      </c>
    </row>
    <row r="151" spans="1:12" s="8" customFormat="1" ht="19.5" customHeight="1" x14ac:dyDescent="0.2">
      <c r="A151" s="3">
        <f>IFERROR(VLOOKUP(B151,'[1]DADOS (OCULTAR)'!$P$3:$R$56,3,0),"")</f>
        <v>10583920000800</v>
      </c>
      <c r="B151" s="4" t="str">
        <f>'[1]TCE - ANEXO IV - Preencher'!C160</f>
        <v>HOSPITAL MESTRE VITALINO (COVID-19)</v>
      </c>
      <c r="C151" s="4" t="str">
        <f>'[1]TCE - ANEXO IV - Preencher'!E160</f>
        <v>5.5 - Reparo e Manutenção de Máquinas e Equipamentos</v>
      </c>
      <c r="D151" s="3" t="str">
        <f>'[1]TCE - ANEXO IV - Preencher'!F160</f>
        <v>23.623.014/0001-67</v>
      </c>
      <c r="E151" s="5" t="str">
        <f>'[1]TCE - ANEXO IV - Preencher'!G160</f>
        <v>AIRMONT ENGENHARIA EIRELI - EPP</v>
      </c>
      <c r="F151" s="5" t="str">
        <f>'[1]TCE - ANEXO IV - Preencher'!H160</f>
        <v>S</v>
      </c>
      <c r="G151" s="5" t="str">
        <f>'[1]TCE - ANEXO IV - Preencher'!I160</f>
        <v>S</v>
      </c>
      <c r="H151" s="5">
        <f>'[1]TCE - ANEXO IV - Preencher'!J160</f>
        <v>967</v>
      </c>
      <c r="I151" s="6">
        <f>IF('[1]TCE - ANEXO IV - Preencher'!K160="","",'[1]TCE - ANEXO IV - Preencher'!K160)</f>
        <v>44406</v>
      </c>
      <c r="J151" s="5" t="str">
        <f>'[1]TCE - ANEXO IV - Preencher'!L160</f>
        <v>KAHN11035</v>
      </c>
      <c r="K151" s="5" t="str">
        <f>IF(F151="B",LEFT('[1]TCE - ANEXO IV - Preencher'!M160,2),IF(F151="S",LEFT('[1]TCE - ANEXO IV - Preencher'!M160,7),IF('[1]TCE - ANEXO IV - Preencher'!H160="","")))</f>
        <v>2609600</v>
      </c>
      <c r="L151" s="7">
        <f>'[1]TCE - ANEXO IV - Preencher'!N160</f>
        <v>8030.5028200177876</v>
      </c>
    </row>
    <row r="152" spans="1:12" s="8" customFormat="1" ht="19.5" customHeight="1" x14ac:dyDescent="0.2">
      <c r="A152" s="3">
        <f>IFERROR(VLOOKUP(B152,'[1]DADOS (OCULTAR)'!$P$3:$R$56,3,0),"")</f>
        <v>10583920000800</v>
      </c>
      <c r="B152" s="4" t="str">
        <f>'[1]TCE - ANEXO IV - Preencher'!C161</f>
        <v>HOSPITAL MESTRE VITALINO (COVID-19)</v>
      </c>
      <c r="C152" s="4" t="str">
        <f>'[1]TCE - ANEXO IV - Preencher'!E161</f>
        <v>5.5 - Reparo e Manutenção de Máquinas e Equipamentos</v>
      </c>
      <c r="D152" s="3" t="str">
        <f>'[1]TCE - ANEXO IV - Preencher'!F161</f>
        <v>11.189.101/0001-79</v>
      </c>
      <c r="E152" s="5" t="str">
        <f>'[1]TCE - ANEXO IV - Preencher'!G161</f>
        <v>GENSETS INST. E MANUT. ELET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5141</v>
      </c>
      <c r="I152" s="6">
        <f>IF('[1]TCE - ANEXO IV - Preencher'!K161="","",'[1]TCE - ANEXO IV - Preencher'!K161)</f>
        <v>44378</v>
      </c>
      <c r="J152" s="5" t="str">
        <f>'[1]TCE - ANEXO IV - Preencher'!L161</f>
        <v>YPZ7-YYHA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1360.3016291483382</v>
      </c>
    </row>
    <row r="153" spans="1:12" s="8" customFormat="1" ht="19.5" customHeight="1" x14ac:dyDescent="0.2">
      <c r="A153" s="3">
        <f>IFERROR(VLOOKUP(B153,'[1]DADOS (OCULTAR)'!$P$3:$R$56,3,0),"")</f>
        <v>10583920000800</v>
      </c>
      <c r="B153" s="4" t="str">
        <f>'[1]TCE - ANEXO IV - Preencher'!C162</f>
        <v>HOSPITAL MESTRE VITALINO (COVID-19)</v>
      </c>
      <c r="C153" s="4" t="str">
        <f>'[1]TCE - ANEXO IV - Preencher'!E162</f>
        <v>5.5 - Reparo e Manutenção de Máquinas e Equipamentos</v>
      </c>
      <c r="D153" s="3" t="str">
        <f>'[1]TCE - ANEXO IV - Preencher'!F162</f>
        <v>18.204.483/0001-01</v>
      </c>
      <c r="E153" s="5" t="str">
        <f>'[1]TCE - ANEXO IV - Preencher'!G162</f>
        <v>WAGNER FERNANDES SALES DA SILVA E CIA LTDA</v>
      </c>
      <c r="F153" s="5" t="str">
        <f>'[1]TCE - ANEXO IV - Preencher'!H162</f>
        <v>S</v>
      </c>
      <c r="G153" s="5" t="str">
        <f>'[1]TCE - ANEXO IV - Preencher'!I162</f>
        <v>S</v>
      </c>
      <c r="H153" s="5">
        <f>'[1]TCE - ANEXO IV - Preencher'!J162</f>
        <v>3286</v>
      </c>
      <c r="I153" s="6">
        <f>IF('[1]TCE - ANEXO IV - Preencher'!K162="","",'[1]TCE - ANEXO IV - Preencher'!K162)</f>
        <v>44403</v>
      </c>
      <c r="J153" s="5" t="str">
        <f>'[1]TCE - ANEXO IV - Preencher'!L162</f>
        <v>G8CAO8HAS</v>
      </c>
      <c r="K153" s="5" t="str">
        <f>IF(F153="B",LEFT('[1]TCE - ANEXO IV - Preencher'!M162,2),IF(F153="S",LEFT('[1]TCE - ANEXO IV - Preencher'!M162,7),IF('[1]TCE - ANEXO IV - Preencher'!H162="","")))</f>
        <v>2704302</v>
      </c>
      <c r="L153" s="7">
        <f>'[1]TCE - ANEXO IV - Preencher'!N162</f>
        <v>8320.5512585196902</v>
      </c>
    </row>
    <row r="154" spans="1:12" s="8" customFormat="1" ht="19.5" customHeight="1" x14ac:dyDescent="0.2">
      <c r="A154" s="3">
        <f>IFERROR(VLOOKUP(B154,'[1]DADOS (OCULTAR)'!$P$3:$R$56,3,0),"")</f>
        <v>10583920000800</v>
      </c>
      <c r="B154" s="4" t="str">
        <f>'[1]TCE - ANEXO IV - Preencher'!C163</f>
        <v>HOSPITAL MESTRE VITALINO (COVID-19)</v>
      </c>
      <c r="C154" s="4" t="str">
        <f>'[1]TCE - ANEXO IV - Preencher'!E163</f>
        <v>5.3 - Locação de Máquinas e Equipamentos</v>
      </c>
      <c r="D154" s="3">
        <f>'[1]TCE - ANEXO IV - Preencher'!F163</f>
        <v>31321644000105</v>
      </c>
      <c r="E154" s="5" t="str">
        <f>'[1]TCE - ANEXO IV - Preencher'!G163</f>
        <v>TH COMERCIO E LOC DE EQUIP PARA CONSTRUCAO CIVIL LTDA</v>
      </c>
      <c r="F154" s="5" t="str">
        <f>'[1]TCE - ANEXO IV - Preencher'!H163</f>
        <v>S</v>
      </c>
      <c r="G154" s="5" t="str">
        <f>'[1]TCE - ANEXO IV - Preencher'!I163</f>
        <v>S</v>
      </c>
      <c r="H154" s="5">
        <f>'[1]TCE - ANEXO IV - Preencher'!J163</f>
        <v>1279</v>
      </c>
      <c r="I154" s="6">
        <f>IF('[1]TCE - ANEXO IV - Preencher'!K163="","",'[1]TCE - ANEXO IV - Preencher'!K163)</f>
        <v>44391</v>
      </c>
      <c r="J154" s="5" t="str">
        <f>'[1]TCE - ANEXO IV - Preencher'!L163</f>
        <v>9GMZXXGOX</v>
      </c>
      <c r="K154" s="5" t="str">
        <f>IF(F154="B",LEFT('[1]TCE - ANEXO IV - Preencher'!M163,2),IF(F154="S",LEFT('[1]TCE - ANEXO IV - Preencher'!M163,7),IF('[1]TCE - ANEXO IV - Preencher'!H163="","")))</f>
        <v>2604106</v>
      </c>
      <c r="L154" s="7">
        <f>'[1]TCE - ANEXO IV - Preencher'!N163</f>
        <v>231.62999199212464</v>
      </c>
    </row>
    <row r="155" spans="1:12" s="8" customFormat="1" ht="19.5" customHeight="1" x14ac:dyDescent="0.2">
      <c r="A155" s="3">
        <f>IFERROR(VLOOKUP(B155,'[1]DADOS (OCULTAR)'!$P$3:$R$56,3,0),"")</f>
        <v>10583920000800</v>
      </c>
      <c r="B155" s="4" t="str">
        <f>'[1]TCE - ANEXO IV - Preencher'!C164</f>
        <v>HOSPITAL MESTRE VITALINO (COVID-19)</v>
      </c>
      <c r="C155" s="4" t="str">
        <f>'[1]TCE - ANEXO IV - Preencher'!E164</f>
        <v>5.5 - Reparo e Manutenção de Máquinas e Equipamentos</v>
      </c>
      <c r="D155" s="3">
        <f>'[1]TCE - ANEXO IV - Preencher'!F164</f>
        <v>22930095000185</v>
      </c>
      <c r="E155" s="5" t="str">
        <f>'[1]TCE - ANEXO IV - Preencher'!G164</f>
        <v>FHELIPPE JOSEPH SILVA E LIMA - ME</v>
      </c>
      <c r="F155" s="5" t="str">
        <f>'[1]TCE - ANEXO IV - Preencher'!H164</f>
        <v>S</v>
      </c>
      <c r="G155" s="5" t="str">
        <f>'[1]TCE - ANEXO IV - Preencher'!I164</f>
        <v>S</v>
      </c>
      <c r="H155" s="5">
        <f>'[1]TCE - ANEXO IV - Preencher'!J164</f>
        <v>10316</v>
      </c>
      <c r="I155" s="6">
        <f>IF('[1]TCE - ANEXO IV - Preencher'!K164="","",'[1]TCE - ANEXO IV - Preencher'!K164)</f>
        <v>44382</v>
      </c>
      <c r="J155" s="5" t="str">
        <f>'[1]TCE - ANEXO IV - Preencher'!L164</f>
        <v>4J8NMGXQD</v>
      </c>
      <c r="K155" s="5" t="str">
        <f>IF(F155="B",LEFT('[1]TCE - ANEXO IV - Preencher'!M164,2),IF(F155="S",LEFT('[1]TCE - ANEXO IV - Preencher'!M164,7),IF('[1]TCE - ANEXO IV - Preencher'!H164="","")))</f>
        <v>2604106</v>
      </c>
      <c r="L155" s="7">
        <f>'[1]TCE - ANEXO IV - Preencher'!N164</f>
        <v>386.61770722214919</v>
      </c>
    </row>
    <row r="156" spans="1:12" s="8" customFormat="1" ht="19.5" customHeight="1" x14ac:dyDescent="0.2">
      <c r="A156" s="3">
        <f>IFERROR(VLOOKUP(B156,'[1]DADOS (OCULTAR)'!$P$3:$R$56,3,0),"")</f>
        <v>10583920000800</v>
      </c>
      <c r="B156" s="4" t="str">
        <f>'[1]TCE - ANEXO IV - Preencher'!C165</f>
        <v>HOSPITAL MESTRE VITALINO (COVID-19)</v>
      </c>
      <c r="C156" s="4" t="str">
        <f>'[1]TCE - ANEXO IV - Preencher'!E165</f>
        <v>5.5 - Reparo e Manutenção de Máquinas e Equipamentos</v>
      </c>
      <c r="D156" s="3" t="str">
        <f>'[1]TCE - ANEXO IV - Preencher'!F165</f>
        <v>90.347.840/0008-94</v>
      </c>
      <c r="E156" s="5" t="str">
        <f>'[1]TCE - ANEXO IV - Preencher'!G165</f>
        <v>TK ELEVADORES BRASIL LTDA</v>
      </c>
      <c r="F156" s="5" t="str">
        <f>'[1]TCE - ANEXO IV - Preencher'!H165</f>
        <v>S</v>
      </c>
      <c r="G156" s="5" t="str">
        <f>'[1]TCE - ANEXO IV - Preencher'!I165</f>
        <v>S</v>
      </c>
      <c r="H156" s="5">
        <f>'[1]TCE - ANEXO IV - Preencher'!J165</f>
        <v>118556</v>
      </c>
      <c r="I156" s="6">
        <f>IF('[1]TCE - ANEXO IV - Preencher'!K165="","",'[1]TCE - ANEXO IV - Preencher'!K165)</f>
        <v>44381</v>
      </c>
      <c r="J156" s="5" t="str">
        <f>'[1]TCE - ANEXO IV - Preencher'!L165</f>
        <v>P8BQ-AQWD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788.62518361812806</v>
      </c>
    </row>
    <row r="157" spans="1:12" s="8" customFormat="1" ht="19.5" customHeight="1" x14ac:dyDescent="0.2">
      <c r="A157" s="3">
        <f>IFERROR(VLOOKUP(B157,'[1]DADOS (OCULTAR)'!$P$3:$R$56,3,0),"")</f>
        <v>10583920000800</v>
      </c>
      <c r="B157" s="4" t="str">
        <f>'[1]TCE - ANEXO IV - Preencher'!C166</f>
        <v>HOSPITAL MESTRE VITALINO (COVID-19)</v>
      </c>
      <c r="C157" s="4" t="str">
        <f>'[1]TCE - ANEXO IV - Preencher'!E166</f>
        <v>5.5 - Reparo e Manutenção de Máquinas e Equipamentos</v>
      </c>
      <c r="D157" s="3" t="str">
        <f>'[1]TCE - ANEXO IV - Preencher'!F166</f>
        <v>90.347.840/0008-94</v>
      </c>
      <c r="E157" s="5" t="str">
        <f>'[1]TCE - ANEXO IV - Preencher'!G166</f>
        <v>TK ELEVADORES BRASIL LTDA</v>
      </c>
      <c r="F157" s="5" t="str">
        <f>'[1]TCE - ANEXO IV - Preencher'!H166</f>
        <v>S</v>
      </c>
      <c r="G157" s="5" t="str">
        <f>'[1]TCE - ANEXO IV - Preencher'!I166</f>
        <v>S</v>
      </c>
      <c r="H157" s="5">
        <f>'[1]TCE - ANEXO IV - Preencher'!J166</f>
        <v>118286</v>
      </c>
      <c r="I157" s="6">
        <f>IF('[1]TCE - ANEXO IV - Preencher'!K166="","",'[1]TCE - ANEXO IV - Preencher'!K166)</f>
        <v>44378</v>
      </c>
      <c r="J157" s="5" t="str">
        <f>'[1]TCE - ANEXO IV - Preencher'!L166</f>
        <v>IRNX-ILXB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316.61435478935283</v>
      </c>
    </row>
    <row r="158" spans="1:12" s="8" customFormat="1" ht="19.5" customHeight="1" x14ac:dyDescent="0.2">
      <c r="A158" s="3">
        <f>IFERROR(VLOOKUP(B158,'[1]DADOS (OCULTAR)'!$P$3:$R$56,3,0),"")</f>
        <v>10583920000800</v>
      </c>
      <c r="B158" s="4" t="str">
        <f>'[1]TCE - ANEXO IV - Preencher'!C167</f>
        <v>HOSPITAL MESTRE VITALINO (COVID-19)</v>
      </c>
      <c r="C158" s="4" t="str">
        <f>'[1]TCE - ANEXO IV - Preencher'!E167</f>
        <v xml:space="preserve">5.21 - Seguros em geral </v>
      </c>
      <c r="D158" s="3" t="str">
        <f>'[1]TCE - ANEXO IV - Preencher'!F167</f>
        <v>03.502.099/0001-18</v>
      </c>
      <c r="E158" s="5" t="str">
        <f>'[1]TCE - ANEXO IV - Preencher'!G167</f>
        <v>CHUBB SEGUROS DO BRASIL S.A.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1.180.045.504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597.72119433567764</v>
      </c>
    </row>
    <row r="159" spans="1:12" s="8" customFormat="1" ht="19.5" customHeight="1" x14ac:dyDescent="0.2">
      <c r="A159" s="3">
        <f>IFERROR(VLOOKUP(B159,'[1]DADOS (OCULTAR)'!$P$3:$R$56,3,0),"")</f>
        <v>10583920000800</v>
      </c>
      <c r="B159" s="4" t="str">
        <f>'[1]TCE - ANEXO IV - Preencher'!C168</f>
        <v>HOSPITAL MESTRE VITALINO (COVID-19)</v>
      </c>
      <c r="C159" s="4" t="str">
        <f>'[1]TCE - ANEXO IV - Preencher'!E168</f>
        <v xml:space="preserve">5.21 - Seguros em geral </v>
      </c>
      <c r="D159" s="3" t="str">
        <f>'[1]TCE - ANEXO IV - Preencher'!F168</f>
        <v>61.074.175/0001-38</v>
      </c>
      <c r="E159" s="5" t="str">
        <f>'[1]TCE - ANEXO IV - Preencher'!G168</f>
        <v>MAPFRE SEGUROS GERAIS S/A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2143000022931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21.942882150338558</v>
      </c>
    </row>
    <row r="160" spans="1:12" s="8" customFormat="1" ht="19.5" customHeight="1" x14ac:dyDescent="0.2">
      <c r="A160" s="3">
        <f>IFERROR(VLOOKUP(B160,'[1]DADOS (OCULTAR)'!$P$3:$R$56,3,0),"")</f>
        <v>10583920000800</v>
      </c>
      <c r="B160" s="4" t="str">
        <f>'[1]TCE - ANEXO IV - Preencher'!C169</f>
        <v>HOSPITAL MESTRE VITALINO (COVID-19)</v>
      </c>
      <c r="C160" s="4" t="str">
        <f>'[1]TCE - ANEXO IV - Preencher'!E169</f>
        <v xml:space="preserve">5.21 - Seguros em geral </v>
      </c>
      <c r="D160" s="3" t="str">
        <f>'[1]TCE - ANEXO IV - Preencher'!F169</f>
        <v>61.074.175/0001-38</v>
      </c>
      <c r="E160" s="5" t="str">
        <f>'[1]TCE - ANEXO IV - Preencher'!G169</f>
        <v>MAPFRE SEGUROS GERAIS S/A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2143000022931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21.942882150338558</v>
      </c>
    </row>
    <row r="161" spans="1:12" s="8" customFormat="1" ht="19.5" customHeight="1" x14ac:dyDescent="0.2">
      <c r="A161" s="3">
        <f>IFERROR(VLOOKUP(B161,'[1]DADOS (OCULTAR)'!$P$3:$R$56,3,0),"")</f>
        <v>10583920000800</v>
      </c>
      <c r="B161" s="4" t="str">
        <f>'[1]TCE - ANEXO IV - Preencher'!C170</f>
        <v>HOSPITAL MESTRE VITALINO (COVID-19)</v>
      </c>
      <c r="C161" s="4" t="str">
        <f>'[1]TCE - ANEXO IV - Preencher'!E170</f>
        <v xml:space="preserve">5.21 - Seguros em geral </v>
      </c>
      <c r="D161" s="3" t="str">
        <f>'[1]TCE - ANEXO IV - Preencher'!F170</f>
        <v>61.074.175/0001-38</v>
      </c>
      <c r="E161" s="5" t="str">
        <f>'[1]TCE - ANEXO IV - Preencher'!G170</f>
        <v>MAPFRE SEGUROS GERAIS S/A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2143000022931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21.942882150338558</v>
      </c>
    </row>
    <row r="162" spans="1:12" s="8" customFormat="1" ht="19.5" customHeight="1" x14ac:dyDescent="0.2">
      <c r="A162" s="3">
        <f>IFERROR(VLOOKUP(B162,'[1]DADOS (OCULTAR)'!$P$3:$R$56,3,0),"")</f>
        <v>10583920000800</v>
      </c>
      <c r="B162" s="4" t="str">
        <f>'[1]TCE - ANEXO IV - Preencher'!C171</f>
        <v>HOSPITAL MESTRE VITALINO (COVID-19)</v>
      </c>
      <c r="C162" s="4" t="str">
        <f>'[1]TCE - ANEXO IV - Preencher'!E171</f>
        <v xml:space="preserve">5.21 - Seguros em geral </v>
      </c>
      <c r="D162" s="3" t="str">
        <f>'[1]TCE - ANEXO IV - Preencher'!F171</f>
        <v>61.074.175/0001-38</v>
      </c>
      <c r="E162" s="5" t="str">
        <f>'[1]TCE - ANEXO IV - Preencher'!G171</f>
        <v>MAPFRE SEGUROS GERAIS S/A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2143000022931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19.50470117903064</v>
      </c>
    </row>
    <row r="163" spans="1:12" s="8" customFormat="1" ht="19.5" customHeight="1" x14ac:dyDescent="0.2">
      <c r="A163" s="3">
        <f>IFERROR(VLOOKUP(B163,'[1]DADOS (OCULTAR)'!$P$3:$R$56,3,0),"")</f>
        <v>10583920000800</v>
      </c>
      <c r="B163" s="4" t="str">
        <f>'[1]TCE - ANEXO IV - Preencher'!C172</f>
        <v>HOSPITAL MESTRE VITALINO (COVID-19)</v>
      </c>
      <c r="C163" s="4" t="str">
        <f>'[1]TCE - ANEXO IV - Preencher'!E172</f>
        <v>5.99 - Outros Serviços de Terceiros Pessoa Jurídica</v>
      </c>
      <c r="D163" s="3" t="str">
        <f>'[1]TCE - ANEXO IV - Preencher'!F172</f>
        <v>01.913.062/0001-57</v>
      </c>
      <c r="E163" s="5" t="str">
        <f>'[1]TCE - ANEXO IV - Preencher'!G172</f>
        <v>CENEL CENTRO DE NEUROLOGIA E ELETRENCEFALOGRAFIA LTDA</v>
      </c>
      <c r="F163" s="5" t="str">
        <f>'[1]TCE - ANEXO IV - Preencher'!H172</f>
        <v>S</v>
      </c>
      <c r="G163" s="5" t="str">
        <f>'[1]TCE - ANEXO IV - Preencher'!I172</f>
        <v>S</v>
      </c>
      <c r="H163" s="5">
        <f>'[1]TCE - ANEXO IV - Preencher'!J172</f>
        <v>5994</v>
      </c>
      <c r="I163" s="6">
        <f>IF('[1]TCE - ANEXO IV - Preencher'!K172="","",'[1]TCE - ANEXO IV - Preencher'!K172)</f>
        <v>44407</v>
      </c>
      <c r="J163" s="5" t="str">
        <f>'[1]TCE - ANEXO IV - Preencher'!L172</f>
        <v>CXX9-UEVJ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204.37940469893348</v>
      </c>
    </row>
    <row r="164" spans="1:12" s="8" customFormat="1" ht="19.5" customHeight="1" x14ac:dyDescent="0.2">
      <c r="A164" s="3">
        <f>IFERROR(VLOOKUP(B164,'[1]DADOS (OCULTAR)'!$P$3:$R$56,3,0),"")</f>
        <v>10583920000800</v>
      </c>
      <c r="B164" s="4" t="str">
        <f>'[1]TCE - ANEXO IV - Preencher'!C173</f>
        <v>HOSPITAL MESTRE VITALINO (COVID-19)</v>
      </c>
      <c r="C164" s="4" t="str">
        <f>'[1]TCE - ANEXO IV - Preencher'!E173</f>
        <v>5.99 - Outros Serviços de Terceiros Pessoa Jurídica</v>
      </c>
      <c r="D164" s="3" t="str">
        <f>'[1]TCE - ANEXO IV - Preencher'!F173</f>
        <v>26.467.687/0001-63</v>
      </c>
      <c r="E164" s="5" t="str">
        <f>'[1]TCE - ANEXO IV - Preencher'!G173</f>
        <v>CAMILA JULIETTE DE MELO SANTOS 06818519458</v>
      </c>
      <c r="F164" s="5" t="str">
        <f>'[1]TCE - ANEXO IV - Preencher'!H173</f>
        <v>S</v>
      </c>
      <c r="G164" s="5" t="str">
        <f>'[1]TCE - ANEXO IV - Preencher'!I173</f>
        <v>S</v>
      </c>
      <c r="H164" s="5">
        <f>'[1]TCE - ANEXO IV - Preencher'!J173</f>
        <v>59</v>
      </c>
      <c r="I164" s="6">
        <f>IF('[1]TCE - ANEXO IV - Preencher'!K173="","",'[1]TCE - ANEXO IV - Preencher'!K173)</f>
        <v>44398</v>
      </c>
      <c r="J164" s="5" t="str">
        <f>'[1]TCE - ANEXO IV - Preencher'!L173</f>
        <v>RYDEOACNP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7">
        <f>'[1]TCE - ANEXO IV - Preencher'!N173</f>
        <v>837.95555926562736</v>
      </c>
    </row>
    <row r="165" spans="1:12" s="8" customFormat="1" ht="19.5" customHeight="1" x14ac:dyDescent="0.2">
      <c r="A165" s="3">
        <f>IFERROR(VLOOKUP(B165,'[1]DADOS (OCULTAR)'!$P$3:$R$56,3,0),"")</f>
        <v>10583920000800</v>
      </c>
      <c r="B165" s="4" t="str">
        <f>'[1]TCE - ANEXO IV - Preencher'!C174</f>
        <v>HOSPITAL MESTRE VITALINO (COVID-19)</v>
      </c>
      <c r="C165" s="4" t="str">
        <f>'[1]TCE - ANEXO IV - Preencher'!E174</f>
        <v>5.16 - Serviços Médico-Hospitalares, Odotonlogia e Laboratoriais</v>
      </c>
      <c r="D165" s="3" t="str">
        <f>'[1]TCE - ANEXO IV - Preencher'!F174</f>
        <v>19.378.769/0053-05</v>
      </c>
      <c r="E165" s="5" t="str">
        <f>'[1]TCE - ANEXO IV - Preencher'!G174</f>
        <v>INSTITUTO HERMES PARDINI S/A</v>
      </c>
      <c r="F165" s="5" t="str">
        <f>'[1]TCE - ANEXO IV - Preencher'!H174</f>
        <v>S</v>
      </c>
      <c r="G165" s="5" t="str">
        <f>'[1]TCE - ANEXO IV - Preencher'!I174</f>
        <v>S</v>
      </c>
      <c r="H165" s="5">
        <f>'[1]TCE - ANEXO IV - Preencher'!J174</f>
        <v>197142</v>
      </c>
      <c r="I165" s="6">
        <f>IF('[1]TCE - ANEXO IV - Preencher'!K174="","",'[1]TCE - ANEXO IV - Preencher'!K174)</f>
        <v>44403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3171204</v>
      </c>
      <c r="L165" s="7">
        <f>'[1]TCE - ANEXO IV - Preencher'!N174</f>
        <v>5129.3780461973665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>
        <f>IFERROR(VLOOKUP(B167,'[1]DADOS (OCULTAR)'!$P$3:$R$56,3,0),"")</f>
        <v>10583920000800</v>
      </c>
      <c r="B167" s="4" t="str">
        <f>'[1]TCE - ANEXO IV - Preencher'!C176</f>
        <v>HOSPITAL MESTRE VITALINO (COVID-19)</v>
      </c>
      <c r="C167" s="4" t="str">
        <f>'[1]TCE - ANEXO IV - Preencher'!E176</f>
        <v>5.13 - Água e Esgoto</v>
      </c>
      <c r="D167" s="3" t="str">
        <f>'[1]TCE - ANEXO IV - Preencher'!F176</f>
        <v>09.769.035/0001-64</v>
      </c>
      <c r="E167" s="5" t="str">
        <f>'[1]TCE - ANEXO IV - Preencher'!G176</f>
        <v>COMPANHIA PERNAMBUCANA DE SANEAMENTO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166674486</v>
      </c>
      <c r="I167" s="6">
        <f>IF('[1]TCE - ANEXO IV - Preencher'!K176="","",'[1]TCE - ANEXO IV - Preencher'!K176)</f>
        <v>44409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2918.35</v>
      </c>
    </row>
    <row r="168" spans="1:12" s="8" customFormat="1" ht="19.5" customHeight="1" x14ac:dyDescent="0.2">
      <c r="A168" s="3">
        <f>IFERROR(VLOOKUP(B168,'[1]DADOS (OCULTAR)'!$P$3:$R$56,3,0),"")</f>
        <v>10583920000800</v>
      </c>
      <c r="B168" s="4" t="str">
        <f>'[1]TCE - ANEXO IV - Preencher'!C177</f>
        <v>HOSPITAL MESTRE VITALINO (COVID-19)</v>
      </c>
      <c r="C168" s="4" t="str">
        <f>'[1]TCE - ANEXO IV - Preencher'!E177</f>
        <v>5.12 - Energia Elétrica</v>
      </c>
      <c r="D168" s="3" t="str">
        <f>'[1]TCE - ANEXO IV - Preencher'!F177</f>
        <v>10.835.932/0001-08</v>
      </c>
      <c r="E168" s="5" t="str">
        <f>'[1]TCE - ANEXO IV - Preencher'!G177</f>
        <v>COMPANHIA ENERGETICA DE PERNAMBUCO</v>
      </c>
      <c r="F168" s="5" t="str">
        <f>'[1]TCE - ANEXO IV - Preencher'!H177</f>
        <v>S</v>
      </c>
      <c r="G168" s="5" t="str">
        <f>'[1]TCE - ANEXO IV - Preencher'!I177</f>
        <v>S</v>
      </c>
      <c r="H168" s="5">
        <f>'[1]TCE - ANEXO IV - Preencher'!J177</f>
        <v>10344767</v>
      </c>
      <c r="I168" s="6">
        <f>IF('[1]TCE - ANEXO IV - Preencher'!K177="","",'[1]TCE - ANEXO IV - Preencher'!K177)</f>
        <v>44414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31476.31</v>
      </c>
    </row>
    <row r="169" spans="1:12" s="8" customFormat="1" ht="19.5" customHeight="1" x14ac:dyDescent="0.2">
      <c r="A169" s="3">
        <f>IFERROR(VLOOKUP(B169,'[1]DADOS (OCULTAR)'!$P$3:$R$56,3,0),"")</f>
        <v>10583920000800</v>
      </c>
      <c r="B169" s="4" t="str">
        <f>'[1]TCE - ANEXO IV - Preencher'!C178</f>
        <v>HOSPITAL MESTRE VITALINO (COVID-19)</v>
      </c>
      <c r="C169" s="4" t="str">
        <f>'[1]TCE - ANEXO IV - Preencher'!E178</f>
        <v>5.1 - Locação de Equipamentos Médicos-Hospitalares</v>
      </c>
      <c r="D169" s="3" t="str">
        <f>'[1]TCE - ANEXO IV - Preencher'!F178</f>
        <v>24.884.275/0001-01</v>
      </c>
      <c r="E169" s="5" t="str">
        <f>'[1]TCE - ANEXO IV - Preencher'!G178</f>
        <v>INNOVAR SERVICO E LOCACAO DE EQUIP HOSP EIRELI-EPP</v>
      </c>
      <c r="F169" s="5" t="str">
        <f>'[1]TCE - ANEXO IV - Preencher'!H178</f>
        <v>S</v>
      </c>
      <c r="G169" s="5" t="str">
        <f>'[1]TCE - ANEXO IV - Preencher'!I178</f>
        <v>S</v>
      </c>
      <c r="H169" s="5">
        <f>'[1]TCE - ANEXO IV - Preencher'!J178</f>
        <v>102</v>
      </c>
      <c r="I169" s="6">
        <f>IF('[1]TCE - ANEXO IV - Preencher'!K178="","",'[1]TCE - ANEXO IV - Preencher'!K178)</f>
        <v>44398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2609600</v>
      </c>
      <c r="L169" s="7">
        <f>'[1]TCE - ANEXO IV - Preencher'!N178</f>
        <v>4360.093966910581</v>
      </c>
    </row>
    <row r="170" spans="1:12" s="8" customFormat="1" ht="19.5" customHeight="1" x14ac:dyDescent="0.2">
      <c r="A170" s="3">
        <f>IFERROR(VLOOKUP(B170,'[1]DADOS (OCULTAR)'!$P$3:$R$56,3,0),"")</f>
        <v>10583920000800</v>
      </c>
      <c r="B170" s="4" t="str">
        <f>'[1]TCE - ANEXO IV - Preencher'!C179</f>
        <v>HOSPITAL MESTRE VITALINO (COVID-19)</v>
      </c>
      <c r="C170" s="4" t="str">
        <f>'[1]TCE - ANEXO IV - Preencher'!E179</f>
        <v>5.1 - Locação de Equipamentos Médicos-Hospitalares</v>
      </c>
      <c r="D170" s="3" t="str">
        <f>'[1]TCE - ANEXO IV - Preencher'!F179</f>
        <v>60.619.202/0012-09</v>
      </c>
      <c r="E170" s="5" t="str">
        <f>'[1]TCE - ANEXO IV - Preencher'!G179</f>
        <v>MESSER GASES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85067684</v>
      </c>
      <c r="I170" s="6">
        <f>IF('[1]TCE - ANEXO IV - Preencher'!K179="","",'[1]TCE - ANEXO IV - Preencher'!K179)</f>
        <v>44404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3489.7306467065264</v>
      </c>
    </row>
    <row r="171" spans="1:12" s="8" customFormat="1" ht="19.5" customHeight="1" x14ac:dyDescent="0.2">
      <c r="A171" s="3">
        <f>IFERROR(VLOOKUP(B171,'[1]DADOS (OCULTAR)'!$P$3:$R$56,3,0),"")</f>
        <v>10583920000800</v>
      </c>
      <c r="B171" s="4" t="str">
        <f>'[1]TCE - ANEXO IV - Preencher'!C180</f>
        <v>HOSPITAL MESTRE VITALINO (COVID-19)</v>
      </c>
      <c r="C171" s="4" t="str">
        <f>'[1]TCE - ANEXO IV - Preencher'!E180</f>
        <v>5.8 - Locação de Veículos Automotores</v>
      </c>
      <c r="D171" s="3" t="str">
        <f>'[1]TCE - ANEXO IV - Preencher'!F180</f>
        <v>16.670.085/0491-62</v>
      </c>
      <c r="E171" s="5" t="str">
        <f>'[1]TCE - ANEXO IV - Preencher'!G180</f>
        <v>LOCALIZA RENT A CAR S/A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54931</v>
      </c>
      <c r="I171" s="6">
        <f>IF('[1]TCE - ANEXO IV - Preencher'!K180="","",'[1]TCE - ANEXO IV - Preencher'!K180)</f>
        <v>44404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2604106</v>
      </c>
      <c r="L171" s="7">
        <f>'[1]TCE - ANEXO IV - Preencher'!N180</f>
        <v>617.89003525605074</v>
      </c>
    </row>
    <row r="172" spans="1:12" s="8" customFormat="1" ht="19.5" customHeight="1" x14ac:dyDescent="0.2">
      <c r="A172" s="3">
        <f>IFERROR(VLOOKUP(B172,'[1]DADOS (OCULTAR)'!$P$3:$R$56,3,0),"")</f>
        <v>10583920000800</v>
      </c>
      <c r="B172" s="4" t="str">
        <f>'[1]TCE - ANEXO IV - Preencher'!C181</f>
        <v>HOSPITAL MESTRE VITALINO (COVID-19)</v>
      </c>
      <c r="C172" s="4" t="str">
        <f>'[1]TCE - ANEXO IV - Preencher'!E181</f>
        <v>5.8 - Locação de Veículos Automotores</v>
      </c>
      <c r="D172" s="3" t="str">
        <f>'[1]TCE - ANEXO IV - Preencher'!F181</f>
        <v>16.670.085/0491-62</v>
      </c>
      <c r="E172" s="5" t="str">
        <f>'[1]TCE - ANEXO IV - Preencher'!G181</f>
        <v>LOCALIZA RENT A CAR S/A</v>
      </c>
      <c r="F172" s="5" t="str">
        <f>'[1]TCE - ANEXO IV - Preencher'!H181</f>
        <v>S</v>
      </c>
      <c r="G172" s="5" t="str">
        <f>'[1]TCE - ANEXO IV - Preencher'!I181</f>
        <v>S</v>
      </c>
      <c r="H172" s="5">
        <f>'[1]TCE - ANEXO IV - Preencher'!J181</f>
        <v>54492</v>
      </c>
      <c r="I172" s="6">
        <f>IF('[1]TCE - ANEXO IV - Preencher'!K181="","",'[1]TCE - ANEXO IV - Preencher'!K181)</f>
        <v>44388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2604106</v>
      </c>
      <c r="L172" s="7">
        <f>'[1]TCE - ANEXO IV - Preencher'!N181</f>
        <v>617.89003525605074</v>
      </c>
    </row>
    <row r="173" spans="1:12" s="8" customFormat="1" ht="19.5" customHeight="1" x14ac:dyDescent="0.2">
      <c r="A173" s="3">
        <f>IFERROR(VLOOKUP(B173,'[1]DADOS (OCULTAR)'!$P$3:$R$56,3,0),"")</f>
        <v>10583920000800</v>
      </c>
      <c r="B173" s="4" t="str">
        <f>'[1]TCE - ANEXO IV - Preencher'!C182</f>
        <v>HOSPITAL MESTRE VITALINO (COVID-19)</v>
      </c>
      <c r="C173" s="4" t="str">
        <f>'[1]TCE - ANEXO IV - Preencher'!E182</f>
        <v xml:space="preserve">5.21 - Seguros em geral </v>
      </c>
      <c r="D173" s="3" t="str">
        <f>'[1]TCE - ANEXO IV - Preencher'!F182</f>
        <v>61.074.175/0001-38</v>
      </c>
      <c r="E173" s="5" t="str">
        <f>'[1]TCE - ANEXO IV - Preencher'!G182</f>
        <v>MAPFRE SEGUROS GERAIS S/A</v>
      </c>
      <c r="F173" s="5" t="str">
        <f>'[1]TCE - ANEXO IV - Preencher'!H182</f>
        <v>S</v>
      </c>
      <c r="G173" s="5" t="str">
        <f>'[1]TCE - ANEXO IV - Preencher'!I182</f>
        <v>N</v>
      </c>
      <c r="H173" s="5">
        <f>'[1]TCE - ANEXO IV - Preencher'!J182</f>
        <v>2143000058331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12.068603847472023</v>
      </c>
    </row>
    <row r="174" spans="1:12" s="8" customFormat="1" ht="19.5" customHeight="1" x14ac:dyDescent="0.2">
      <c r="A174" s="3">
        <f>IFERROR(VLOOKUP(B174,'[1]DADOS (OCULTAR)'!$P$3:$R$56,3,0),"")</f>
        <v>10583920000800</v>
      </c>
      <c r="B174" s="4" t="str">
        <f>'[1]TCE - ANEXO IV - Preencher'!C183</f>
        <v>HOSPITAL MESTRE VITALINO (COVID-19)</v>
      </c>
      <c r="C174" s="4" t="str">
        <f>'[1]TCE - ANEXO IV - Preencher'!E183</f>
        <v xml:space="preserve">5.21 - Seguros em geral </v>
      </c>
      <c r="D174" s="3" t="str">
        <f>'[1]TCE - ANEXO IV - Preencher'!F183</f>
        <v>61.074.175/0001-38</v>
      </c>
      <c r="E174" s="5" t="str">
        <f>'[1]TCE - ANEXO IV - Preencher'!G183</f>
        <v>MAPFRE SEGUROS GERAIS S/A</v>
      </c>
      <c r="F174" s="5" t="str">
        <f>'[1]TCE - ANEXO IV - Preencher'!H183</f>
        <v>S</v>
      </c>
      <c r="G174" s="5" t="str">
        <f>'[1]TCE - ANEXO IV - Preencher'!I183</f>
        <v>N</v>
      </c>
      <c r="H174" s="5">
        <f>'[1]TCE - ANEXO IV - Preencher'!J183</f>
        <v>2143000058331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10.72651242328236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2021-09-03T11:54:07Z</dcterms:created>
  <dcterms:modified xsi:type="dcterms:W3CDTF">2021-09-03T11:54:35Z</dcterms:modified>
</cp:coreProperties>
</file>