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1.21\6 - COVID\1-PCF 2021\14 TCE\EXCEL\"/>
    </mc:Choice>
  </mc:AlternateContent>
  <bookViews>
    <workbookView xWindow="0" yWindow="0" windowWidth="28800" windowHeight="124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<sst xmlns="http://schemas.openxmlformats.org/spreadsheetml/2006/main" count="12" uniqueCount="12">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</sst>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1.21/6%20-%20COVID/13.2%20-%20PCF%20em%20EXCEL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MALAN</v>
          </cell>
          <cell r="E11" t="str">
            <v>5.18 - Teledonia Fixa</v>
          </cell>
          <cell r="F11">
            <v>33000118001493</v>
          </cell>
          <cell r="G11" t="str">
            <v>TELEMAR NORTE LETE S/A</v>
          </cell>
          <cell r="H11" t="str">
            <v>S</v>
          </cell>
          <cell r="I11" t="str">
            <v>N</v>
          </cell>
          <cell r="J11" t="str">
            <v>FATURA</v>
          </cell>
          <cell r="K11">
            <v>44216</v>
          </cell>
          <cell r="M11">
            <v>26</v>
          </cell>
          <cell r="N11">
            <v>130.16999999999999</v>
          </cell>
        </row>
        <row r="12">
          <cell r="C12" t="str">
            <v>HOSPITAL DOM MALAN</v>
          </cell>
          <cell r="E12" t="str">
            <v>5.13 - Água e Esgoto</v>
          </cell>
          <cell r="F12">
            <v>9769035000164</v>
          </cell>
          <cell r="G12" t="str">
            <v>COMPESA</v>
          </cell>
          <cell r="H12" t="str">
            <v>S</v>
          </cell>
          <cell r="I12" t="str">
            <v>N</v>
          </cell>
          <cell r="J12" t="str">
            <v>FATURA</v>
          </cell>
          <cell r="K12">
            <v>44204</v>
          </cell>
          <cell r="M12" t="str">
            <v>26</v>
          </cell>
          <cell r="N12">
            <v>546.41</v>
          </cell>
        </row>
        <row r="13">
          <cell r="C13" t="str">
            <v>HOSPITAL DOM MALAN</v>
          </cell>
          <cell r="E13" t="str">
            <v>5.12 - Energia Elétrica</v>
          </cell>
          <cell r="F13">
            <v>10835932000108</v>
          </cell>
          <cell r="G13" t="str">
            <v>COMPANHIA DE ENERGIA ELETRICA DE PE</v>
          </cell>
          <cell r="H13" t="str">
            <v>S</v>
          </cell>
          <cell r="I13" t="str">
            <v>N</v>
          </cell>
          <cell r="J13" t="str">
            <v>FATURA</v>
          </cell>
          <cell r="K13" t="str">
            <v>04/02/201</v>
          </cell>
          <cell r="M13" t="str">
            <v>26</v>
          </cell>
          <cell r="N13">
            <v>351.61</v>
          </cell>
        </row>
        <row r="14">
          <cell r="C14" t="str">
            <v>HOSPITAL DOM MALAN</v>
          </cell>
          <cell r="E14" t="str">
            <v>5.3 - Locação de Máquinas e Equipamentos</v>
          </cell>
          <cell r="F14">
            <v>10279299000119</v>
          </cell>
          <cell r="G14" t="str">
            <v>RGRAPH LOC. COM E SER. LTDA</v>
          </cell>
          <cell r="H14" t="str">
            <v>S</v>
          </cell>
          <cell r="I14" t="str">
            <v>N</v>
          </cell>
          <cell r="J14" t="str">
            <v>FATURA</v>
          </cell>
          <cell r="K14" t="str">
            <v>04/02/201</v>
          </cell>
          <cell r="M14" t="str">
            <v>2611606 - Recife - PE</v>
          </cell>
          <cell r="N14">
            <v>79.87</v>
          </cell>
        </row>
        <row r="15">
          <cell r="C15" t="str">
            <v>HOSPITAL DOM MALAN</v>
          </cell>
          <cell r="E15" t="str">
            <v>5.16 - Serviços Médico-Hospitalares, Odotonlogia e Laboratoriais</v>
          </cell>
          <cell r="F15">
            <v>4509221000140</v>
          </cell>
          <cell r="G15" t="str">
            <v>BABY LAB LABORATORIOS CINICOS</v>
          </cell>
          <cell r="H15" t="str">
            <v>S</v>
          </cell>
          <cell r="I15" t="str">
            <v>S</v>
          </cell>
          <cell r="J15" t="str">
            <v>20212007</v>
          </cell>
          <cell r="K15">
            <v>44256</v>
          </cell>
          <cell r="L15" t="str">
            <v>EBEA380AF</v>
          </cell>
          <cell r="M15" t="str">
            <v>2918407 - Juazeiro - BA</v>
          </cell>
          <cell r="N15">
            <v>1909.5</v>
          </cell>
        </row>
        <row r="16">
          <cell r="C16" t="str">
            <v>HOSPITAL DOM MALAN</v>
          </cell>
          <cell r="E16" t="str">
            <v>5.10 - Detetização/Tratamento de Resíduos e Afins</v>
          </cell>
          <cell r="F16">
            <v>11863530000180</v>
          </cell>
          <cell r="G16" t="str">
            <v>BRASCON GESTAO AMBIENTAL LTDA</v>
          </cell>
          <cell r="H16" t="str">
            <v>S</v>
          </cell>
          <cell r="I16" t="str">
            <v>S</v>
          </cell>
          <cell r="J16" t="str">
            <v>64936</v>
          </cell>
          <cell r="K16">
            <v>44229</v>
          </cell>
          <cell r="L16" t="str">
            <v>59374</v>
          </cell>
          <cell r="M16" t="str">
            <v>2611309 - Pombos - PE</v>
          </cell>
          <cell r="N16">
            <v>135.54</v>
          </cell>
        </row>
        <row r="17">
          <cell r="C17" t="str">
            <v>HOSPITAL DOM MALAN</v>
          </cell>
          <cell r="E17" t="str">
            <v>5.23 - Limpeza e Conservação</v>
          </cell>
          <cell r="F17">
            <v>5419785000155</v>
          </cell>
          <cell r="G17" t="str">
            <v>SOLUNNI SERVICOS ESPECIALIZADOS LTDA</v>
          </cell>
          <cell r="H17" t="str">
            <v>S</v>
          </cell>
          <cell r="I17" t="str">
            <v>S</v>
          </cell>
          <cell r="J17" t="str">
            <v>642</v>
          </cell>
          <cell r="K17">
            <v>44224</v>
          </cell>
          <cell r="L17" t="str">
            <v>RSXQ-FJKB</v>
          </cell>
          <cell r="M17" t="str">
            <v>2611606 - Recife - PE</v>
          </cell>
          <cell r="N17">
            <v>7203.16</v>
          </cell>
        </row>
        <row r="18">
          <cell r="C18" t="str">
            <v>HOSPITAL DOM MALAN</v>
          </cell>
          <cell r="E18" t="str">
            <v>5.5 - Reparo e Manutenção de Máquinas e Equipamentos</v>
          </cell>
          <cell r="F18">
            <v>3480539000183</v>
          </cell>
          <cell r="G18" t="str">
            <v>SL ENGENHARIA HOSPITALAR LTDA</v>
          </cell>
          <cell r="H18" t="str">
            <v>S</v>
          </cell>
          <cell r="I18" t="str">
            <v>S</v>
          </cell>
          <cell r="J18" t="str">
            <v>6423</v>
          </cell>
          <cell r="K18">
            <v>44242</v>
          </cell>
          <cell r="L18" t="str">
            <v>IZVL57696</v>
          </cell>
          <cell r="M18" t="str">
            <v>2607901 - Jaboatão dos Guararapes - PE</v>
          </cell>
          <cell r="N18">
            <v>256.44</v>
          </cell>
        </row>
        <row r="19">
          <cell r="C19" t="str">
            <v>HOSPITAL DOM MALAN</v>
          </cell>
          <cell r="E19" t="str">
            <v>5.5 - Reparo e Manutenção de Máquinas e Equipamentos</v>
          </cell>
          <cell r="F19">
            <v>9014387000100</v>
          </cell>
          <cell r="G19" t="str">
            <v>COMPLETA SERVICOS DE AR CONDICIONADO ME</v>
          </cell>
          <cell r="H19" t="str">
            <v>S</v>
          </cell>
          <cell r="I19" t="str">
            <v>S</v>
          </cell>
          <cell r="J19" t="str">
            <v>1380</v>
          </cell>
          <cell r="K19">
            <v>44217</v>
          </cell>
          <cell r="L19" t="str">
            <v>MEBS-SCJP</v>
          </cell>
          <cell r="M19" t="str">
            <v>2611606 - Recife - PE</v>
          </cell>
          <cell r="N19">
            <v>864.51</v>
          </cell>
        </row>
        <row r="20">
          <cell r="C20" t="str">
            <v>HOSPITAL DOM MALAN</v>
          </cell>
          <cell r="E20" t="str">
            <v>1.99 - Outras Despesas com Pessoal</v>
          </cell>
          <cell r="F20">
            <v>2102498000129</v>
          </cell>
          <cell r="G20" t="str">
            <v>METROPOLITAN LIFE</v>
          </cell>
          <cell r="H20" t="str">
            <v>S</v>
          </cell>
          <cell r="I20" t="str">
            <v>N</v>
          </cell>
          <cell r="N20">
            <v>80.03</v>
          </cell>
        </row>
        <row r="21">
          <cell r="C21" t="str">
            <v>HOSPITAL DOM MALAN</v>
          </cell>
          <cell r="E21" t="str">
            <v>5.5 - Reparo e Manutenção de Máquinas e Equipamentos</v>
          </cell>
          <cell r="F21">
            <v>12853727000109</v>
          </cell>
          <cell r="G21" t="str">
            <v>KESA COMERCIO E SERVICOS</v>
          </cell>
          <cell r="H21" t="str">
            <v>S</v>
          </cell>
          <cell r="I21" t="str">
            <v>S</v>
          </cell>
          <cell r="J21" t="str">
            <v>5894</v>
          </cell>
          <cell r="K21">
            <v>44214</v>
          </cell>
          <cell r="L21" t="str">
            <v>9IN4-ARGN</v>
          </cell>
          <cell r="M21" t="str">
            <v>2611606 - Recife - PE</v>
          </cell>
          <cell r="N21">
            <v>1630</v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rgb="FF92D050"/>
  </sheetPr>
  <dimension ref="A1:L1992"/>
  <sheetViews>
    <sheetView showGridLines="0" tabSelected="1" topLeftCell="G28" zoomScale="90" zoomScaleNormal="90" workbookViewId="0">
      <selection activeCell="K114" sqref="K11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9039744000780</v>
      </c>
      <c r="B2" s="4" t="str">
        <f>'[1]TCE - ANEXO IV - Preencher'!C11</f>
        <v>HOSPITAL DOM MALAN</v>
      </c>
      <c r="C2" s="4" t="str">
        <f>'[1]TCE - ANEXO IV - Preencher'!E11</f>
        <v>5.18 - Teledonia Fixa</v>
      </c>
      <c r="D2" s="3">
        <f>'[1]TCE - ANEXO IV - Preencher'!F11</f>
        <v>33000118001493</v>
      </c>
      <c r="E2" s="5" t="str">
        <f>'[1]TCE - ANEXO IV - Preencher'!G11</f>
        <v>TELEMAR NORTE LETE S/A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FATURA</v>
      </c>
      <c r="I2" s="6">
        <f>IF('[1]TCE - ANEXO IV - Preencher'!K11="","",'[1]TCE - ANEXO IV - Preencher'!K11)</f>
        <v>44216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130.16999999999999</v>
      </c>
    </row>
    <row r="3" spans="1:12" s="8" customFormat="1" ht="19.5" customHeight="1" x14ac:dyDescent="0.2">
      <c r="A3" s="3">
        <f>IFERROR(VLOOKUP(B3,'[1]DADOS (OCULTAR)'!$P$3:$R$56,3,0),"")</f>
        <v>9039744000780</v>
      </c>
      <c r="B3" s="4" t="str">
        <f>'[1]TCE - ANEXO IV - Preencher'!C12</f>
        <v>HOSPITAL DOM MALAN</v>
      </c>
      <c r="C3" s="4" t="str">
        <f>'[1]TCE - ANEXO IV - Preencher'!E12</f>
        <v>5.13 - Água e Esgoto</v>
      </c>
      <c r="D3" s="3">
        <f>'[1]TCE - ANEXO IV - Preencher'!F12</f>
        <v>9769035000164</v>
      </c>
      <c r="E3" s="5" t="str">
        <f>'[1]TCE - ANEXO IV - Preencher'!G12</f>
        <v>COMPESA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FATURA</v>
      </c>
      <c r="I3" s="6">
        <f>IF('[1]TCE - ANEXO IV - Preencher'!K12="","",'[1]TCE - ANEXO IV - Preencher'!K12)</f>
        <v>44204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546.41</v>
      </c>
    </row>
    <row r="4" spans="1:12" s="8" customFormat="1" ht="19.5" customHeight="1" x14ac:dyDescent="0.2">
      <c r="A4" s="3">
        <f>IFERROR(VLOOKUP(B4,'[1]DADOS (OCULTAR)'!$P$3:$R$56,3,0),"")</f>
        <v>9039744000780</v>
      </c>
      <c r="B4" s="4" t="str">
        <f>'[1]TCE - ANEXO IV - Preencher'!C13</f>
        <v>HOSPITAL DOM MALAN</v>
      </c>
      <c r="C4" s="4" t="str">
        <f>'[1]TCE - ANEXO IV - Preencher'!E13</f>
        <v>5.12 - Energia Elétrica</v>
      </c>
      <c r="D4" s="3">
        <f>'[1]TCE - ANEXO IV - Preencher'!F13</f>
        <v>10835932000108</v>
      </c>
      <c r="E4" s="5" t="str">
        <f>'[1]TCE - ANEXO IV - Preencher'!G13</f>
        <v>COMPANHIA DE ENERGIA ELETRICA DE PE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FATURA</v>
      </c>
      <c r="I4" s="6" t="str">
        <f>IF('[1]TCE - ANEXO IV - Preencher'!K13="","",'[1]TCE - ANEXO IV - Preencher'!K13)</f>
        <v>04/02/201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351.61</v>
      </c>
    </row>
    <row r="5" spans="1:12" s="8" customFormat="1" ht="19.5" customHeight="1" x14ac:dyDescent="0.2">
      <c r="A5" s="3">
        <f>IFERROR(VLOOKUP(B5,'[1]DADOS (OCULTAR)'!$P$3:$R$56,3,0),"")</f>
        <v>9039744000780</v>
      </c>
      <c r="B5" s="4" t="str">
        <f>'[1]TCE - ANEXO IV - Preencher'!C14</f>
        <v>HOSPITAL DOM MALAN</v>
      </c>
      <c r="C5" s="4" t="str">
        <f>'[1]TCE - ANEXO IV - Preencher'!E14</f>
        <v>5.3 - Locação de Máquinas e Equipamentos</v>
      </c>
      <c r="D5" s="3">
        <f>'[1]TCE - ANEXO IV - Preencher'!F14</f>
        <v>10279299000119</v>
      </c>
      <c r="E5" s="5" t="str">
        <f>'[1]TCE - ANEXO IV - Preencher'!G14</f>
        <v>RGRAPH LOC. COM E SER. LTDA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FATURA</v>
      </c>
      <c r="I5" s="6" t="str">
        <f>IF('[1]TCE - ANEXO IV - Preencher'!K14="","",'[1]TCE - ANEXO IV - Preencher'!K14)</f>
        <v>04/02/201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79.87</v>
      </c>
    </row>
    <row r="6" spans="1:12" s="8" customFormat="1" ht="19.5" customHeight="1" x14ac:dyDescent="0.2">
      <c r="A6" s="3">
        <f>IFERROR(VLOOKUP(B6,'[1]DADOS (OCULTAR)'!$P$3:$R$56,3,0),"")</f>
        <v>9039744000780</v>
      </c>
      <c r="B6" s="4" t="str">
        <f>'[1]TCE - ANEXO IV - Preencher'!C15</f>
        <v>HOSPITAL DOM MALAN</v>
      </c>
      <c r="C6" s="4" t="str">
        <f>'[1]TCE - ANEXO IV - Preencher'!E15</f>
        <v>5.16 - Serviços Médico-Hospitalares, Odotonlogia e Laboratoriais</v>
      </c>
      <c r="D6" s="3">
        <f>'[1]TCE - ANEXO IV - Preencher'!F15</f>
        <v>4509221000140</v>
      </c>
      <c r="E6" s="5" t="str">
        <f>'[1]TCE - ANEXO IV - Preencher'!G15</f>
        <v>BABY LAB LABORATORIOS CINICOS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20212007</v>
      </c>
      <c r="I6" s="6">
        <f>IF('[1]TCE - ANEXO IV - Preencher'!K15="","",'[1]TCE - ANEXO IV - Preencher'!K15)</f>
        <v>44256</v>
      </c>
      <c r="J6" s="5" t="str">
        <f>'[1]TCE - ANEXO IV - Preencher'!L15</f>
        <v>EBEA380AF</v>
      </c>
      <c r="K6" s="5" t="str">
        <f>IF(F6="B",LEFT('[1]TCE - ANEXO IV - Preencher'!M15,2),IF(F6="S",LEFT('[1]TCE - ANEXO IV - Preencher'!M15,7),IF('[1]TCE - ANEXO IV - Preencher'!H15="","")))</f>
        <v>2918407</v>
      </c>
      <c r="L6" s="7">
        <f>'[1]TCE - ANEXO IV - Preencher'!N15</f>
        <v>1909.5</v>
      </c>
    </row>
    <row r="7" spans="1:12" s="8" customFormat="1" ht="19.5" customHeight="1" x14ac:dyDescent="0.2">
      <c r="A7" s="3">
        <f>IFERROR(VLOOKUP(B7,'[1]DADOS (OCULTAR)'!$P$3:$R$56,3,0),"")</f>
        <v>9039744000780</v>
      </c>
      <c r="B7" s="4" t="str">
        <f>'[1]TCE - ANEXO IV - Preencher'!C16</f>
        <v>HOSPITAL DOM MALAN</v>
      </c>
      <c r="C7" s="4" t="str">
        <f>'[1]TCE - ANEXO IV - Preencher'!E16</f>
        <v>5.10 - Detetização/Tratamento de Resíduos e Afins</v>
      </c>
      <c r="D7" s="3">
        <f>'[1]TCE - ANEXO IV - Preencher'!F16</f>
        <v>11863530000180</v>
      </c>
      <c r="E7" s="5" t="str">
        <f>'[1]TCE - ANEXO IV - Preencher'!G16</f>
        <v>BRASCON GESTAO AMBIENTAL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64936</v>
      </c>
      <c r="I7" s="6">
        <f>IF('[1]TCE - ANEXO IV - Preencher'!K16="","",'[1]TCE - ANEXO IV - Preencher'!K16)</f>
        <v>44229</v>
      </c>
      <c r="J7" s="5" t="str">
        <f>'[1]TCE - ANEXO IV - Preencher'!L16</f>
        <v>59374</v>
      </c>
      <c r="K7" s="5" t="str">
        <f>IF(F7="B",LEFT('[1]TCE - ANEXO IV - Preencher'!M16,2),IF(F7="S",LEFT('[1]TCE - ANEXO IV - Preencher'!M16,7),IF('[1]TCE - ANEXO IV - Preencher'!H16="","")))</f>
        <v>2611309</v>
      </c>
      <c r="L7" s="7">
        <f>'[1]TCE - ANEXO IV - Preencher'!N16</f>
        <v>135.54</v>
      </c>
    </row>
    <row r="8" spans="1:12" s="8" customFormat="1" ht="19.5" customHeight="1" x14ac:dyDescent="0.2">
      <c r="A8" s="3">
        <f>IFERROR(VLOOKUP(B8,'[1]DADOS (OCULTAR)'!$P$3:$R$56,3,0),"")</f>
        <v>9039744000780</v>
      </c>
      <c r="B8" s="4" t="str">
        <f>'[1]TCE - ANEXO IV - Preencher'!C17</f>
        <v>HOSPITAL DOM MALAN</v>
      </c>
      <c r="C8" s="4" t="str">
        <f>'[1]TCE - ANEXO IV - Preencher'!E17</f>
        <v>5.23 - Limpeza e Conservação</v>
      </c>
      <c r="D8" s="3">
        <f>'[1]TCE - ANEXO IV - Preencher'!F17</f>
        <v>5419785000155</v>
      </c>
      <c r="E8" s="5" t="str">
        <f>'[1]TCE - ANEXO IV - Preencher'!G17</f>
        <v>SOLUNNI SERVICOS ESPECIALIZADOS LTDA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642</v>
      </c>
      <c r="I8" s="6">
        <f>IF('[1]TCE - ANEXO IV - Preencher'!K17="","",'[1]TCE - ANEXO IV - Preencher'!K17)</f>
        <v>44224</v>
      </c>
      <c r="J8" s="5" t="str">
        <f>'[1]TCE - ANEXO IV - Preencher'!L17</f>
        <v>RSXQ-FJKB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7203.16</v>
      </c>
    </row>
    <row r="9" spans="1:12" s="8" customFormat="1" ht="19.5" customHeight="1" x14ac:dyDescent="0.2">
      <c r="A9" s="3">
        <f>IFERROR(VLOOKUP(B9,'[1]DADOS (OCULTAR)'!$P$3:$R$56,3,0),"")</f>
        <v>9039744000780</v>
      </c>
      <c r="B9" s="4" t="str">
        <f>'[1]TCE - ANEXO IV - Preencher'!C18</f>
        <v>HOSPITAL DOM MALAN</v>
      </c>
      <c r="C9" s="4" t="str">
        <f>'[1]TCE - ANEXO IV - Preencher'!E18</f>
        <v>5.5 - Reparo e Manutenção de Máquinas e Equipamentos</v>
      </c>
      <c r="D9" s="3">
        <f>'[1]TCE - ANEXO IV - Preencher'!F18</f>
        <v>3480539000183</v>
      </c>
      <c r="E9" s="5" t="str">
        <f>'[1]TCE - ANEXO IV - Preencher'!G18</f>
        <v>SL ENGENHARIA HOSPITALAR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6423</v>
      </c>
      <c r="I9" s="6">
        <f>IF('[1]TCE - ANEXO IV - Preencher'!K18="","",'[1]TCE - ANEXO IV - Preencher'!K18)</f>
        <v>44242</v>
      </c>
      <c r="J9" s="5" t="str">
        <f>'[1]TCE - ANEXO IV - Preencher'!L18</f>
        <v>IZVL57696</v>
      </c>
      <c r="K9" s="5" t="str">
        <f>IF(F9="B",LEFT('[1]TCE - ANEXO IV - Preencher'!M18,2),IF(F9="S",LEFT('[1]TCE - ANEXO IV - Preencher'!M18,7),IF('[1]TCE - ANEXO IV - Preencher'!H18="","")))</f>
        <v>2607901</v>
      </c>
      <c r="L9" s="7">
        <f>'[1]TCE - ANEXO IV - Preencher'!N18</f>
        <v>256.44</v>
      </c>
    </row>
    <row r="10" spans="1:12" s="8" customFormat="1" ht="19.5" customHeight="1" x14ac:dyDescent="0.2">
      <c r="A10" s="3">
        <f>IFERROR(VLOOKUP(B10,'[1]DADOS (OCULTAR)'!$P$3:$R$56,3,0),"")</f>
        <v>9039744000780</v>
      </c>
      <c r="B10" s="4" t="str">
        <f>'[1]TCE - ANEXO IV - Preencher'!C19</f>
        <v>HOSPITAL DOM MALAN</v>
      </c>
      <c r="C10" s="4" t="str">
        <f>'[1]TCE - ANEXO IV - Preencher'!E19</f>
        <v>5.5 - Reparo e Manutenção de Máquinas e Equipamentos</v>
      </c>
      <c r="D10" s="3">
        <f>'[1]TCE - ANEXO IV - Preencher'!F19</f>
        <v>9014387000100</v>
      </c>
      <c r="E10" s="5" t="str">
        <f>'[1]TCE - ANEXO IV - Preencher'!G19</f>
        <v>COMPLETA SERVICOS DE AR CONDICIONADO ME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1380</v>
      </c>
      <c r="I10" s="6">
        <f>IF('[1]TCE - ANEXO IV - Preencher'!K19="","",'[1]TCE - ANEXO IV - Preencher'!K19)</f>
        <v>44217</v>
      </c>
      <c r="J10" s="5" t="str">
        <f>'[1]TCE - ANEXO IV - Preencher'!L19</f>
        <v>MEBS-SCJP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864.51</v>
      </c>
    </row>
    <row r="11" spans="1:12" s="8" customFormat="1" ht="19.5" customHeight="1" x14ac:dyDescent="0.2">
      <c r="A11" s="3">
        <f>IFERROR(VLOOKUP(B11,'[1]DADOS (OCULTAR)'!$P$3:$R$56,3,0),"")</f>
        <v>9039744000780</v>
      </c>
      <c r="B11" s="4" t="str">
        <f>'[1]TCE - ANEXO IV - Preencher'!C20</f>
        <v>HOSPITAL DOM MALAN</v>
      </c>
      <c r="C11" s="4" t="str">
        <f>'[1]TCE - ANEXO IV - Preencher'!E20</f>
        <v>1.99 - Outras Despesas com Pessoal</v>
      </c>
      <c r="D11" s="3">
        <f>'[1]TCE - ANEXO IV - Preencher'!F20</f>
        <v>2102498000129</v>
      </c>
      <c r="E11" s="5" t="str">
        <f>'[1]TCE - ANEXO IV - Preencher'!G20</f>
        <v>METROPOLITAN LIFE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80.03</v>
      </c>
    </row>
    <row r="12" spans="1:12" s="8" customFormat="1" ht="19.5" customHeight="1" x14ac:dyDescent="0.2">
      <c r="A12" s="3">
        <f>IFERROR(VLOOKUP(B12,'[1]DADOS (OCULTAR)'!$P$3:$R$56,3,0),"")</f>
        <v>9039744000780</v>
      </c>
      <c r="B12" s="4" t="str">
        <f>'[1]TCE - ANEXO IV - Preencher'!C21</f>
        <v>HOSPITAL DOM MALAN</v>
      </c>
      <c r="C12" s="4" t="str">
        <f>'[1]TCE - ANEXO IV - Preencher'!E21</f>
        <v>5.5 - Reparo e Manutenção de Máquinas e Equipamentos</v>
      </c>
      <c r="D12" s="3">
        <f>'[1]TCE - ANEXO IV - Preencher'!F21</f>
        <v>12853727000109</v>
      </c>
      <c r="E12" s="5" t="str">
        <f>'[1]TCE - ANEXO IV - Preencher'!G21</f>
        <v>KESA COMERCIO E SERVICOS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5894</v>
      </c>
      <c r="I12" s="6">
        <f>IF('[1]TCE - ANEXO IV - Preencher'!K21="","",'[1]TCE - ANEXO IV - Preencher'!K21)</f>
        <v>44214</v>
      </c>
      <c r="J12" s="5" t="str">
        <f>'[1]TCE - ANEXO IV - Preencher'!L21</f>
        <v>9IN4-ARGN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1630</v>
      </c>
    </row>
    <row r="13" spans="1:12" s="8" customFormat="1" ht="19.5" customHeight="1" x14ac:dyDescent="0.2">
      <c r="A13" s="3" t="str">
        <f>IFERROR(VLOOKUP(B13,'[1]DADOS (OCULTAR)'!$P$3:$R$56,3,0),"")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(OCULTAR)'!$P$3:$R$56,3,0),"")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(OCULTAR)'!$P$3:$R$56,3,0),"")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 t="str">
        <f>IFERROR(VLOOKUP(B16,'[1]DADOS (OCULTAR)'!$P$3:$R$56,3,0),"")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(OCULTAR)'!$P$3:$R$56,3,0),"")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(OCULTAR)'!$P$3:$R$56,3,0),"")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(OCULTAR)'!$P$3:$R$56,3,0),"")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(OCULTAR)'!$P$3:$R$56,3,0),"")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(OCULTAR)'!$P$3:$R$56,3,0),"")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(OCULTAR)'!$P$3:$R$56,3,0),"")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(OCULTAR)'!$P$3:$R$56,3,0),"")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(OCULTAR)'!$P$3:$R$56,3,0),"")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(OCULTAR)'!$P$3:$R$56,3,0),"")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(OCULTAR)'!$P$3:$R$56,3,0),"")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(OCULTAR)'!$P$3:$R$56,3,0),"")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(OCULTAR)'!$P$3:$R$56,3,0),"")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(OCULTAR)'!$P$3:$R$56,3,0),"")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(OCULTAR)'!$P$3:$R$56,3,0),"")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(OCULTAR)'!$P$3:$R$56,3,0),"")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(OCULTAR)'!$P$3:$R$56,3,0),"")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(OCULTAR)'!$P$3:$R$56,3,0),"")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(OCULTAR)'!$P$3:$R$56,3,0),"")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(OCULTAR)'!$P$3:$R$56,3,0),"")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(OCULTAR)'!$P$3:$R$56,3,0),"")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(OCULTAR)'!$P$3:$R$56,3,0),"")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(OCULTAR)'!$P$3:$R$56,3,0),"")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(OCULTAR)'!$P$3:$R$56,3,0),"")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(OCULTAR)'!$P$3:$R$56,3,0),"")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(OCULTAR)'!$P$3:$R$56,3,0),"")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(OCULTAR)'!$P$3:$R$56,3,0),"")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(OCULTAR)'!$P$3:$R$56,3,0),"")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(OCULTAR)'!$P$3:$R$56,3,0),"")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(OCULTAR)'!$P$3:$R$56,3,0),"")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(OCULTAR)'!$P$3:$R$56,3,0),"")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(OCULTAR)'!$P$3:$R$56,3,0),"")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(OCULTAR)'!$P$3:$R$56,3,0),"")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(OCULTAR)'!$P$3:$R$56,3,0),"")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(OCULTAR)'!$P$3:$R$56,3,0),"")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(OCULTAR)'!$P$3:$R$56,3,0),"")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(OCULTAR)'!$P$3:$R$56,3,0),"")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(OCULTAR)'!$P$3:$R$56,3,0),"")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(OCULTAR)'!$P$3:$R$56,3,0),"")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(OCULTAR)'!$P$3:$R$56,3,0),"")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(OCULTAR)'!$P$3:$R$56,3,0),"")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(OCULTAR)'!$P$3:$R$56,3,0),"")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(OCULTAR)'!$P$3:$R$56,3,0),"")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(OCULTAR)'!$P$3:$R$56,3,0),"")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(OCULTAR)'!$P$3:$R$56,3,0),"")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(OCULTAR)'!$P$3:$R$56,3,0),"")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(OCULTAR)'!$P$3:$R$56,3,0),"")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(OCULTAR)'!$P$3:$R$56,3,0),"")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(OCULTAR)'!$P$3:$R$56,3,0),"")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(OCULTAR)'!$P$3:$R$56,3,0),"")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(OCULTAR)'!$P$3:$R$56,3,0),"")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(OCULTAR)'!$P$3:$R$56,3,0),"")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(OCULTAR)'!$P$3:$R$56,3,0),"")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(OCULTAR)'!$P$3:$R$56,3,0),"")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2021-03-03T19:58:47Z</dcterms:created>
  <dcterms:modified xsi:type="dcterms:W3CDTF">2021-03-03T19:59:00Z</dcterms:modified>
</cp:coreProperties>
</file>