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48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<sst xmlns="http://schemas.openxmlformats.org/spreadsheetml/2006/main" count="12" uniqueCount="12">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</sst>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%2005-2022/13.2%20PCF%20em%20Excel_05%20Rev%2003.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LIMOEIRO</v>
          </cell>
          <cell r="E11" t="str">
            <v>1.99 - Outras Despesas com Pessoal</v>
          </cell>
          <cell r="F11">
            <v>47866934000174</v>
          </cell>
          <cell r="G11" t="str">
            <v>TICKET SERVICOS S/A</v>
          </cell>
          <cell r="H11" t="str">
            <v>S</v>
          </cell>
          <cell r="I11" t="str">
            <v>S</v>
          </cell>
          <cell r="J11" t="str">
            <v>40585115</v>
          </cell>
          <cell r="K11">
            <v>44684</v>
          </cell>
          <cell r="L11" t="str">
            <v>UHUD-MQLE</v>
          </cell>
          <cell r="M11" t="str">
            <v>3550308 - São Paulo - SP</v>
          </cell>
          <cell r="N11">
            <v>369.92</v>
          </cell>
        </row>
        <row r="12">
          <cell r="C12" t="str">
            <v>UPAE LIMOEIRO</v>
          </cell>
          <cell r="E12" t="str">
            <v>1.99 - Outras Despesas com Pessoal</v>
          </cell>
          <cell r="F12">
            <v>47866934000174</v>
          </cell>
          <cell r="G12" t="str">
            <v>TICKET SERVICOS S/A</v>
          </cell>
          <cell r="H12" t="str">
            <v>S</v>
          </cell>
          <cell r="I12" t="str">
            <v>S</v>
          </cell>
          <cell r="J12" t="str">
            <v>653187-ND</v>
          </cell>
          <cell r="K12">
            <v>44684</v>
          </cell>
          <cell r="M12" t="str">
            <v>3550308 - São Paulo - SP</v>
          </cell>
          <cell r="N12">
            <v>9868.76</v>
          </cell>
        </row>
        <row r="13">
          <cell r="C13" t="str">
            <v>UPAE LIMOEIRO</v>
          </cell>
          <cell r="E13" t="str">
            <v>1.99 - Outras Despesas com Pessoal</v>
          </cell>
          <cell r="F13">
            <v>47866934000174</v>
          </cell>
          <cell r="G13" t="str">
            <v>TICKET SERVICOS S/A</v>
          </cell>
          <cell r="H13" t="str">
            <v>S</v>
          </cell>
          <cell r="I13" t="str">
            <v>S</v>
          </cell>
          <cell r="J13" t="str">
            <v>41039291</v>
          </cell>
          <cell r="K13">
            <v>44697</v>
          </cell>
          <cell r="L13" t="str">
            <v>7UC8-ESM3</v>
          </cell>
          <cell r="M13" t="str">
            <v>3550308 - São Paulo - SP</v>
          </cell>
          <cell r="N13">
            <v>17.73</v>
          </cell>
        </row>
        <row r="14">
          <cell r="C14" t="str">
            <v>UPAE LIMOEIRO</v>
          </cell>
          <cell r="E14" t="str">
            <v>1.99 - Outras Despesas com Pessoal</v>
          </cell>
          <cell r="F14">
            <v>47866934000174</v>
          </cell>
          <cell r="G14" t="str">
            <v>TICKET SERVICOS S/A</v>
          </cell>
          <cell r="H14" t="str">
            <v>S</v>
          </cell>
          <cell r="I14" t="str">
            <v>S</v>
          </cell>
          <cell r="J14" t="str">
            <v>115716-ND</v>
          </cell>
          <cell r="K14">
            <v>44697</v>
          </cell>
          <cell r="M14" t="str">
            <v>3550308 - São Paulo - SP</v>
          </cell>
          <cell r="N14">
            <v>187</v>
          </cell>
        </row>
        <row r="15">
          <cell r="C15" t="str">
            <v>UPAE LIMOEIRO</v>
          </cell>
          <cell r="E15" t="str">
            <v>1.99 - Outras Despesas com Pessoal</v>
          </cell>
          <cell r="F15" t="str">
            <v>24.441.891/0001-80</v>
          </cell>
          <cell r="G15" t="str">
            <v>RODOVIARIA BORBOREMA LTDA</v>
          </cell>
          <cell r="H15" t="str">
            <v>S</v>
          </cell>
          <cell r="I15" t="str">
            <v>S</v>
          </cell>
          <cell r="J15" t="str">
            <v>21713</v>
          </cell>
          <cell r="K15">
            <v>44685</v>
          </cell>
          <cell r="L15" t="str">
            <v>26220524441891000180670010000217131475378111</v>
          </cell>
          <cell r="M15" t="str">
            <v>2611606 - Recife - PE</v>
          </cell>
          <cell r="N15">
            <v>176</v>
          </cell>
        </row>
        <row r="16">
          <cell r="C16" t="str">
            <v>UPAE LIMOEIRO</v>
          </cell>
          <cell r="E16" t="str">
            <v>1.99 - Outras Despesas com Pessoal</v>
          </cell>
          <cell r="F16" t="str">
            <v>24.441.891/0001-80</v>
          </cell>
          <cell r="G16" t="str">
            <v>RODOVIARIA BORBOREMA LTDA</v>
          </cell>
          <cell r="H16" t="str">
            <v>S</v>
          </cell>
          <cell r="I16" t="str">
            <v>S</v>
          </cell>
          <cell r="J16" t="str">
            <v>21749</v>
          </cell>
          <cell r="K16">
            <v>44686</v>
          </cell>
          <cell r="L16" t="str">
            <v>26220524441891000180670010000217491496998740</v>
          </cell>
          <cell r="M16" t="str">
            <v>2611606 - Recife - PE</v>
          </cell>
          <cell r="N16">
            <v>176</v>
          </cell>
        </row>
        <row r="17">
          <cell r="C17" t="str">
            <v>UPAE LIMOEIRO</v>
          </cell>
          <cell r="E17" t="str">
            <v>1.99 - Outras Despesas com Pessoal</v>
          </cell>
          <cell r="F17" t="str">
            <v>24.441.891/0001-80</v>
          </cell>
          <cell r="G17" t="str">
            <v>RODOVIARIA BORBOREMA LTDA</v>
          </cell>
          <cell r="H17" t="str">
            <v>S</v>
          </cell>
          <cell r="I17" t="str">
            <v>S</v>
          </cell>
          <cell r="J17" t="str">
            <v>22190</v>
          </cell>
          <cell r="K17">
            <v>44721</v>
          </cell>
          <cell r="L17" t="str">
            <v>26220624441891000180670010000221901362257798</v>
          </cell>
          <cell r="M17" t="str">
            <v>2611606 - Recife - PE</v>
          </cell>
          <cell r="N17">
            <v>152</v>
          </cell>
        </row>
        <row r="18">
          <cell r="C18" t="str">
            <v>UPAE LIMOEIRO</v>
          </cell>
          <cell r="E18" t="str">
            <v>1.99 - Outras Despesas com Pessoal</v>
          </cell>
          <cell r="F18" t="str">
            <v>24.441.891/0001-80</v>
          </cell>
          <cell r="G18" t="str">
            <v>RODOVIARIA BORBOREMA LTDA</v>
          </cell>
          <cell r="H18" t="str">
            <v>S</v>
          </cell>
          <cell r="I18" t="str">
            <v>S</v>
          </cell>
          <cell r="J18" t="str">
            <v>21810</v>
          </cell>
          <cell r="K18">
            <v>44698</v>
          </cell>
          <cell r="L18" t="str">
            <v>26220524441891000180670010000218101426740353</v>
          </cell>
          <cell r="M18" t="str">
            <v>2611606 - Recife - PE</v>
          </cell>
          <cell r="N18">
            <v>136</v>
          </cell>
        </row>
        <row r="19">
          <cell r="C19" t="str">
            <v>UPAE LIMOEIRO</v>
          </cell>
          <cell r="E19" t="str">
            <v>1.99 - Outras Despesas com Pessoal</v>
          </cell>
          <cell r="F19">
            <v>10844611000170</v>
          </cell>
          <cell r="G19" t="str">
            <v>ELSON SOUTO E CIA LTDA</v>
          </cell>
          <cell r="H19" t="str">
            <v>S</v>
          </cell>
          <cell r="I19" t="str">
            <v>S</v>
          </cell>
          <cell r="J19" t="str">
            <v>30644</v>
          </cell>
          <cell r="K19">
            <v>44687</v>
          </cell>
          <cell r="L19" t="str">
            <v>26220510844611000170670010000306441507418733</v>
          </cell>
          <cell r="M19" t="str">
            <v>2607901 - Jaboatão dos Guararapes - PE</v>
          </cell>
          <cell r="N19">
            <v>220</v>
          </cell>
        </row>
        <row r="20">
          <cell r="C20" t="str">
            <v>UPAE LIMOEIRO</v>
          </cell>
          <cell r="E20" t="str">
            <v>1.99 - Outras Despesas com Pessoal</v>
          </cell>
          <cell r="F20">
            <v>10844611000170</v>
          </cell>
          <cell r="G20" t="str">
            <v>ELSON SOUTO E CIA LTDA</v>
          </cell>
          <cell r="H20" t="str">
            <v>S</v>
          </cell>
          <cell r="I20" t="str">
            <v>S</v>
          </cell>
          <cell r="J20" t="str">
            <v>31575</v>
          </cell>
          <cell r="K20">
            <v>44714</v>
          </cell>
          <cell r="L20" t="str">
            <v>26220610844611000170670010000315751735698780</v>
          </cell>
          <cell r="M20" t="str">
            <v>2607901 - Jaboatão dos Guararapes - PE</v>
          </cell>
          <cell r="N20">
            <v>190</v>
          </cell>
        </row>
        <row r="21">
          <cell r="C21" t="str">
            <v>UPAE LIMOEIRO</v>
          </cell>
          <cell r="E21" t="str">
            <v>1.99 - Outras Despesas com Pessoal</v>
          </cell>
          <cell r="F21" t="str">
            <v>92.863.505/0001-06</v>
          </cell>
          <cell r="G21" t="str">
            <v>UNIMED</v>
          </cell>
          <cell r="H21" t="str">
            <v>S</v>
          </cell>
          <cell r="I21" t="str">
            <v>N</v>
          </cell>
          <cell r="M21" t="str">
            <v>3550308 - São Paulo - SP</v>
          </cell>
          <cell r="N21">
            <v>644.08000000000004</v>
          </cell>
        </row>
        <row r="22">
          <cell r="C22" t="str">
            <v>UPAE LIMOEIRO</v>
          </cell>
          <cell r="E22" t="str">
            <v>3.12 - Material Hospitalar</v>
          </cell>
          <cell r="F22" t="str">
            <v>05.932.624/0001-60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17736</v>
          </cell>
          <cell r="K22">
            <v>44687</v>
          </cell>
          <cell r="L22" t="str">
            <v>26220505932624000160550010000177361647830016</v>
          </cell>
          <cell r="M22" t="str">
            <v>26 -  Pernambuco</v>
          </cell>
          <cell r="N22">
            <v>1152</v>
          </cell>
        </row>
        <row r="23">
          <cell r="C23" t="str">
            <v>UPAE LIMOEIRO</v>
          </cell>
          <cell r="E23" t="str">
            <v>3.12 - Material Hospitalar</v>
          </cell>
          <cell r="F23" t="str">
            <v>05.932.624/0001-60</v>
          </cell>
          <cell r="G23" t="str">
            <v>MEGAMED COMERCIO LTDA</v>
          </cell>
          <cell r="H23" t="str">
            <v>B</v>
          </cell>
          <cell r="I23" t="str">
            <v>S</v>
          </cell>
          <cell r="J23" t="str">
            <v>17886</v>
          </cell>
          <cell r="K23">
            <v>44708</v>
          </cell>
          <cell r="L23" t="str">
            <v>26220505932624000160550010000178861824765073</v>
          </cell>
          <cell r="M23" t="str">
            <v>26 -  Pernambuco</v>
          </cell>
          <cell r="N23">
            <v>627</v>
          </cell>
        </row>
        <row r="24">
          <cell r="C24" t="str">
            <v>UPAE LIMOEIRO</v>
          </cell>
          <cell r="E24" t="str">
            <v>3.12 - Material Hospitalar</v>
          </cell>
          <cell r="F24" t="str">
            <v>10.497.345/0001-56</v>
          </cell>
          <cell r="G24" t="str">
            <v>J.N. TEIXEIRA &amp; CIA LTDA</v>
          </cell>
          <cell r="H24" t="str">
            <v>B</v>
          </cell>
          <cell r="I24" t="str">
            <v>S</v>
          </cell>
          <cell r="J24" t="str">
            <v>31499</v>
          </cell>
          <cell r="K24">
            <v>44711</v>
          </cell>
          <cell r="L24" t="str">
            <v>26220510497345000156550010000314991402321160</v>
          </cell>
          <cell r="M24" t="str">
            <v>26 -  Pernambuco</v>
          </cell>
          <cell r="N24">
            <v>7.84</v>
          </cell>
        </row>
        <row r="25">
          <cell r="C25" t="str">
            <v>UPAE LIMOEIRO</v>
          </cell>
          <cell r="E25" t="str">
            <v>3.12 - Material Hospitalar</v>
          </cell>
          <cell r="F25">
            <v>11449180000100</v>
          </cell>
          <cell r="G25" t="str">
            <v>DPROSMED DISTRIBUIDORA DE PRODUTOS MEDICOS LTDA</v>
          </cell>
          <cell r="H25" t="str">
            <v>B</v>
          </cell>
          <cell r="I25" t="str">
            <v>S</v>
          </cell>
          <cell r="J25" t="str">
            <v>50694</v>
          </cell>
          <cell r="K25">
            <v>44687</v>
          </cell>
          <cell r="L25" t="str">
            <v>26220511449180000100550010000506941000064774</v>
          </cell>
          <cell r="M25" t="str">
            <v>26 -  Pernambuco</v>
          </cell>
          <cell r="N25">
            <v>770</v>
          </cell>
        </row>
        <row r="26">
          <cell r="C26" t="str">
            <v>UPAE LIMOEIRO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MEDICOS LTDA</v>
          </cell>
          <cell r="H26" t="str">
            <v>B</v>
          </cell>
          <cell r="I26" t="str">
            <v>S</v>
          </cell>
          <cell r="J26" t="str">
            <v>4462</v>
          </cell>
          <cell r="K26">
            <v>44687</v>
          </cell>
          <cell r="L26" t="str">
            <v>26220511449180000290550010000044621000064746</v>
          </cell>
          <cell r="M26" t="str">
            <v>26 -  Pernambuco</v>
          </cell>
          <cell r="N26">
            <v>706</v>
          </cell>
        </row>
        <row r="27">
          <cell r="C27" t="str">
            <v>UPAE LIMOEIRO</v>
          </cell>
          <cell r="E27" t="str">
            <v>3.12 - Material Hospitalar</v>
          </cell>
          <cell r="F27">
            <v>35753111000153</v>
          </cell>
          <cell r="G27" t="str">
            <v>NORD  PRODUTOS EM SAUDE LTDA</v>
          </cell>
          <cell r="H27" t="str">
            <v>B</v>
          </cell>
          <cell r="I27" t="str">
            <v>S</v>
          </cell>
          <cell r="J27" t="str">
            <v>6837</v>
          </cell>
          <cell r="K27">
            <v>44686</v>
          </cell>
          <cell r="L27" t="str">
            <v>26220535753111000153550010000068371000071439</v>
          </cell>
          <cell r="M27" t="str">
            <v>26 -  Pernambuco</v>
          </cell>
          <cell r="N27">
            <v>1250</v>
          </cell>
        </row>
        <row r="28">
          <cell r="C28" t="str">
            <v>UPAE LIMOEIRO</v>
          </cell>
          <cell r="E28" t="str">
            <v>3.12 - Material Hospitalar</v>
          </cell>
          <cell r="F28">
            <v>6065614000138</v>
          </cell>
          <cell r="G28" t="str">
            <v>SUPERMEDICA DISTRA HOSPITALAR EIRELI</v>
          </cell>
          <cell r="H28" t="str">
            <v>B</v>
          </cell>
          <cell r="I28" t="str">
            <v>S</v>
          </cell>
          <cell r="J28" t="str">
            <v>175901</v>
          </cell>
          <cell r="K28">
            <v>44687</v>
          </cell>
          <cell r="L28" t="str">
            <v>52220506065614000138550010001759011221770941</v>
          </cell>
          <cell r="M28" t="str">
            <v>52 -  Goiás</v>
          </cell>
          <cell r="N28">
            <v>1212.54</v>
          </cell>
        </row>
        <row r="29">
          <cell r="C29" t="str">
            <v>UPAE LIMOEIRO</v>
          </cell>
          <cell r="E29" t="str">
            <v>3.4 - Material Farmacológico</v>
          </cell>
          <cell r="F29">
            <v>6065614000138</v>
          </cell>
          <cell r="G29" t="str">
            <v>SUPERMEDICA DISTRA HOSPITALAR EIRELI</v>
          </cell>
          <cell r="H29" t="str">
            <v>B</v>
          </cell>
          <cell r="I29" t="str">
            <v>S</v>
          </cell>
          <cell r="J29" t="str">
            <v>175901</v>
          </cell>
          <cell r="K29">
            <v>44687</v>
          </cell>
          <cell r="L29" t="str">
            <v>52220506065614000138550010001759011221770941</v>
          </cell>
          <cell r="M29" t="str">
            <v>52 -  Goiás</v>
          </cell>
          <cell r="N29">
            <v>64.2</v>
          </cell>
        </row>
        <row r="30">
          <cell r="C30" t="str">
            <v>UPAE LIMOEIRO</v>
          </cell>
          <cell r="E30" t="str">
            <v>3.4 - Material Farmacológico</v>
          </cell>
          <cell r="F30">
            <v>9089882000188</v>
          </cell>
          <cell r="G30" t="str">
            <v>VICTALAB FARMACIA DE MANIPULAÇÃO LTDA</v>
          </cell>
          <cell r="H30" t="str">
            <v>B</v>
          </cell>
          <cell r="I30" t="str">
            <v>S</v>
          </cell>
          <cell r="J30" t="str">
            <v>957172</v>
          </cell>
          <cell r="K30">
            <v>44692</v>
          </cell>
          <cell r="L30" t="str">
            <v>35220509089882000188550010009571721001752627</v>
          </cell>
          <cell r="M30" t="str">
            <v>35 -  São Paulo</v>
          </cell>
          <cell r="N30">
            <v>1208.5999999999999</v>
          </cell>
        </row>
        <row r="31">
          <cell r="C31" t="str">
            <v>UPAE LIMOEIRO</v>
          </cell>
          <cell r="E31" t="str">
            <v>3.4 - Material Farmacológico</v>
          </cell>
          <cell r="F31">
            <v>22580510000118</v>
          </cell>
          <cell r="G31" t="str">
            <v>UNIFAR DISTRIBUIDORA DE MEDICAMENTOS LTDA</v>
          </cell>
          <cell r="H31" t="str">
            <v>B</v>
          </cell>
          <cell r="I31" t="str">
            <v>S</v>
          </cell>
          <cell r="J31" t="str">
            <v>48085</v>
          </cell>
          <cell r="K31">
            <v>44690</v>
          </cell>
          <cell r="L31" t="str">
            <v>26220522580210000118550010000480851000336255</v>
          </cell>
          <cell r="M31" t="str">
            <v>26 -  Pernambuco</v>
          </cell>
          <cell r="N31">
            <v>1151.5</v>
          </cell>
        </row>
        <row r="32">
          <cell r="C32" t="str">
            <v>UPAE LIMOEIRO</v>
          </cell>
          <cell r="E32" t="str">
            <v>3.4 - Material Farmacológico</v>
          </cell>
          <cell r="F32">
            <v>22580510000118</v>
          </cell>
          <cell r="G32" t="str">
            <v>UNIFAR DISTRIBUIDORA DE MEDICAMENTOS LTDA</v>
          </cell>
          <cell r="H32" t="str">
            <v>B</v>
          </cell>
          <cell r="I32" t="str">
            <v>S</v>
          </cell>
          <cell r="J32" t="str">
            <v>48494</v>
          </cell>
          <cell r="K32">
            <v>44708</v>
          </cell>
          <cell r="L32" t="str">
            <v>2622052258051000011855001000484941000339808</v>
          </cell>
          <cell r="M32" t="str">
            <v>26 -  Pernambuco</v>
          </cell>
          <cell r="N32">
            <v>142.68</v>
          </cell>
        </row>
        <row r="33">
          <cell r="C33" t="str">
            <v>UPAE LIMOEIRO</v>
          </cell>
          <cell r="E33" t="str">
            <v>3.11 - Material Laboratorial</v>
          </cell>
          <cell r="F33">
            <v>6065614000138</v>
          </cell>
          <cell r="G33" t="str">
            <v>SUPERMEDICA DISTRA HOSPITALAR EIRELI</v>
          </cell>
          <cell r="H33" t="str">
            <v>B</v>
          </cell>
          <cell r="I33" t="str">
            <v>S</v>
          </cell>
          <cell r="J33" t="str">
            <v>175901</v>
          </cell>
          <cell r="K33">
            <v>44687</v>
          </cell>
          <cell r="L33" t="str">
            <v>52220506065614000138550010001759011221770941</v>
          </cell>
          <cell r="M33" t="str">
            <v>52 -  Goiás</v>
          </cell>
          <cell r="N33">
            <v>124.68</v>
          </cell>
        </row>
        <row r="34">
          <cell r="C34" t="str">
            <v>UPAE LIMOEIRO</v>
          </cell>
          <cell r="E34" t="str">
            <v>3.99 - Outras despesas com Material de Consumo</v>
          </cell>
          <cell r="F34" t="str">
            <v>33.255.787/0013-25</v>
          </cell>
          <cell r="G34" t="str">
            <v>IBF INDUSTRIA BRASILEIRA DE FILMES S/A</v>
          </cell>
          <cell r="H34" t="str">
            <v>B</v>
          </cell>
          <cell r="I34" t="str">
            <v>S</v>
          </cell>
          <cell r="J34" t="str">
            <v>28660</v>
          </cell>
          <cell r="K34">
            <v>44685</v>
          </cell>
          <cell r="L34" t="str">
            <v>26220533255787001325550050000286601933766305</v>
          </cell>
          <cell r="M34" t="str">
            <v>26 -  Pernambuco</v>
          </cell>
          <cell r="N34">
            <v>9630.7199999999993</v>
          </cell>
        </row>
        <row r="35">
          <cell r="C35" t="str">
            <v>UPAE LIMOEIRO</v>
          </cell>
          <cell r="E35" t="str">
            <v>3.99 - Outras despesas com Material de Consumo</v>
          </cell>
          <cell r="F35" t="str">
            <v>05.932.624/0001-60</v>
          </cell>
          <cell r="G35" t="str">
            <v>MEGAMED COMERCIO LTDA</v>
          </cell>
          <cell r="H35" t="str">
            <v>B</v>
          </cell>
          <cell r="I35" t="str">
            <v>S</v>
          </cell>
          <cell r="J35" t="str">
            <v>17736</v>
          </cell>
          <cell r="K35">
            <v>44687</v>
          </cell>
          <cell r="L35" t="str">
            <v>26220505932624000160550010000177361647830016</v>
          </cell>
          <cell r="M35" t="str">
            <v>26 -  Pernambuco</v>
          </cell>
          <cell r="N35">
            <v>55</v>
          </cell>
        </row>
        <row r="36">
          <cell r="C36" t="str">
            <v>UPAE LIMOEIRO</v>
          </cell>
          <cell r="E36" t="str">
            <v>3.99 - Outras despesas com Material de Consumo</v>
          </cell>
          <cell r="F36">
            <v>11449180000100</v>
          </cell>
          <cell r="G36" t="str">
            <v>DPROSMED DISTRIBUIDORA DE PRODUTOS MEDICOS LTDA</v>
          </cell>
          <cell r="H36" t="str">
            <v>B</v>
          </cell>
          <cell r="I36" t="str">
            <v>S</v>
          </cell>
          <cell r="J36" t="str">
            <v>4462</v>
          </cell>
          <cell r="K36">
            <v>44687</v>
          </cell>
          <cell r="L36" t="str">
            <v>26220511449180000290550010000044621000064746</v>
          </cell>
          <cell r="M36" t="str">
            <v>26 -  Pernambuco</v>
          </cell>
          <cell r="N36">
            <v>45.15</v>
          </cell>
        </row>
        <row r="37">
          <cell r="C37" t="str">
            <v>UPAE LIMOEIRO</v>
          </cell>
          <cell r="E37" t="str">
            <v>3.99 - Outras despesas com Material de Consumo</v>
          </cell>
          <cell r="F37">
            <v>6065614000138</v>
          </cell>
          <cell r="G37" t="str">
            <v>SUPERMEDICA DISTRA HOSPITALAR EIRELI</v>
          </cell>
          <cell r="H37" t="str">
            <v>B</v>
          </cell>
          <cell r="I37" t="str">
            <v>S</v>
          </cell>
          <cell r="J37" t="str">
            <v>175901</v>
          </cell>
          <cell r="K37">
            <v>44687</v>
          </cell>
          <cell r="L37" t="str">
            <v>52220506065614000138550010001759011221770941</v>
          </cell>
          <cell r="M37" t="str">
            <v>52 -  Goiás</v>
          </cell>
          <cell r="N37">
            <v>664.98</v>
          </cell>
        </row>
        <row r="38">
          <cell r="C38" t="str">
            <v>UPAE LIMOEIRO</v>
          </cell>
          <cell r="E38" t="str">
            <v>3.14 - Alimentação Preparada</v>
          </cell>
          <cell r="F38">
            <v>14259676000109</v>
          </cell>
          <cell r="G38" t="str">
            <v>VCOATSS COMERCIO DE GAS E AGUA EIRELI</v>
          </cell>
          <cell r="H38" t="str">
            <v>B</v>
          </cell>
          <cell r="I38" t="str">
            <v>S</v>
          </cell>
          <cell r="J38" t="str">
            <v>985</v>
          </cell>
          <cell r="K38">
            <v>44687</v>
          </cell>
          <cell r="L38" t="str">
            <v>2622051425967600010955001000009851739703074</v>
          </cell>
          <cell r="M38" t="str">
            <v>26 -  Pernambuco</v>
          </cell>
          <cell r="N38">
            <v>202.5</v>
          </cell>
        </row>
        <row r="39">
          <cell r="C39" t="str">
            <v>UPAE LIMOEIRO</v>
          </cell>
          <cell r="E39" t="str">
            <v>3.6 - Material de Expediente</v>
          </cell>
          <cell r="F39" t="str">
            <v>10.497.345/0001-56</v>
          </cell>
          <cell r="G39" t="str">
            <v>J.N. TEIXEIRA &amp; CIA LTDA</v>
          </cell>
          <cell r="H39" t="str">
            <v>B</v>
          </cell>
          <cell r="I39" t="str">
            <v>S</v>
          </cell>
          <cell r="J39" t="str">
            <v>31366</v>
          </cell>
          <cell r="K39">
            <v>44686</v>
          </cell>
          <cell r="L39" t="str">
            <v>26220510497345000156550010000313661262814375</v>
          </cell>
          <cell r="M39" t="str">
            <v>26 -  Pernambuco</v>
          </cell>
          <cell r="N39">
            <v>22.32</v>
          </cell>
        </row>
        <row r="40">
          <cell r="C40" t="str">
            <v>UPAE LIMOEIRO</v>
          </cell>
          <cell r="E40" t="str">
            <v>3.6 - Material de Expediente</v>
          </cell>
          <cell r="F40" t="str">
            <v>10.497.345/0001-56</v>
          </cell>
          <cell r="G40" t="str">
            <v>J.N. TEIXEIRA &amp; CIA LTDA</v>
          </cell>
          <cell r="H40" t="str">
            <v>B</v>
          </cell>
          <cell r="I40" t="str">
            <v>S</v>
          </cell>
          <cell r="J40" t="str">
            <v>31499</v>
          </cell>
          <cell r="K40">
            <v>44711</v>
          </cell>
          <cell r="L40" t="str">
            <v>26220510497345000156550010000314991402321160</v>
          </cell>
          <cell r="M40" t="str">
            <v>26 -  Pernambuco</v>
          </cell>
          <cell r="N40">
            <v>44.56</v>
          </cell>
        </row>
        <row r="41">
          <cell r="C41" t="str">
            <v>UPAE LIMOEIRO</v>
          </cell>
          <cell r="E41" t="str">
            <v>3.6 - Material de Expediente</v>
          </cell>
          <cell r="F41">
            <v>24348443000136</v>
          </cell>
          <cell r="G41" t="str">
            <v>FRANCRIS LIVRARIA E PAPELARIA LTDA</v>
          </cell>
          <cell r="H41" t="str">
            <v>B</v>
          </cell>
          <cell r="I41" t="str">
            <v>S</v>
          </cell>
          <cell r="J41" t="str">
            <v>15543</v>
          </cell>
          <cell r="K41">
            <v>44690</v>
          </cell>
          <cell r="L41" t="str">
            <v>26220524348443000136550010000155434362790556</v>
          </cell>
          <cell r="M41" t="str">
            <v>26 -  Pernambuco</v>
          </cell>
          <cell r="N41">
            <v>263.5</v>
          </cell>
        </row>
        <row r="42">
          <cell r="C42" t="str">
            <v>UPAE LIMOEIRO</v>
          </cell>
          <cell r="E42" t="str">
            <v>3.6 - Material de Expediente</v>
          </cell>
          <cell r="F42">
            <v>22006201000139</v>
          </cell>
          <cell r="G42" t="str">
            <v xml:space="preserve"> FORTEL COMERCIO DE DESCARTÁVEL LTDA</v>
          </cell>
          <cell r="H42" t="str">
            <v>B</v>
          </cell>
          <cell r="I42" t="str">
            <v>S</v>
          </cell>
          <cell r="J42" t="str">
            <v>134223</v>
          </cell>
          <cell r="K42">
            <v>44693</v>
          </cell>
          <cell r="L42" t="str">
            <v>26220522006201000139550000001342231101342230</v>
          </cell>
          <cell r="M42" t="str">
            <v>26 -  Pernambuco</v>
          </cell>
          <cell r="N42">
            <v>1900</v>
          </cell>
        </row>
        <row r="43">
          <cell r="C43" t="str">
            <v>UPAE LIMOEIRO</v>
          </cell>
          <cell r="E43" t="str">
            <v>3.6 - Material de Expediente</v>
          </cell>
          <cell r="F43">
            <v>10891852000170</v>
          </cell>
          <cell r="G43" t="str">
            <v xml:space="preserve">SMART SUPRIMENTOS </v>
          </cell>
          <cell r="H43" t="str">
            <v>B</v>
          </cell>
          <cell r="I43" t="str">
            <v>S</v>
          </cell>
          <cell r="J43" t="str">
            <v>36897</v>
          </cell>
          <cell r="K43">
            <v>44686</v>
          </cell>
          <cell r="L43" t="str">
            <v>26220510891852000170550010000368971190368977</v>
          </cell>
          <cell r="M43" t="str">
            <v>26 -  Pernambuco</v>
          </cell>
          <cell r="N43">
            <v>374</v>
          </cell>
        </row>
        <row r="44">
          <cell r="C44" t="str">
            <v>UPAE LIMOEIRO</v>
          </cell>
          <cell r="E44" t="str">
            <v>3.1 - Combustíveis e Lubrificantes Automotivos</v>
          </cell>
          <cell r="F44" t="str">
            <v>13.412.674/0001-45</v>
          </cell>
          <cell r="G44" t="str">
            <v>POSTO MUNIZ LTDA</v>
          </cell>
          <cell r="H44" t="str">
            <v>B</v>
          </cell>
          <cell r="I44" t="str">
            <v>S</v>
          </cell>
          <cell r="J44" t="str">
            <v>417</v>
          </cell>
          <cell r="K44">
            <v>44712</v>
          </cell>
          <cell r="L44" t="str">
            <v>26220513412674000145550040000004171311443020</v>
          </cell>
          <cell r="M44" t="str">
            <v>26 -  Pernambuco</v>
          </cell>
          <cell r="N44">
            <v>3255.75</v>
          </cell>
        </row>
        <row r="45">
          <cell r="C45" t="str">
            <v>UPAE LIMOEIRO</v>
          </cell>
          <cell r="E45" t="str">
            <v xml:space="preserve">3.9 - Material para Manutenção de Bens Imóveis </v>
          </cell>
          <cell r="F45">
            <v>11227897000107</v>
          </cell>
          <cell r="G45" t="str">
            <v>MAURICIO DOS SANTOS COELHO JUNIOR - ME</v>
          </cell>
          <cell r="H45" t="str">
            <v>B</v>
          </cell>
          <cell r="I45" t="str">
            <v>S</v>
          </cell>
          <cell r="J45" t="str">
            <v>2085</v>
          </cell>
          <cell r="K45">
            <v>44687</v>
          </cell>
          <cell r="L45" t="str">
            <v>26220511227897000107550010000020851766817438</v>
          </cell>
          <cell r="M45" t="str">
            <v>26 -  Pernambuco</v>
          </cell>
          <cell r="N45">
            <v>1580</v>
          </cell>
        </row>
        <row r="46">
          <cell r="C46" t="str">
            <v>UPAE LIMOEIRO</v>
          </cell>
          <cell r="E46" t="str">
            <v xml:space="preserve">3.9 - Material para Manutenção de Bens Imóveis </v>
          </cell>
          <cell r="F46">
            <v>4937243000101</v>
          </cell>
          <cell r="G46" t="str">
            <v>OLYMPUS OPTICAL DO BRASIL LTDA</v>
          </cell>
          <cell r="H46" t="str">
            <v>S</v>
          </cell>
          <cell r="I46" t="str">
            <v>S</v>
          </cell>
          <cell r="J46" t="str">
            <v>172452</v>
          </cell>
          <cell r="K46">
            <v>44697</v>
          </cell>
          <cell r="L46" t="str">
            <v>32220504937243000101550010001724521454300404</v>
          </cell>
          <cell r="M46" t="str">
            <v>35 -  São Paulo</v>
          </cell>
          <cell r="N46">
            <v>8520.07</v>
          </cell>
        </row>
        <row r="47">
          <cell r="C47" t="str">
            <v>UPAE LIMOEIRO</v>
          </cell>
          <cell r="E47" t="str">
            <v xml:space="preserve">3.9 - Material para Manutenção de Bens Imóveis </v>
          </cell>
          <cell r="F47">
            <v>24348443000136</v>
          </cell>
          <cell r="G47" t="str">
            <v>FRANCRIS LIVRARIA E PAPELARIA LTDA</v>
          </cell>
          <cell r="H47" t="str">
            <v>B</v>
          </cell>
          <cell r="I47" t="str">
            <v>S</v>
          </cell>
          <cell r="J47" t="str">
            <v>15543</v>
          </cell>
          <cell r="K47">
            <v>44690</v>
          </cell>
          <cell r="L47" t="str">
            <v>26220524348443000136550010000155434362790556</v>
          </cell>
          <cell r="M47" t="str">
            <v>26 -  Pernambuco</v>
          </cell>
          <cell r="N47">
            <v>95</v>
          </cell>
        </row>
        <row r="48">
          <cell r="C48" t="str">
            <v>UPAE LIMOEIRO</v>
          </cell>
          <cell r="E48" t="str">
            <v xml:space="preserve">3.9 - Material para Manutenção de Bens Imóveis </v>
          </cell>
          <cell r="F48">
            <v>15423497000128</v>
          </cell>
          <cell r="G48" t="str">
            <v>VANESSA ALBUQUERQUE GONÇALVES COSTAS - ME</v>
          </cell>
          <cell r="H48" t="str">
            <v>B</v>
          </cell>
          <cell r="I48" t="str">
            <v>S</v>
          </cell>
          <cell r="J48" t="str">
            <v>147</v>
          </cell>
          <cell r="K48">
            <v>44683</v>
          </cell>
          <cell r="L48" t="str">
            <v>26220515423497000128550010000001471811608233</v>
          </cell>
          <cell r="M48" t="str">
            <v>26 -  Pernambuco</v>
          </cell>
          <cell r="N48">
            <v>286.85000000000002</v>
          </cell>
        </row>
        <row r="49">
          <cell r="C49" t="str">
            <v>UPAE LIMOEIRO</v>
          </cell>
          <cell r="E49" t="str">
            <v>3.99 - Outras despesas com Material de Consumo</v>
          </cell>
          <cell r="F49" t="str">
            <v>10.497.345/0001-56</v>
          </cell>
          <cell r="G49" t="str">
            <v>J.N. TEIXEIRA &amp; CIA LTDA</v>
          </cell>
          <cell r="H49" t="str">
            <v>B</v>
          </cell>
          <cell r="I49" t="str">
            <v>S</v>
          </cell>
          <cell r="J49" t="str">
            <v>31366</v>
          </cell>
          <cell r="K49">
            <v>44686</v>
          </cell>
          <cell r="L49" t="str">
            <v>26220510497345000156550010000313661262814375</v>
          </cell>
          <cell r="M49" t="str">
            <v>26 -  Pernambuco</v>
          </cell>
          <cell r="N49">
            <v>12.8</v>
          </cell>
        </row>
        <row r="50">
          <cell r="C50" t="str">
            <v>UPAE LIMOEIRO</v>
          </cell>
          <cell r="E50" t="str">
            <v>5.99 - Outros Serviços de Terceiros Pessoa Jurídica</v>
          </cell>
          <cell r="F50" t="str">
            <v>10.998.292/0001/57</v>
          </cell>
          <cell r="G50" t="str">
            <v>CIEE</v>
          </cell>
          <cell r="H50" t="str">
            <v>S</v>
          </cell>
          <cell r="I50" t="str">
            <v>N</v>
          </cell>
          <cell r="M50" t="str">
            <v>2611606 - Recife - PE</v>
          </cell>
          <cell r="N50">
            <v>178.5</v>
          </cell>
        </row>
        <row r="51">
          <cell r="C51" t="str">
            <v>UPAE LIMOEIRO</v>
          </cell>
          <cell r="E51" t="str">
            <v xml:space="preserve">5.25 - Serviços Bancários </v>
          </cell>
          <cell r="F51" t="str">
            <v>00.360.305/0001-04</v>
          </cell>
          <cell r="G51" t="str">
            <v>CAIXA ECONOMICA FEDERAL</v>
          </cell>
          <cell r="H51" t="str">
            <v>S</v>
          </cell>
          <cell r="I51" t="str">
            <v>N</v>
          </cell>
          <cell r="M51" t="str">
            <v>2611606 - Recife - PE</v>
          </cell>
          <cell r="N51">
            <v>126.75</v>
          </cell>
        </row>
        <row r="52">
          <cell r="C52" t="str">
            <v>UPAE LIMOEIRO</v>
          </cell>
          <cell r="E52" t="str">
            <v>5.18 - Teledonia Fixa</v>
          </cell>
          <cell r="F52" t="str">
            <v>05.823.516/0001-50</v>
          </cell>
          <cell r="G52" t="str">
            <v>A. M. DE SOUZA ARAGÃO</v>
          </cell>
          <cell r="H52" t="str">
            <v>S</v>
          </cell>
          <cell r="I52" t="str">
            <v>S</v>
          </cell>
          <cell r="J52" t="str">
            <v>1933</v>
          </cell>
          <cell r="K52">
            <v>44729</v>
          </cell>
          <cell r="L52" t="str">
            <v>NFS.J22BAB2FTI.J45ZQ306UP.0001HP</v>
          </cell>
          <cell r="M52" t="str">
            <v>2608909 - Limoeiro - PE</v>
          </cell>
          <cell r="N52">
            <v>55</v>
          </cell>
        </row>
        <row r="53">
          <cell r="C53" t="str">
            <v>UPAE LIMOEIRO</v>
          </cell>
          <cell r="E53" t="str">
            <v>5.13 - Água e Esgoto</v>
          </cell>
          <cell r="F53" t="str">
            <v>09.769.035/0001-64</v>
          </cell>
          <cell r="G53" t="str">
            <v>COMPESA</v>
          </cell>
          <cell r="H53" t="str">
            <v>S</v>
          </cell>
          <cell r="I53" t="str">
            <v>N</v>
          </cell>
          <cell r="M53" t="str">
            <v>2608909 - Limoeiro - PE</v>
          </cell>
          <cell r="N53">
            <v>398.51</v>
          </cell>
        </row>
        <row r="54">
          <cell r="C54" t="str">
            <v>UPAE LIMOEIRO</v>
          </cell>
          <cell r="E54" t="str">
            <v>5.12 - Energia Elétrica</v>
          </cell>
          <cell r="F54" t="str">
            <v>10.835.932/0001-08</v>
          </cell>
          <cell r="G54" t="str">
            <v>COMPANHIA ENERGETICA DE PERNAMBUCO</v>
          </cell>
          <cell r="H54" t="str">
            <v>S</v>
          </cell>
          <cell r="I54" t="str">
            <v>S</v>
          </cell>
          <cell r="J54" t="str">
            <v>209219788</v>
          </cell>
          <cell r="K54">
            <v>44720</v>
          </cell>
          <cell r="M54" t="str">
            <v>2611606 - Recife - PE</v>
          </cell>
          <cell r="N54">
            <v>18531.439999999999</v>
          </cell>
        </row>
        <row r="55">
          <cell r="C55" t="str">
            <v>UPAE LIMOEIRO</v>
          </cell>
          <cell r="E55" t="str">
            <v>5.3 - Locação de Máquinas e Equipamentos</v>
          </cell>
          <cell r="F55">
            <v>11265156000110</v>
          </cell>
          <cell r="G55" t="str">
            <v>K.J. BEZERRA DE MELO</v>
          </cell>
          <cell r="H55" t="str">
            <v>S</v>
          </cell>
          <cell r="I55" t="str">
            <v>S</v>
          </cell>
          <cell r="J55" t="str">
            <v>97</v>
          </cell>
          <cell r="K55">
            <v>44692</v>
          </cell>
          <cell r="L55" t="str">
            <v>NFS.J3ZR530V32.J45ZQ306UP.00002P</v>
          </cell>
          <cell r="M55" t="str">
            <v>2608909 - Limoeiro - PE</v>
          </cell>
          <cell r="N55">
            <v>840</v>
          </cell>
        </row>
        <row r="56">
          <cell r="C56" t="str">
            <v>UPAE LIMOEIRO</v>
          </cell>
          <cell r="E56" t="str">
            <v>5.3 - Locação de Máquinas e Equipamentos</v>
          </cell>
          <cell r="F56">
            <v>11265156000110</v>
          </cell>
          <cell r="G56" t="str">
            <v>K.J. BEZERRA DE MELO</v>
          </cell>
          <cell r="H56" t="str">
            <v>S</v>
          </cell>
          <cell r="I56" t="str">
            <v>S</v>
          </cell>
          <cell r="J56" t="str">
            <v>98</v>
          </cell>
          <cell r="K56">
            <v>44692</v>
          </cell>
          <cell r="L56" t="str">
            <v>NFS.J3ZR530V32.J45ZQ306UP.00002Q</v>
          </cell>
          <cell r="M56" t="str">
            <v>2608909 - Limoeiro - PE</v>
          </cell>
          <cell r="N56">
            <v>100</v>
          </cell>
        </row>
        <row r="57">
          <cell r="C57" t="str">
            <v>UPAE LIMOEIRO</v>
          </cell>
          <cell r="E57" t="str">
            <v>5.3 - Locação de Máquinas e Equipamentos</v>
          </cell>
          <cell r="F57">
            <v>11265156000110</v>
          </cell>
          <cell r="G57" t="str">
            <v>K.J. BEZERRA DE MELO</v>
          </cell>
          <cell r="H57" t="str">
            <v>S</v>
          </cell>
          <cell r="I57" t="str">
            <v>S</v>
          </cell>
          <cell r="J57" t="str">
            <v>96</v>
          </cell>
          <cell r="K57">
            <v>44692</v>
          </cell>
          <cell r="L57" t="str">
            <v>NFS.J3ZR530V32.J45ZQ306UP.000020</v>
          </cell>
          <cell r="M57" t="str">
            <v>2608909 - Limoeiro - PE</v>
          </cell>
          <cell r="N57">
            <v>300</v>
          </cell>
        </row>
        <row r="58">
          <cell r="C58" t="str">
            <v>UPAE LIMOEIRO</v>
          </cell>
          <cell r="E58" t="str">
            <v>5.8 - Locação de Veículos Automotores</v>
          </cell>
          <cell r="F58">
            <v>1838726000160</v>
          </cell>
          <cell r="G58" t="str">
            <v>S &amp; B LOCACOES DE VEICULOS LTDA</v>
          </cell>
          <cell r="H58" t="str">
            <v>S</v>
          </cell>
          <cell r="I58" t="str">
            <v>S</v>
          </cell>
          <cell r="J58" t="str">
            <v>12380</v>
          </cell>
          <cell r="K58">
            <v>44712</v>
          </cell>
          <cell r="M58" t="str">
            <v>2611606 - Recife - PE</v>
          </cell>
          <cell r="N58">
            <v>2850</v>
          </cell>
        </row>
        <row r="59">
          <cell r="C59" t="str">
            <v>UPAE LIMOEIRO</v>
          </cell>
          <cell r="E59" t="str">
            <v>5.16 - Serviços Médico-Hospitalares, Odotonlogia e Laboratoriais</v>
          </cell>
          <cell r="F59" t="str">
            <v>41.912.802/0001-55</v>
          </cell>
          <cell r="G59" t="str">
            <v>DOCTOR SERVIÇOS DE SAÚDE LTDA</v>
          </cell>
          <cell r="H59" t="str">
            <v>S</v>
          </cell>
          <cell r="I59" t="str">
            <v>S</v>
          </cell>
          <cell r="J59" t="str">
            <v>79</v>
          </cell>
          <cell r="K59">
            <v>44712</v>
          </cell>
          <cell r="L59" t="str">
            <v>PZBJ69315</v>
          </cell>
          <cell r="M59" t="str">
            <v>2609600 - Olinda - PE</v>
          </cell>
          <cell r="N59">
            <v>2600</v>
          </cell>
        </row>
        <row r="60">
          <cell r="C60" t="str">
            <v>UPAE LIMOEIRO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CLINCA MEDICA MED PLAN LTDA</v>
          </cell>
          <cell r="H60" t="str">
            <v>S</v>
          </cell>
          <cell r="I60" t="str">
            <v>S</v>
          </cell>
          <cell r="J60" t="str">
            <v>846</v>
          </cell>
          <cell r="K60">
            <v>44712</v>
          </cell>
          <cell r="L60" t="str">
            <v>AHKW20518</v>
          </cell>
          <cell r="M60" t="str">
            <v>2607901 - Jaboatão dos Guararapes - PE</v>
          </cell>
          <cell r="N60">
            <v>5200</v>
          </cell>
        </row>
        <row r="61">
          <cell r="C61" t="str">
            <v>UPAE LIMOEIRO</v>
          </cell>
          <cell r="E61" t="str">
            <v>5.16 - Serviços Médico-Hospitalares, Odotonlogia e Laboratoriais</v>
          </cell>
          <cell r="F61" t="str">
            <v>21.016.814/0001-94</v>
          </cell>
          <cell r="G61" t="str">
            <v>SALES &amp; CARVALHO ASSISTENCIA A SAUDE LTDA</v>
          </cell>
          <cell r="H61" t="str">
            <v>S</v>
          </cell>
          <cell r="I61" t="str">
            <v>S</v>
          </cell>
          <cell r="J61" t="str">
            <v>1707</v>
          </cell>
          <cell r="K61">
            <v>44713</v>
          </cell>
          <cell r="L61" t="str">
            <v>801427507</v>
          </cell>
          <cell r="M61" t="str">
            <v>2408102 - Natal - RN</v>
          </cell>
          <cell r="N61">
            <v>18200</v>
          </cell>
        </row>
        <row r="62">
          <cell r="C62" t="str">
            <v>UPAE LIMOEIRO</v>
          </cell>
          <cell r="E62" t="str">
            <v>5.16 - Serviços Médico-Hospitalares, Odotonlogia e Laboratoriais</v>
          </cell>
          <cell r="F62" t="str">
            <v>18.891.088.0001-44</v>
          </cell>
          <cell r="G62" t="str">
            <v>SERVIMAGEM LTDA</v>
          </cell>
          <cell r="H62" t="str">
            <v>S</v>
          </cell>
          <cell r="I62" t="str">
            <v>S</v>
          </cell>
          <cell r="J62" t="str">
            <v>1162</v>
          </cell>
          <cell r="K62">
            <v>44713</v>
          </cell>
          <cell r="L62" t="str">
            <v>9V3N-GUNX</v>
          </cell>
          <cell r="M62" t="str">
            <v>2611606 - Recife - PE</v>
          </cell>
          <cell r="N62">
            <v>7560</v>
          </cell>
        </row>
        <row r="63">
          <cell r="C63" t="str">
            <v>UPAE LIMOEIRO</v>
          </cell>
          <cell r="E63" t="str">
            <v>5.16 - Serviços Médico-Hospitalares, Odotonlogia e Laboratoriais</v>
          </cell>
          <cell r="F63" t="str">
            <v>29.242.792/0001-92</v>
          </cell>
          <cell r="G63" t="str">
            <v>CARE DOCTOR CENTER ASSISTENCIA E SERVIÇOS MEDICOS LTDA</v>
          </cell>
          <cell r="H63" t="str">
            <v>S</v>
          </cell>
          <cell r="I63" t="str">
            <v>S</v>
          </cell>
          <cell r="J63" t="str">
            <v>260</v>
          </cell>
          <cell r="K63">
            <v>44712</v>
          </cell>
          <cell r="M63" t="str">
            <v>2304285 - Eusébio - CE</v>
          </cell>
          <cell r="N63">
            <v>5200</v>
          </cell>
        </row>
        <row r="64">
          <cell r="C64" t="str">
            <v>UPAE LIMOEIRO</v>
          </cell>
          <cell r="E64" t="str">
            <v>5.16 - Serviços Médico-Hospitalares, Odotonlogia e Laboratoriais</v>
          </cell>
          <cell r="F64" t="str">
            <v>30.595.182/0001-51</v>
          </cell>
          <cell r="G64" t="str">
            <v>ATMMA SERVIÇOS DE DIAGNOSTICOS MÉDICOS LTDA</v>
          </cell>
          <cell r="H64" t="str">
            <v>S</v>
          </cell>
          <cell r="I64" t="str">
            <v>S</v>
          </cell>
          <cell r="J64" t="str">
            <v>1016</v>
          </cell>
          <cell r="K64">
            <v>44712</v>
          </cell>
          <cell r="L64" t="str">
            <v>NEJA-XV5Y</v>
          </cell>
          <cell r="M64" t="str">
            <v>2611606 - Recife - PE</v>
          </cell>
          <cell r="N64">
            <v>5850</v>
          </cell>
        </row>
        <row r="65">
          <cell r="C65" t="str">
            <v>UPAE LIMOEIRO</v>
          </cell>
          <cell r="E65" t="str">
            <v>5.16 - Serviços Médico-Hospitalares, Odotonlogia e Laboratoriais</v>
          </cell>
          <cell r="F65" t="str">
            <v>11.095.922/0001-46</v>
          </cell>
          <cell r="G65" t="str">
            <v>ECAPE SERVIÇOS MEDICOS LTDA EPP</v>
          </cell>
          <cell r="H65" t="str">
            <v>S</v>
          </cell>
          <cell r="I65" t="str">
            <v>S</v>
          </cell>
          <cell r="J65" t="str">
            <v>733</v>
          </cell>
          <cell r="K65">
            <v>44712</v>
          </cell>
          <cell r="L65" t="str">
            <v>BEA1-X4JQ</v>
          </cell>
          <cell r="M65" t="str">
            <v>2611606 - Recife - PE</v>
          </cell>
          <cell r="N65">
            <v>6056</v>
          </cell>
        </row>
        <row r="66">
          <cell r="C66" t="str">
            <v>UPAE LIMOEIRO</v>
          </cell>
          <cell r="E66" t="str">
            <v>5.16 - Serviços Médico-Hospitalares, Odotonlogia e Laboratoriais</v>
          </cell>
          <cell r="F66" t="str">
            <v>30.459.463/0001-87</v>
          </cell>
          <cell r="G66" t="str">
            <v>NEFRODIA SERVIÇOS MEDICOS LTDA</v>
          </cell>
          <cell r="H66" t="str">
            <v>S</v>
          </cell>
          <cell r="I66" t="str">
            <v>S</v>
          </cell>
          <cell r="J66" t="str">
            <v>464</v>
          </cell>
          <cell r="K66">
            <v>44713</v>
          </cell>
          <cell r="L66" t="str">
            <v>IFXZ-B38V</v>
          </cell>
          <cell r="M66" t="str">
            <v>2611606 - Recife - PE</v>
          </cell>
          <cell r="N66">
            <v>7800</v>
          </cell>
        </row>
        <row r="67">
          <cell r="C67" t="str">
            <v>UPAE LIMOEIRO</v>
          </cell>
          <cell r="E67" t="str">
            <v>5.16 - Serviços Médico-Hospitalares, Odotonlogia e Laboratoriais</v>
          </cell>
          <cell r="F67" t="str">
            <v>36.931.107/0001-09</v>
          </cell>
          <cell r="G67" t="str">
            <v>GCOR ASSISTENCIA MEDICA LTDA</v>
          </cell>
          <cell r="H67" t="str">
            <v>S</v>
          </cell>
          <cell r="I67" t="str">
            <v>S</v>
          </cell>
          <cell r="J67" t="str">
            <v>144</v>
          </cell>
          <cell r="K67">
            <v>44713</v>
          </cell>
          <cell r="L67" t="str">
            <v>VLAZ-L9CQ</v>
          </cell>
          <cell r="M67" t="str">
            <v>2611606 - Recife - PE</v>
          </cell>
          <cell r="N67">
            <v>10400</v>
          </cell>
        </row>
        <row r="68">
          <cell r="C68" t="str">
            <v>UPAE LIMOEIRO</v>
          </cell>
          <cell r="E68" t="str">
            <v>5.16 - Serviços Médico-Hospitalares, Odotonlogia e Laboratoriais</v>
          </cell>
          <cell r="F68" t="str">
            <v>35.385.996/0001-85</v>
          </cell>
          <cell r="G68" t="str">
            <v>CLINICA GINECOLOGICA DO RECIFE LTDA ME</v>
          </cell>
          <cell r="H68" t="str">
            <v>S</v>
          </cell>
          <cell r="I68" t="str">
            <v>S</v>
          </cell>
          <cell r="J68" t="str">
            <v>300</v>
          </cell>
          <cell r="K68">
            <v>44714</v>
          </cell>
          <cell r="L68" t="str">
            <v>H8TD-LCEJ</v>
          </cell>
          <cell r="M68" t="str">
            <v>2611606 - Recife - PE</v>
          </cell>
          <cell r="N68">
            <v>10400</v>
          </cell>
        </row>
        <row r="69">
          <cell r="C69" t="str">
            <v>UPAE LIMOEIRO</v>
          </cell>
          <cell r="E69" t="str">
            <v>5.16 - Serviços Médico-Hospitalares, Odotonlogia e Laboratoriais</v>
          </cell>
          <cell r="F69" t="str">
            <v>30.835.553/0001-25</v>
          </cell>
          <cell r="G69" t="str">
            <v>DANIELLE C P VALADARES SERVIÇOS DE PRESTAÇÃO MEDICA</v>
          </cell>
          <cell r="H69" t="str">
            <v>S</v>
          </cell>
          <cell r="I69" t="str">
            <v>S</v>
          </cell>
          <cell r="J69" t="str">
            <v>31</v>
          </cell>
          <cell r="K69">
            <v>44712</v>
          </cell>
          <cell r="L69" t="str">
            <v>KKCV-DSRT</v>
          </cell>
          <cell r="M69" t="str">
            <v>2613602 - São José do Egito - PE</v>
          </cell>
          <cell r="N69">
            <v>13000</v>
          </cell>
        </row>
        <row r="70">
          <cell r="C70" t="str">
            <v>UPAE LIMOEIRO</v>
          </cell>
          <cell r="E70" t="str">
            <v>5.16 - Serviços Médico-Hospitalares, Odotonlogia e Laboratoriais</v>
          </cell>
          <cell r="F70" t="str">
            <v>21.204.660/0001-64</v>
          </cell>
          <cell r="G70" t="str">
            <v>OFTALMO PRIME LTDA</v>
          </cell>
          <cell r="H70" t="str">
            <v>S</v>
          </cell>
          <cell r="I70" t="str">
            <v>S</v>
          </cell>
          <cell r="J70" t="str">
            <v>543</v>
          </cell>
          <cell r="K70">
            <v>44714</v>
          </cell>
          <cell r="L70" t="str">
            <v>84KP-L9RB</v>
          </cell>
          <cell r="M70" t="str">
            <v>2611606 - Recife - PE</v>
          </cell>
          <cell r="N70">
            <v>5200</v>
          </cell>
        </row>
        <row r="71">
          <cell r="C71" t="str">
            <v>UPAE LIMOEIRO</v>
          </cell>
          <cell r="E71" t="str">
            <v>5.16 - Serviços Médico-Hospitalares, Odotonlogia e Laboratoriais</v>
          </cell>
          <cell r="F71" t="str">
            <v>32.537.709/0001-17</v>
          </cell>
          <cell r="G71" t="str">
            <v>NOVAL MEDICINA LTDA</v>
          </cell>
          <cell r="H71" t="str">
            <v>S</v>
          </cell>
          <cell r="I71" t="str">
            <v>S</v>
          </cell>
          <cell r="J71" t="str">
            <v>123</v>
          </cell>
          <cell r="K71">
            <v>44712</v>
          </cell>
          <cell r="L71" t="str">
            <v>MGXI-BTVW</v>
          </cell>
          <cell r="M71" t="str">
            <v>2611606 - Recife - PE</v>
          </cell>
          <cell r="N71">
            <v>13000</v>
          </cell>
        </row>
        <row r="72">
          <cell r="C72" t="str">
            <v>UPAE LIMOEIRO</v>
          </cell>
          <cell r="E72" t="str">
            <v>5.16 - Serviços Médico-Hospitalares, Odotonlogia e Laboratoriais</v>
          </cell>
          <cell r="F72" t="str">
            <v>43.939.383/0001-70</v>
          </cell>
          <cell r="G72" t="str">
            <v>FARIAS &amp; PEREIRA CARDIOVASCULAR SERVIÇOS MEDICOS LTDA</v>
          </cell>
          <cell r="H72" t="str">
            <v>S</v>
          </cell>
          <cell r="I72" t="str">
            <v>S</v>
          </cell>
          <cell r="J72" t="str">
            <v>07</v>
          </cell>
          <cell r="K72">
            <v>44708</v>
          </cell>
          <cell r="L72" t="str">
            <v>QUPI-JGQH</v>
          </cell>
          <cell r="M72" t="str">
            <v>2611606 - Recife - PE</v>
          </cell>
          <cell r="N72">
            <v>18200</v>
          </cell>
        </row>
        <row r="73">
          <cell r="C73" t="str">
            <v>UPAE LIMOEIRO</v>
          </cell>
          <cell r="E73" t="str">
            <v>5.16 - Serviços Médico-Hospitalares, Odotonlogia e Laboratoriais</v>
          </cell>
          <cell r="F73" t="str">
            <v>31.228.360/0001-79</v>
          </cell>
          <cell r="G73" t="str">
            <v>CONSULTORIO MEDICO SOUTO MAIOR LTDA - ME</v>
          </cell>
          <cell r="H73" t="str">
            <v>S</v>
          </cell>
          <cell r="I73" t="str">
            <v>S</v>
          </cell>
          <cell r="J73" t="str">
            <v>195</v>
          </cell>
          <cell r="K73">
            <v>44708</v>
          </cell>
          <cell r="L73" t="str">
            <v>BW3I-JAR95</v>
          </cell>
          <cell r="M73" t="str">
            <v>2602209 - Bom Jardim - PE</v>
          </cell>
          <cell r="N73">
            <v>350</v>
          </cell>
        </row>
        <row r="74">
          <cell r="C74" t="str">
            <v>UPAE LIMOEIRO</v>
          </cell>
          <cell r="E74" t="str">
            <v>5.16 - Serviços Médico-Hospitalares, Odotonlogia e Laboratoriais</v>
          </cell>
          <cell r="F74" t="str">
            <v>15.317.166/0001-03</v>
          </cell>
          <cell r="G74" t="str">
            <v>CENTRO CARDIOLOGICO DO IDOSO LTDA</v>
          </cell>
          <cell r="H74" t="str">
            <v>S</v>
          </cell>
          <cell r="I74" t="str">
            <v>S</v>
          </cell>
          <cell r="J74" t="str">
            <v>1704</v>
          </cell>
          <cell r="K74">
            <v>44713</v>
          </cell>
          <cell r="L74" t="str">
            <v>P7G5-CHKC</v>
          </cell>
          <cell r="M74" t="str">
            <v>2611606 - Recife - PE</v>
          </cell>
          <cell r="N74">
            <v>9866</v>
          </cell>
        </row>
        <row r="75">
          <cell r="C75" t="str">
            <v>UPAE LIMOEIRO</v>
          </cell>
          <cell r="E75" t="str">
            <v>5.16 - Serviços Médico-Hospitalares, Odotonlogia e Laboratoriais</v>
          </cell>
          <cell r="F75">
            <v>34242407000147</v>
          </cell>
          <cell r="G75" t="str">
            <v>B C A DOS SANTOS</v>
          </cell>
          <cell r="H75" t="str">
            <v>S</v>
          </cell>
          <cell r="I75" t="str">
            <v>S</v>
          </cell>
          <cell r="J75" t="str">
            <v>80</v>
          </cell>
          <cell r="K75">
            <v>44715</v>
          </cell>
          <cell r="L75" t="str">
            <v>HY4E-GGED</v>
          </cell>
          <cell r="M75" t="str">
            <v>2611606 - Recife - PE</v>
          </cell>
          <cell r="N75">
            <v>9100</v>
          </cell>
        </row>
        <row r="76">
          <cell r="C76" t="str">
            <v>UPAE LIMOEIRO</v>
          </cell>
          <cell r="E76" t="str">
            <v>5.16 - Serviços Médico-Hospitalares, Odotonlogia e Laboratoriais</v>
          </cell>
          <cell r="F76" t="str">
            <v>23.303.022/0001-26</v>
          </cell>
          <cell r="G76" t="str">
            <v xml:space="preserve">MEDIAGNUS IMAGENS DIAGNOSTICO LTDA ME </v>
          </cell>
          <cell r="H76" t="str">
            <v>S</v>
          </cell>
          <cell r="I76" t="str">
            <v>S</v>
          </cell>
          <cell r="J76" t="str">
            <v>7</v>
          </cell>
          <cell r="K76">
            <v>44712</v>
          </cell>
          <cell r="L76" t="str">
            <v>1602OQI88EWHF0C561PQEYPIX7C0SPMY</v>
          </cell>
          <cell r="M76" t="str">
            <v>2603108 - Cachoeirinha - PE</v>
          </cell>
          <cell r="N76">
            <v>7335</v>
          </cell>
        </row>
        <row r="77">
          <cell r="C77" t="str">
            <v>UPAE LIMOEIRO</v>
          </cell>
          <cell r="E77" t="str">
            <v>5.16 - Serviços Médico-Hospitalares, Odotonlogia e Laboratoriais</v>
          </cell>
          <cell r="F77" t="str">
            <v>32.983.123/0001-86</v>
          </cell>
          <cell r="G77" t="str">
            <v>KABH SERVICOS MEDICOS LTDA</v>
          </cell>
          <cell r="H77" t="str">
            <v>S</v>
          </cell>
          <cell r="I77" t="str">
            <v>S</v>
          </cell>
          <cell r="J77" t="str">
            <v>91</v>
          </cell>
          <cell r="K77">
            <v>44712</v>
          </cell>
          <cell r="L77" t="str">
            <v>33WG-R7DF</v>
          </cell>
          <cell r="M77" t="str">
            <v>2611606 - Recife - PE</v>
          </cell>
          <cell r="N77">
            <v>13000</v>
          </cell>
        </row>
        <row r="78">
          <cell r="C78" t="str">
            <v>UPAE LIMOEIRO</v>
          </cell>
          <cell r="E78" t="str">
            <v>5.16 - Serviços Médico-Hospitalares, Odotonlogia e Laboratoriais</v>
          </cell>
          <cell r="F78" t="str">
            <v>29.870.479/0001-07</v>
          </cell>
          <cell r="G78" t="str">
            <v>CARDIOMETABOLICO SERVICOS MEDICOS LTDA</v>
          </cell>
          <cell r="H78" t="str">
            <v>S</v>
          </cell>
          <cell r="I78" t="str">
            <v>S</v>
          </cell>
          <cell r="J78" t="str">
            <v>1101</v>
          </cell>
          <cell r="K78">
            <v>44713</v>
          </cell>
          <cell r="L78" t="str">
            <v>59UH-V3ED</v>
          </cell>
          <cell r="M78" t="str">
            <v>2611606 - Recife - PE</v>
          </cell>
          <cell r="N78">
            <v>5727</v>
          </cell>
        </row>
        <row r="79">
          <cell r="C79" t="str">
            <v>UPAE LIMOEIRO</v>
          </cell>
          <cell r="E79" t="str">
            <v>5.16 - Serviços Médico-Hospitalares, Odotonlogia e Laboratoriais</v>
          </cell>
          <cell r="F79" t="str">
            <v>37.601.703/0001-85</v>
          </cell>
          <cell r="G79" t="str">
            <v>MS CLINIC SERVIÇOS DE SAÚDE LTDA</v>
          </cell>
          <cell r="H79" t="str">
            <v>S</v>
          </cell>
          <cell r="I79" t="str">
            <v>S</v>
          </cell>
          <cell r="J79" t="str">
            <v>88</v>
          </cell>
          <cell r="K79">
            <v>44721</v>
          </cell>
          <cell r="L79" t="str">
            <v>LLIJ51712</v>
          </cell>
          <cell r="M79" t="str">
            <v>2609600 - Olinda - PE</v>
          </cell>
          <cell r="N79">
            <v>15077</v>
          </cell>
        </row>
        <row r="80">
          <cell r="C80" t="str">
            <v>UPAE LIMOEIRO</v>
          </cell>
          <cell r="E80" t="str">
            <v>5.16 - Serviços Médico-Hospitalares, Odotonlogia e Laboratoriais</v>
          </cell>
          <cell r="F80" t="str">
            <v>02.203.863/0001-91</v>
          </cell>
          <cell r="G80" t="str">
            <v>FLAVO GALVAO &amp; CIA LTDA - EPP</v>
          </cell>
          <cell r="H80" t="str">
            <v>S</v>
          </cell>
          <cell r="I80" t="str">
            <v>S</v>
          </cell>
          <cell r="J80" t="str">
            <v>001</v>
          </cell>
          <cell r="K80">
            <v>44713</v>
          </cell>
          <cell r="L80" t="str">
            <v>LEZP-2RPD</v>
          </cell>
          <cell r="M80" t="str">
            <v>35 -  São Paulo</v>
          </cell>
          <cell r="N80">
            <v>2900</v>
          </cell>
        </row>
        <row r="81">
          <cell r="C81" t="str">
            <v>UPAE LIMOEIRO</v>
          </cell>
          <cell r="E81" t="str">
            <v>5.16 - Serviços Médico-Hospitalares, Odotonlogia e Laboratoriais</v>
          </cell>
          <cell r="F81" t="str">
            <v>37.983.112/0001-10</v>
          </cell>
          <cell r="G81" t="str">
            <v>BRADS 2 SERVICOS MEDICO LTDA</v>
          </cell>
          <cell r="H81" t="str">
            <v>S</v>
          </cell>
          <cell r="I81" t="str">
            <v>S</v>
          </cell>
          <cell r="J81" t="str">
            <v>202200000000007</v>
          </cell>
          <cell r="K81">
            <v>44729</v>
          </cell>
          <cell r="L81" t="str">
            <v>CFFEN-HLPN</v>
          </cell>
          <cell r="M81" t="str">
            <v>2504009 - Campina Grande - PB</v>
          </cell>
          <cell r="N81">
            <v>8775</v>
          </cell>
        </row>
        <row r="82">
          <cell r="C82" t="str">
            <v>UPAE LIMOEIRO</v>
          </cell>
          <cell r="E82" t="str">
            <v>5.16 - Serviços Médico-Hospitalares, Odotonlogia e Laboratoriais</v>
          </cell>
          <cell r="F82" t="str">
            <v>08.885.865/0001-94</v>
          </cell>
          <cell r="G82" t="str">
            <v>MARIA DE LOURDES MONTEIRO RAMOS - ME</v>
          </cell>
          <cell r="H82" t="str">
            <v>S</v>
          </cell>
          <cell r="I82" t="str">
            <v>S</v>
          </cell>
          <cell r="J82" t="str">
            <v>398</v>
          </cell>
          <cell r="K82">
            <v>44712</v>
          </cell>
          <cell r="L82" t="str">
            <v>NFS.J35E3YLEYQ.J45ZQ306UP.0000B2</v>
          </cell>
          <cell r="M82" t="str">
            <v>2608909 - Limoeiro - PE</v>
          </cell>
          <cell r="N82">
            <v>31009.32</v>
          </cell>
        </row>
        <row r="83">
          <cell r="C83" t="str">
            <v>UPAE LIMOEIRO</v>
          </cell>
          <cell r="E83" t="str">
            <v>5.16 - Serviços Médico-Hospitalares, Odotonlogia e Laboratoriais</v>
          </cell>
          <cell r="F83" t="str">
            <v>08.885.865/0001-94</v>
          </cell>
          <cell r="G83" t="str">
            <v>MARIA DE LOURDES MONTEIRO RAMOS - ME</v>
          </cell>
          <cell r="H83" t="str">
            <v>S</v>
          </cell>
          <cell r="I83" t="str">
            <v>S</v>
          </cell>
          <cell r="J83" t="str">
            <v>399</v>
          </cell>
          <cell r="K83">
            <v>44712</v>
          </cell>
          <cell r="L83" t="str">
            <v>NFS.J35E3YLEYQ.J45ZQ306UP.0000B3</v>
          </cell>
          <cell r="M83" t="str">
            <v>2608909 - Limoeiro - PE</v>
          </cell>
          <cell r="N83">
            <v>9810</v>
          </cell>
        </row>
        <row r="84">
          <cell r="C84" t="str">
            <v>UPAE LIMOEIRO</v>
          </cell>
          <cell r="E84" t="str">
            <v>5.10 - Detetização/Tratamento de Resíduos e Afins</v>
          </cell>
          <cell r="F84" t="str">
            <v>11.863.530/0001-80</v>
          </cell>
          <cell r="G84" t="str">
            <v>BRASCON GESTAO AMBIENTAL LTDA</v>
          </cell>
          <cell r="H84" t="str">
            <v>S</v>
          </cell>
          <cell r="I84" t="str">
            <v>S</v>
          </cell>
          <cell r="J84" t="str">
            <v>113214</v>
          </cell>
          <cell r="K84">
            <v>44713</v>
          </cell>
          <cell r="M84" t="str">
            <v>2609600 - Olinda - PE</v>
          </cell>
          <cell r="N84">
            <v>62.16</v>
          </cell>
        </row>
        <row r="85">
          <cell r="C85" t="str">
            <v>UPAE LIMOEIRO</v>
          </cell>
          <cell r="E85" t="str">
            <v>5.17 - Manutenção de Software, Certificação Digital e Microfilmagem</v>
          </cell>
          <cell r="F85" t="str">
            <v>05.662.773/0002-38</v>
          </cell>
          <cell r="G85" t="str">
            <v xml:space="preserve">PIXEON MEDICAL SYSTEMS S.A. </v>
          </cell>
          <cell r="H85" t="str">
            <v>S</v>
          </cell>
          <cell r="I85" t="str">
            <v>S</v>
          </cell>
          <cell r="J85" t="str">
            <v>42107</v>
          </cell>
          <cell r="K85">
            <v>44686</v>
          </cell>
          <cell r="L85" t="str">
            <v>BBNHBO00E</v>
          </cell>
          <cell r="M85" t="str">
            <v>3548807 - São Caetano do Sul - SP</v>
          </cell>
          <cell r="N85">
            <v>5939.93</v>
          </cell>
        </row>
        <row r="86">
          <cell r="C86" t="str">
            <v>UPAE LIMOEIRO</v>
          </cell>
          <cell r="E86" t="str">
            <v>5.17 - Manutenção de Software, Certificação Digital e Microfilmagem</v>
          </cell>
          <cell r="F86" t="str">
            <v>16.783.034/0001-30</v>
          </cell>
          <cell r="G86" t="str">
            <v>SINTESE LICENCIAMENTO PROG P COMPRAS ON LINE LTDA</v>
          </cell>
          <cell r="H86" t="str">
            <v>S</v>
          </cell>
          <cell r="I86" t="str">
            <v>S</v>
          </cell>
          <cell r="J86" t="str">
            <v>19117</v>
          </cell>
          <cell r="K86">
            <v>44683</v>
          </cell>
          <cell r="L86" t="str">
            <v>HFAG-FUUW</v>
          </cell>
          <cell r="M86" t="str">
            <v>2611606 - Recife - PE</v>
          </cell>
          <cell r="N86">
            <v>783.9</v>
          </cell>
        </row>
        <row r="87">
          <cell r="C87" t="str">
            <v>UPAE LIMOEIRO</v>
          </cell>
          <cell r="E87" t="str">
            <v>5.17 - Manutenção de Software, Certificação Digital e Microfilmagem</v>
          </cell>
          <cell r="F87" t="str">
            <v>03.680.650/0001-13</v>
          </cell>
          <cell r="G87" t="str">
            <v xml:space="preserve">TECNOVA SERVICOS LTDA - ME </v>
          </cell>
          <cell r="H87" t="str">
            <v>S</v>
          </cell>
          <cell r="I87" t="str">
            <v>S</v>
          </cell>
          <cell r="J87" t="str">
            <v>6707</v>
          </cell>
          <cell r="K87">
            <v>44701</v>
          </cell>
          <cell r="L87" t="str">
            <v>VYUB-AYVD</v>
          </cell>
          <cell r="M87" t="str">
            <v>2927408 - Salvador - BA</v>
          </cell>
          <cell r="N87">
            <v>575.62</v>
          </cell>
        </row>
        <row r="88">
          <cell r="C88" t="str">
            <v>UPAE LIMOEIRO</v>
          </cell>
          <cell r="E88" t="str">
            <v>5.22 - Vigilância Ostensiva / Monitorada</v>
          </cell>
          <cell r="F88" t="str">
            <v>11.572.781/0001-05</v>
          </cell>
          <cell r="G88" t="str">
            <v>SOSERVI VIGILANCIA LTDA</v>
          </cell>
          <cell r="H88" t="str">
            <v>S</v>
          </cell>
          <cell r="I88" t="str">
            <v>S</v>
          </cell>
          <cell r="J88" t="str">
            <v>8416</v>
          </cell>
          <cell r="K88">
            <v>44687</v>
          </cell>
          <cell r="L88" t="str">
            <v>CRFR63316</v>
          </cell>
          <cell r="M88" t="str">
            <v>2609600 - Olinda - PE</v>
          </cell>
          <cell r="N88">
            <v>11800</v>
          </cell>
        </row>
        <row r="89">
          <cell r="C89" t="str">
            <v>UPAE LIMOEIRO</v>
          </cell>
          <cell r="E89" t="str">
            <v>5.2 - Serviços Técnicos Profissionais</v>
          </cell>
          <cell r="F89" t="str">
            <v>08.276.880/0001-35</v>
          </cell>
          <cell r="G89" t="str">
            <v>JVG CONTABILIDADE LTDA ME</v>
          </cell>
          <cell r="H89" t="str">
            <v>S</v>
          </cell>
          <cell r="I89" t="str">
            <v>S</v>
          </cell>
          <cell r="J89" t="str">
            <v>1978</v>
          </cell>
          <cell r="K89">
            <v>44706</v>
          </cell>
          <cell r="L89" t="str">
            <v>WBDD-E2DL</v>
          </cell>
          <cell r="M89" t="str">
            <v>2611606 - Recife - PE</v>
          </cell>
          <cell r="N89">
            <v>5231.87</v>
          </cell>
        </row>
        <row r="90">
          <cell r="C90" t="str">
            <v>UPAE LIMOEIRO</v>
          </cell>
          <cell r="E90" t="str">
            <v>5.10 - Detetização/Tratamento de Resíduos e Afins</v>
          </cell>
          <cell r="F90" t="str">
            <v>18.141.540/0001-50</v>
          </cell>
          <cell r="G90" t="str">
            <v>R SOUZA DA SILVA DEDETIZAÇÃO</v>
          </cell>
          <cell r="H90" t="str">
            <v>S</v>
          </cell>
          <cell r="I90" t="str">
            <v>S</v>
          </cell>
          <cell r="J90" t="str">
            <v>427</v>
          </cell>
          <cell r="K90">
            <v>44687</v>
          </cell>
          <cell r="L90" t="str">
            <v>FQV1-9PVK3</v>
          </cell>
          <cell r="M90" t="str">
            <v>2600054 - Abreu e Lima - PE</v>
          </cell>
          <cell r="N90">
            <v>350</v>
          </cell>
        </row>
        <row r="91">
          <cell r="C91" t="str">
            <v>UPAE LIMOEIRO</v>
          </cell>
          <cell r="E91" t="str">
            <v>5.23 - Limpeza e Conservação</v>
          </cell>
          <cell r="F91" t="str">
            <v>09.863.853/0001-21</v>
          </cell>
          <cell r="G91" t="str">
            <v>SOSERVI - SOCIEDADE DE SERVICOS GERAIS LTDA</v>
          </cell>
          <cell r="H91" t="str">
            <v>S</v>
          </cell>
          <cell r="I91" t="str">
            <v>S</v>
          </cell>
          <cell r="J91" t="str">
            <v>63489</v>
          </cell>
          <cell r="K91">
            <v>44690</v>
          </cell>
          <cell r="L91" t="str">
            <v>BNME94053</v>
          </cell>
          <cell r="M91" t="str">
            <v>2608909 - Limoeiro - PE</v>
          </cell>
          <cell r="N91">
            <v>17506.79</v>
          </cell>
        </row>
        <row r="92">
          <cell r="C92" t="str">
            <v>UPAE LIMOEIRO</v>
          </cell>
          <cell r="E92" t="str">
            <v>5.99 - Outros Serviços de Terceiros Pessoa Jurídica</v>
          </cell>
          <cell r="F92" t="str">
            <v>09.863.853/0001-21</v>
          </cell>
          <cell r="G92" t="str">
            <v>SOSERVI - SOCIEDADE DE SERVICOS GERAIS LTDA</v>
          </cell>
          <cell r="H92" t="str">
            <v>S</v>
          </cell>
          <cell r="I92" t="str">
            <v>S</v>
          </cell>
          <cell r="J92" t="str">
            <v>63488</v>
          </cell>
          <cell r="K92">
            <v>44690</v>
          </cell>
          <cell r="L92" t="str">
            <v>XCCL21465</v>
          </cell>
          <cell r="M92" t="str">
            <v>2609600 - Olinda - PE</v>
          </cell>
          <cell r="N92">
            <v>6686.51</v>
          </cell>
        </row>
        <row r="93">
          <cell r="C93" t="str">
            <v>UPAE LIMOEIRO</v>
          </cell>
          <cell r="E93" t="str">
            <v>4.7 - Apoio Administrativo, Técnico e Operacional</v>
          </cell>
          <cell r="F93" t="str">
            <v>150.113.574-06</v>
          </cell>
          <cell r="G93" t="str">
            <v>LAYZA THAISSA DE LIMA</v>
          </cell>
          <cell r="H93" t="str">
            <v>S</v>
          </cell>
          <cell r="I93" t="str">
            <v>N</v>
          </cell>
          <cell r="N93">
            <v>1497.35</v>
          </cell>
        </row>
        <row r="94">
          <cell r="C94" t="str">
            <v>UPAE LIMOEIRO</v>
          </cell>
          <cell r="E94" t="str">
            <v>4.7 - Apoio Administrativo, Técnico e Operacional</v>
          </cell>
          <cell r="F94">
            <v>8767936423</v>
          </cell>
          <cell r="G94" t="str">
            <v>EVERTON BATISTA DA SILVA OLIVEIRA</v>
          </cell>
          <cell r="H94" t="str">
            <v>S</v>
          </cell>
          <cell r="I94" t="str">
            <v>N</v>
          </cell>
          <cell r="N94">
            <v>1415.75</v>
          </cell>
        </row>
        <row r="95">
          <cell r="C95" t="str">
            <v>UPAE LIMOEIRO</v>
          </cell>
          <cell r="E95" t="str">
            <v>4.7 - Apoio Administrativo, Técnico e Operacional</v>
          </cell>
          <cell r="F95">
            <v>11457136457</v>
          </cell>
          <cell r="G95" t="str">
            <v>JOSÉ AUGUSTO DA SILVA</v>
          </cell>
          <cell r="H95" t="str">
            <v>S</v>
          </cell>
          <cell r="I95" t="str">
            <v>N</v>
          </cell>
          <cell r="N95">
            <v>1702.88</v>
          </cell>
        </row>
        <row r="96">
          <cell r="C96" t="str">
            <v>UPAE LIMOEIRO</v>
          </cell>
          <cell r="E96" t="str">
            <v xml:space="preserve">4.5 - Reparo e Manutenção de Bens Imovéis </v>
          </cell>
          <cell r="F96">
            <v>3100076400</v>
          </cell>
          <cell r="G96" t="str">
            <v>ANA LUCIA MARIA DA CONCEIÇÃO</v>
          </cell>
          <cell r="H96" t="str">
            <v>S</v>
          </cell>
          <cell r="I96" t="str">
            <v>S</v>
          </cell>
          <cell r="J96" t="str">
            <v>17966</v>
          </cell>
          <cell r="K96">
            <v>44686</v>
          </cell>
          <cell r="L96" t="str">
            <v>0150-54B7</v>
          </cell>
          <cell r="M96" t="str">
            <v>2604007 - Carpina - PE</v>
          </cell>
          <cell r="N96">
            <v>1000</v>
          </cell>
        </row>
        <row r="97">
          <cell r="C97" t="str">
            <v>UPAE LIMOEIRO</v>
          </cell>
          <cell r="E97" t="str">
            <v>5.5 - Reparo e Manutenção de Máquinas e Equipamentos</v>
          </cell>
          <cell r="F97">
            <v>41238668000159</v>
          </cell>
          <cell r="G97" t="str">
            <v>INSTRUMENTAÇÃO CIENTÍFICA ASSIS TEC LTDA</v>
          </cell>
          <cell r="H97" t="str">
            <v>S</v>
          </cell>
          <cell r="I97" t="str">
            <v>S</v>
          </cell>
          <cell r="J97" t="str">
            <v>2977</v>
          </cell>
          <cell r="K97">
            <v>44701</v>
          </cell>
          <cell r="L97" t="str">
            <v>ZUSI93524</v>
          </cell>
          <cell r="M97" t="str">
            <v>2609600 - Olinda - PE</v>
          </cell>
          <cell r="N97">
            <v>6779.08</v>
          </cell>
        </row>
        <row r="98">
          <cell r="C98" t="str">
            <v>UPAE LIMOEIRO</v>
          </cell>
          <cell r="E98" t="str">
            <v>5.5 - Reparo e Manutenção de Máquinas e Equipamentos</v>
          </cell>
          <cell r="F98">
            <v>41238668000159</v>
          </cell>
          <cell r="G98" t="str">
            <v>INSTRUMENTAÇÃO CIENTÍFICA ASSIS TEC LTDA</v>
          </cell>
          <cell r="H98" t="str">
            <v>S</v>
          </cell>
          <cell r="I98" t="str">
            <v>S</v>
          </cell>
          <cell r="J98" t="str">
            <v>2978</v>
          </cell>
          <cell r="K98">
            <v>44701</v>
          </cell>
          <cell r="L98" t="str">
            <v>BGBA23697</v>
          </cell>
          <cell r="M98" t="str">
            <v>2609600 - Olinda - PE</v>
          </cell>
          <cell r="N98">
            <v>6779.08</v>
          </cell>
        </row>
        <row r="99">
          <cell r="C99" t="str">
            <v>UPAE LIMOEIRO</v>
          </cell>
          <cell r="E99" t="str">
            <v>5.5 - Reparo e Manutenção de Máquinas e Equipamentos</v>
          </cell>
          <cell r="F99" t="str">
            <v>22.551.846/0001-52</v>
          </cell>
          <cell r="G99" t="str">
            <v>F MONTEIRO PEIXOTO ENGENHARIA EIRELI - ME</v>
          </cell>
          <cell r="H99" t="str">
            <v>S</v>
          </cell>
          <cell r="I99" t="str">
            <v>S</v>
          </cell>
          <cell r="J99" t="str">
            <v>342</v>
          </cell>
          <cell r="K99">
            <v>44712</v>
          </cell>
          <cell r="L99" t="str">
            <v>3166-4756-8811</v>
          </cell>
          <cell r="M99" t="str">
            <v>2924009 - Paulo Afonso - BA</v>
          </cell>
          <cell r="N99">
            <v>6050</v>
          </cell>
        </row>
        <row r="100">
          <cell r="C100" t="str">
            <v>UPAE LIMOEIRO</v>
          </cell>
          <cell r="E100" t="str">
            <v>5.5 - Reparo e Manutenção de Máquinas e Equipamentos</v>
          </cell>
          <cell r="F100" t="str">
            <v>26.332.434/0001-82</v>
          </cell>
          <cell r="G100" t="str">
            <v xml:space="preserve">LOGICO PROJETOS CONSULTORIA E SERVICOS DE CLIMATIZACAO </v>
          </cell>
          <cell r="H100" t="str">
            <v>S</v>
          </cell>
          <cell r="I100" t="str">
            <v>S</v>
          </cell>
          <cell r="J100" t="str">
            <v>515</v>
          </cell>
          <cell r="K100">
            <v>44712</v>
          </cell>
          <cell r="L100" t="str">
            <v>W3WJ-4I6M</v>
          </cell>
          <cell r="M100" t="str">
            <v>2611606 - Recife - PE</v>
          </cell>
          <cell r="N100">
            <v>6800</v>
          </cell>
        </row>
        <row r="101">
          <cell r="C101" t="str">
            <v>UPAE LIMOEIRO</v>
          </cell>
          <cell r="E101" t="str">
            <v>5.4 - Reparo e Manutenção de Bens Imóveis</v>
          </cell>
          <cell r="F101">
            <v>13814906000191</v>
          </cell>
          <cell r="G101" t="str">
            <v>JOSÉ CARLOS DA SILVA CHAVEIRO - ME</v>
          </cell>
          <cell r="H101" t="str">
            <v>S</v>
          </cell>
          <cell r="I101" t="str">
            <v>S</v>
          </cell>
          <cell r="J101" t="str">
            <v>156</v>
          </cell>
          <cell r="K101">
            <v>44707</v>
          </cell>
          <cell r="L101" t="str">
            <v>NFS.J4VAHACBI7.J45ZQ306UP.00004C</v>
          </cell>
          <cell r="M101" t="str">
            <v>2608909 - Limoeiro - PE</v>
          </cell>
          <cell r="N101">
            <v>60</v>
          </cell>
        </row>
        <row r="102">
          <cell r="C102" t="str">
            <v>UPAE LIMOEIRO</v>
          </cell>
          <cell r="E102" t="str">
            <v>5.4 - Reparo e Manutenção de Bens Imóveis</v>
          </cell>
          <cell r="F102">
            <v>7431210000183</v>
          </cell>
          <cell r="G102" t="str">
            <v>ADAILTON ALBERTO BEZERRA DE LUCENA</v>
          </cell>
          <cell r="H102" t="str">
            <v>S</v>
          </cell>
          <cell r="I102" t="str">
            <v>S</v>
          </cell>
          <cell r="J102" t="str">
            <v>168</v>
          </cell>
          <cell r="K102">
            <v>44694</v>
          </cell>
          <cell r="L102" t="str">
            <v>NFS.J2MTUMKDH3.J45ZQ306UP.00004O</v>
          </cell>
          <cell r="M102" t="str">
            <v>2608909 - Limoeiro - PE</v>
          </cell>
          <cell r="N102">
            <v>345</v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(OCULTAR)'!$Q$3:$S$103,3,0),"")</f>
        <v>11754025000369</v>
      </c>
      <c r="B2" s="4" t="str">
        <f>'[1]TCE - ANEXO IV - Preencher'!C11</f>
        <v>UPAE LIMOEIRO</v>
      </c>
      <c r="C2" s="4" t="str">
        <f>'[1]TCE - ANEXO IV - Preencher'!E11</f>
        <v>1.99 - Outras Despesas com Pessoal</v>
      </c>
      <c r="D2" s="3">
        <f>'[1]TCE - ANEXO IV - Preencher'!F11</f>
        <v>47866934000174</v>
      </c>
      <c r="E2" s="5" t="str">
        <f>'[1]TCE - ANEXO IV - Preencher'!G11</f>
        <v>TICKET SERVICOS S/A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40585115</v>
      </c>
      <c r="I2" s="6">
        <f>IF('[1]TCE - ANEXO IV - Preencher'!K11="","",'[1]TCE - ANEXO IV - Preencher'!K11)</f>
        <v>44684</v>
      </c>
      <c r="J2" s="5" t="str">
        <f>'[1]TCE - ANEXO IV - Preencher'!L11</f>
        <v>UHUD-MQLE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369.92</v>
      </c>
    </row>
    <row r="3" spans="1:12" s="8" customFormat="1" ht="19.5" customHeight="1">
      <c r="A3" s="3">
        <f>IFERROR(VLOOKUP(B3,'[1]DADOS (OCULTAR)'!$Q$3:$S$103,3,0),"")</f>
        <v>11754025000369</v>
      </c>
      <c r="B3" s="4" t="str">
        <f>'[1]TCE - ANEXO IV - Preencher'!C12</f>
        <v>UPAE LIMOEIRO</v>
      </c>
      <c r="C3" s="4" t="str">
        <f>'[1]TCE - ANEXO IV - Preencher'!E12</f>
        <v>1.99 - Outras Despesas com Pessoal</v>
      </c>
      <c r="D3" s="3">
        <f>'[1]TCE - ANEXO IV - Preencher'!F12</f>
        <v>47866934000174</v>
      </c>
      <c r="E3" s="5" t="str">
        <f>'[1]TCE - ANEXO IV - Preencher'!G12</f>
        <v>TICKET SERVICOS S/A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653187-ND</v>
      </c>
      <c r="I3" s="6">
        <f>IF('[1]TCE - ANEXO IV - Preencher'!K12="","",'[1]TCE - ANEXO IV - Preencher'!K12)</f>
        <v>44684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9868.76</v>
      </c>
    </row>
    <row r="4" spans="1:12" s="8" customFormat="1" ht="19.5" customHeight="1">
      <c r="A4" s="3">
        <f>IFERROR(VLOOKUP(B4,'[1]DADOS (OCULTAR)'!$Q$3:$S$103,3,0),"")</f>
        <v>11754025000369</v>
      </c>
      <c r="B4" s="4" t="str">
        <f>'[1]TCE - ANEXO IV - Preencher'!C13</f>
        <v>UPAE LIMOEIRO</v>
      </c>
      <c r="C4" s="4" t="str">
        <f>'[1]TCE - ANEXO IV - Preencher'!E13</f>
        <v>1.99 - Outras Despesas com Pessoal</v>
      </c>
      <c r="D4" s="3">
        <f>'[1]TCE - ANEXO IV - Preencher'!F13</f>
        <v>47866934000174</v>
      </c>
      <c r="E4" s="5" t="str">
        <f>'[1]TCE - ANEXO IV - Preencher'!G13</f>
        <v>TICKET SERVICOS S/A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41039291</v>
      </c>
      <c r="I4" s="6">
        <f>IF('[1]TCE - ANEXO IV - Preencher'!K13="","",'[1]TCE - ANEXO IV - Preencher'!K13)</f>
        <v>44697</v>
      </c>
      <c r="J4" s="5" t="str">
        <f>'[1]TCE - ANEXO IV - Preencher'!L13</f>
        <v>7UC8-ESM3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17.73</v>
      </c>
    </row>
    <row r="5" spans="1:12" s="8" customFormat="1" ht="19.5" customHeight="1">
      <c r="A5" s="3">
        <f>IFERROR(VLOOKUP(B5,'[1]DADOS (OCULTAR)'!$Q$3:$S$103,3,0),"")</f>
        <v>11754025000369</v>
      </c>
      <c r="B5" s="4" t="str">
        <f>'[1]TCE - ANEXO IV - Preencher'!C14</f>
        <v>UPAE LIMOEIRO</v>
      </c>
      <c r="C5" s="4" t="str">
        <f>'[1]TCE - ANEXO IV - Preencher'!E14</f>
        <v>1.99 - Outras Despesas com Pessoal</v>
      </c>
      <c r="D5" s="3">
        <f>'[1]TCE - ANEXO IV - Preencher'!F14</f>
        <v>47866934000174</v>
      </c>
      <c r="E5" s="5" t="str">
        <f>'[1]TCE - ANEXO IV - Preencher'!G14</f>
        <v>TICKET SERVICOS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115716-ND</v>
      </c>
      <c r="I5" s="6">
        <f>IF('[1]TCE - ANEXO IV - Preencher'!K14="","",'[1]TCE - ANEXO IV - Preencher'!K14)</f>
        <v>44697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187</v>
      </c>
    </row>
    <row r="6" spans="1:12" s="8" customFormat="1" ht="19.5" customHeight="1">
      <c r="A6" s="3">
        <f>IFERROR(VLOOKUP(B6,'[1]DADOS (OCULTAR)'!$Q$3:$S$103,3,0),"")</f>
        <v>11754025000369</v>
      </c>
      <c r="B6" s="4" t="str">
        <f>'[1]TCE - ANEXO IV - Preencher'!C15</f>
        <v>UPAE LIMOEIRO</v>
      </c>
      <c r="C6" s="4" t="str">
        <f>'[1]TCE - ANEXO IV - Preencher'!E15</f>
        <v>1.99 - Outras Despesas com Pessoal</v>
      </c>
      <c r="D6" s="3" t="str">
        <f>'[1]TCE - ANEXO IV - Preencher'!F15</f>
        <v>24.441.891/0001-80</v>
      </c>
      <c r="E6" s="5" t="str">
        <f>'[1]TCE - ANEXO IV - Preencher'!G15</f>
        <v>RODOVIARIA BORBOREMA LTDA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21713</v>
      </c>
      <c r="I6" s="6">
        <f>IF('[1]TCE - ANEXO IV - Preencher'!K15="","",'[1]TCE - ANEXO IV - Preencher'!K15)</f>
        <v>44685</v>
      </c>
      <c r="J6" s="5" t="str">
        <f>'[1]TCE - ANEXO IV - Preencher'!L15</f>
        <v>26220524441891000180670010000217131475378111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176</v>
      </c>
    </row>
    <row r="7" spans="1:12" s="8" customFormat="1" ht="19.5" customHeight="1">
      <c r="A7" s="3">
        <f>IFERROR(VLOOKUP(B7,'[1]DADOS (OCULTAR)'!$Q$3:$S$103,3,0),"")</f>
        <v>11754025000369</v>
      </c>
      <c r="B7" s="4" t="str">
        <f>'[1]TCE - ANEXO IV - Preencher'!C16</f>
        <v>UPAE LIMOEIRO</v>
      </c>
      <c r="C7" s="4" t="str">
        <f>'[1]TCE - ANEXO IV - Preencher'!E16</f>
        <v>1.99 - Outras Despesas com Pessoal</v>
      </c>
      <c r="D7" s="3" t="str">
        <f>'[1]TCE - ANEXO IV - Preencher'!F16</f>
        <v>24.441.891/0001-80</v>
      </c>
      <c r="E7" s="5" t="str">
        <f>'[1]TCE - ANEXO IV - Preencher'!G16</f>
        <v>RODOVIARIA BORBOREMA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21749</v>
      </c>
      <c r="I7" s="6">
        <f>IF('[1]TCE - ANEXO IV - Preencher'!K16="","",'[1]TCE - ANEXO IV - Preencher'!K16)</f>
        <v>44686</v>
      </c>
      <c r="J7" s="5" t="str">
        <f>'[1]TCE - ANEXO IV - Preencher'!L16</f>
        <v>26220524441891000180670010000217491496998740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176</v>
      </c>
    </row>
    <row r="8" spans="1:12" s="8" customFormat="1" ht="19.5" customHeight="1">
      <c r="A8" s="3">
        <f>IFERROR(VLOOKUP(B8,'[1]DADOS (OCULTAR)'!$Q$3:$S$103,3,0),"")</f>
        <v>11754025000369</v>
      </c>
      <c r="B8" s="4" t="str">
        <f>'[1]TCE - ANEXO IV - Preencher'!C17</f>
        <v>UPAE LIMOEIRO</v>
      </c>
      <c r="C8" s="4" t="str">
        <f>'[1]TCE - ANEXO IV - Preencher'!E17</f>
        <v>1.99 - Outras Despesas com Pessoal</v>
      </c>
      <c r="D8" s="3" t="str">
        <f>'[1]TCE - ANEXO IV - Preencher'!F17</f>
        <v>24.441.891/0001-80</v>
      </c>
      <c r="E8" s="5" t="str">
        <f>'[1]TCE - ANEXO IV - Preencher'!G17</f>
        <v>RODOVIARIA BORBOREMA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22190</v>
      </c>
      <c r="I8" s="6">
        <f>IF('[1]TCE - ANEXO IV - Preencher'!K17="","",'[1]TCE - ANEXO IV - Preencher'!K17)</f>
        <v>44721</v>
      </c>
      <c r="J8" s="5" t="str">
        <f>'[1]TCE - ANEXO IV - Preencher'!L17</f>
        <v>26220624441891000180670010000221901362257798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152</v>
      </c>
    </row>
    <row r="9" spans="1:12" s="8" customFormat="1" ht="19.5" customHeight="1">
      <c r="A9" s="3">
        <f>IFERROR(VLOOKUP(B9,'[1]DADOS (OCULTAR)'!$Q$3:$S$103,3,0),"")</f>
        <v>11754025000369</v>
      </c>
      <c r="B9" s="4" t="str">
        <f>'[1]TCE - ANEXO IV - Preencher'!C18</f>
        <v>UPAE LIMOEIRO</v>
      </c>
      <c r="C9" s="4" t="str">
        <f>'[1]TCE - ANEXO IV - Preencher'!E18</f>
        <v>1.99 - Outras Despesas com Pessoal</v>
      </c>
      <c r="D9" s="3" t="str">
        <f>'[1]TCE - ANEXO IV - Preencher'!F18</f>
        <v>24.441.891/0001-80</v>
      </c>
      <c r="E9" s="5" t="str">
        <f>'[1]TCE - ANEXO IV - Preencher'!G18</f>
        <v>RODOVIARIA BORBOREMA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21810</v>
      </c>
      <c r="I9" s="6">
        <f>IF('[1]TCE - ANEXO IV - Preencher'!K18="","",'[1]TCE - ANEXO IV - Preencher'!K18)</f>
        <v>44698</v>
      </c>
      <c r="J9" s="5" t="str">
        <f>'[1]TCE - ANEXO IV - Preencher'!L18</f>
        <v>26220524441891000180670010000218101426740353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136</v>
      </c>
    </row>
    <row r="10" spans="1:12" s="8" customFormat="1" ht="19.5" customHeight="1">
      <c r="A10" s="3">
        <f>IFERROR(VLOOKUP(B10,'[1]DADOS (OCULTAR)'!$Q$3:$S$103,3,0),"")</f>
        <v>11754025000369</v>
      </c>
      <c r="B10" s="4" t="str">
        <f>'[1]TCE - ANEXO IV - Preencher'!C19</f>
        <v>UPAE LIMOEIRO</v>
      </c>
      <c r="C10" s="4" t="str">
        <f>'[1]TCE - ANEXO IV - Preencher'!E19</f>
        <v>1.99 - Outras Despesas com Pessoal</v>
      </c>
      <c r="D10" s="3">
        <f>'[1]TCE - ANEXO IV - Preencher'!F19</f>
        <v>10844611000170</v>
      </c>
      <c r="E10" s="5" t="str">
        <f>'[1]TCE - ANEXO IV - Preencher'!G19</f>
        <v>ELSON SOUTO E CIA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30644</v>
      </c>
      <c r="I10" s="6">
        <f>IF('[1]TCE - ANEXO IV - Preencher'!K19="","",'[1]TCE - ANEXO IV - Preencher'!K19)</f>
        <v>44687</v>
      </c>
      <c r="J10" s="5" t="str">
        <f>'[1]TCE - ANEXO IV - Preencher'!L19</f>
        <v>26220510844611000170670010000306441507418733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220</v>
      </c>
    </row>
    <row r="11" spans="1:12" s="8" customFormat="1" ht="19.5" customHeight="1">
      <c r="A11" s="3">
        <f>IFERROR(VLOOKUP(B11,'[1]DADOS (OCULTAR)'!$Q$3:$S$103,3,0),"")</f>
        <v>11754025000369</v>
      </c>
      <c r="B11" s="4" t="str">
        <f>'[1]TCE - ANEXO IV - Preencher'!C20</f>
        <v>UPAE LIMOEIRO</v>
      </c>
      <c r="C11" s="4" t="str">
        <f>'[1]TCE - ANEXO IV - Preencher'!E20</f>
        <v>1.99 - Outras Despesas com Pessoal</v>
      </c>
      <c r="D11" s="3">
        <f>'[1]TCE - ANEXO IV - Preencher'!F20</f>
        <v>10844611000170</v>
      </c>
      <c r="E11" s="5" t="str">
        <f>'[1]TCE - ANEXO IV - Preencher'!G20</f>
        <v>ELSON SOUTO E CIA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31575</v>
      </c>
      <c r="I11" s="6">
        <f>IF('[1]TCE - ANEXO IV - Preencher'!K20="","",'[1]TCE - ANEXO IV - Preencher'!K20)</f>
        <v>44714</v>
      </c>
      <c r="J11" s="5" t="str">
        <f>'[1]TCE - ANEXO IV - Preencher'!L20</f>
        <v>26220610844611000170670010000315751735698780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190</v>
      </c>
    </row>
    <row r="12" spans="1:12" s="8" customFormat="1" ht="19.5" customHeight="1">
      <c r="A12" s="3">
        <f>IFERROR(VLOOKUP(B12,'[1]DADOS (OCULTAR)'!$Q$3:$S$103,3,0),"")</f>
        <v>11754025000369</v>
      </c>
      <c r="B12" s="4" t="str">
        <f>'[1]TCE - ANEXO IV - Preencher'!C21</f>
        <v>UPAE LIMOEIRO</v>
      </c>
      <c r="C12" s="4" t="str">
        <f>'[1]TCE - ANEXO IV - Preencher'!E21</f>
        <v>1.99 - Outras Despesas com Pessoal</v>
      </c>
      <c r="D12" s="3" t="str">
        <f>'[1]TCE - ANEXO IV - Preencher'!F21</f>
        <v>92.863.505/0001-06</v>
      </c>
      <c r="E12" s="5" t="str">
        <f>'[1]TCE - ANEXO IV - Preencher'!G21</f>
        <v>UNIMED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3550308</v>
      </c>
      <c r="L12" s="7">
        <f>'[1]TCE - ANEXO IV - Preencher'!N21</f>
        <v>644.08000000000004</v>
      </c>
    </row>
    <row r="13" spans="1:12" s="8" customFormat="1" ht="19.5" customHeight="1">
      <c r="A13" s="3">
        <f>IFERROR(VLOOKUP(B13,'[1]DADOS (OCULTAR)'!$Q$3:$S$103,3,0),"")</f>
        <v>11754025000369</v>
      </c>
      <c r="B13" s="4" t="str">
        <f>'[1]TCE - ANEXO IV - Preencher'!C22</f>
        <v>UPAE LIMOEIRO</v>
      </c>
      <c r="C13" s="4" t="str">
        <f>'[1]TCE - ANEXO IV - Preencher'!E22</f>
        <v>3.12 - Material Hospitalar</v>
      </c>
      <c r="D13" s="3" t="str">
        <f>'[1]TCE - ANEXO IV - Preencher'!F22</f>
        <v>05.932.624/0001-60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17736</v>
      </c>
      <c r="I13" s="6">
        <f>IF('[1]TCE - ANEXO IV - Preencher'!K22="","",'[1]TCE - ANEXO IV - Preencher'!K22)</f>
        <v>44687</v>
      </c>
      <c r="J13" s="5" t="str">
        <f>'[1]TCE - ANEXO IV - Preencher'!L22</f>
        <v>26220505932624000160550010000177361647830016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1152</v>
      </c>
    </row>
    <row r="14" spans="1:12" s="8" customFormat="1" ht="19.5" customHeight="1">
      <c r="A14" s="3">
        <f>IFERROR(VLOOKUP(B14,'[1]DADOS (OCULTAR)'!$Q$3:$S$103,3,0),"")</f>
        <v>11754025000369</v>
      </c>
      <c r="B14" s="4" t="str">
        <f>'[1]TCE - ANEXO IV - Preencher'!C23</f>
        <v>UPAE LIMOEIRO</v>
      </c>
      <c r="C14" s="4" t="str">
        <f>'[1]TCE - ANEXO IV - Preencher'!E23</f>
        <v>3.12 - Material Hospitalar</v>
      </c>
      <c r="D14" s="3" t="str">
        <f>'[1]TCE - ANEXO IV - Preencher'!F23</f>
        <v>05.932.624/0001-60</v>
      </c>
      <c r="E14" s="5" t="str">
        <f>'[1]TCE - ANEXO IV - Preencher'!G23</f>
        <v>MEGAMED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17886</v>
      </c>
      <c r="I14" s="6">
        <f>IF('[1]TCE - ANEXO IV - Preencher'!K23="","",'[1]TCE - ANEXO IV - Preencher'!K23)</f>
        <v>44708</v>
      </c>
      <c r="J14" s="5" t="str">
        <f>'[1]TCE - ANEXO IV - Preencher'!L23</f>
        <v>26220505932624000160550010000178861824765073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627</v>
      </c>
    </row>
    <row r="15" spans="1:12" s="8" customFormat="1" ht="19.5" customHeight="1">
      <c r="A15" s="3">
        <f>IFERROR(VLOOKUP(B15,'[1]DADOS (OCULTAR)'!$Q$3:$S$103,3,0),"")</f>
        <v>11754025000369</v>
      </c>
      <c r="B15" s="4" t="str">
        <f>'[1]TCE - ANEXO IV - Preencher'!C24</f>
        <v>UPAE LIMOEIRO</v>
      </c>
      <c r="C15" s="4" t="str">
        <f>'[1]TCE - ANEXO IV - Preencher'!E24</f>
        <v>3.12 - Material Hospitalar</v>
      </c>
      <c r="D15" s="3" t="str">
        <f>'[1]TCE - ANEXO IV - Preencher'!F24</f>
        <v>10.497.345/0001-56</v>
      </c>
      <c r="E15" s="5" t="str">
        <f>'[1]TCE - ANEXO IV - Preencher'!G24</f>
        <v>J.N. TEIXEIRA &amp; CIA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31499</v>
      </c>
      <c r="I15" s="6">
        <f>IF('[1]TCE - ANEXO IV - Preencher'!K24="","",'[1]TCE - ANEXO IV - Preencher'!K24)</f>
        <v>44711</v>
      </c>
      <c r="J15" s="5" t="str">
        <f>'[1]TCE - ANEXO IV - Preencher'!L24</f>
        <v>26220510497345000156550010000314991402321160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7.84</v>
      </c>
    </row>
    <row r="16" spans="1:12" s="8" customFormat="1" ht="19.5" customHeight="1">
      <c r="A16" s="3">
        <f>IFERROR(VLOOKUP(B16,'[1]DADOS (OCULTAR)'!$Q$3:$S$103,3,0),"")</f>
        <v>11754025000369</v>
      </c>
      <c r="B16" s="4" t="str">
        <f>'[1]TCE - ANEXO IV - Preencher'!C25</f>
        <v>UPAE LIMOEIRO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DISTRIBUIDORA DE PRODUTOS MEDICOS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50694</v>
      </c>
      <c r="I16" s="6">
        <f>IF('[1]TCE - ANEXO IV - Preencher'!K25="","",'[1]TCE - ANEXO IV - Preencher'!K25)</f>
        <v>44687</v>
      </c>
      <c r="J16" s="5" t="str">
        <f>'[1]TCE - ANEXO IV - Preencher'!L25</f>
        <v>26220511449180000100550010000506941000064774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770</v>
      </c>
    </row>
    <row r="17" spans="1:12" s="8" customFormat="1" ht="19.5" customHeight="1">
      <c r="A17" s="3">
        <f>IFERROR(VLOOKUP(B17,'[1]DADOS (OCULTAR)'!$Q$3:$S$103,3,0),"")</f>
        <v>11754025000369</v>
      </c>
      <c r="B17" s="4" t="str">
        <f>'[1]TCE - ANEXO IV - Preencher'!C26</f>
        <v>UPAE LIMOEIRO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4462</v>
      </c>
      <c r="I17" s="6">
        <f>IF('[1]TCE - ANEXO IV - Preencher'!K26="","",'[1]TCE - ANEXO IV - Preencher'!K26)</f>
        <v>44687</v>
      </c>
      <c r="J17" s="5" t="str">
        <f>'[1]TCE - ANEXO IV - Preencher'!L26</f>
        <v>26220511449180000290550010000044621000064746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706</v>
      </c>
    </row>
    <row r="18" spans="1:12" s="8" customFormat="1" ht="19.5" customHeight="1">
      <c r="A18" s="3">
        <f>IFERROR(VLOOKUP(B18,'[1]DADOS (OCULTAR)'!$Q$3:$S$103,3,0),"")</f>
        <v>11754025000369</v>
      </c>
      <c r="B18" s="4" t="str">
        <f>'[1]TCE - ANEXO IV - Preencher'!C27</f>
        <v>UPAE LIMOEIRO</v>
      </c>
      <c r="C18" s="4" t="str">
        <f>'[1]TCE - ANEXO IV - Preencher'!E27</f>
        <v>3.12 - Material Hospitalar</v>
      </c>
      <c r="D18" s="3">
        <f>'[1]TCE - ANEXO IV - Preencher'!F27</f>
        <v>35753111000153</v>
      </c>
      <c r="E18" s="5" t="str">
        <f>'[1]TCE - ANEXO IV - Preencher'!G27</f>
        <v>NORD  PRODUTOS EM SAUDE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6837</v>
      </c>
      <c r="I18" s="6">
        <f>IF('[1]TCE - ANEXO IV - Preencher'!K27="","",'[1]TCE - ANEXO IV - Preencher'!K27)</f>
        <v>44686</v>
      </c>
      <c r="J18" s="5" t="str">
        <f>'[1]TCE - ANEXO IV - Preencher'!L27</f>
        <v>26220535753111000153550010000068371000071439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1250</v>
      </c>
    </row>
    <row r="19" spans="1:12" s="8" customFormat="1" ht="19.5" customHeight="1">
      <c r="A19" s="3">
        <f>IFERROR(VLOOKUP(B19,'[1]DADOS (OCULTAR)'!$Q$3:$S$103,3,0),"")</f>
        <v>11754025000369</v>
      </c>
      <c r="B19" s="4" t="str">
        <f>'[1]TCE - ANEXO IV - Preencher'!C28</f>
        <v>UPAE LIMOEIRO</v>
      </c>
      <c r="C19" s="4" t="str">
        <f>'[1]TCE - ANEXO IV - Preencher'!E28</f>
        <v>3.12 - Material Hospitalar</v>
      </c>
      <c r="D19" s="3">
        <f>'[1]TCE - ANEXO IV - Preencher'!F28</f>
        <v>6065614000138</v>
      </c>
      <c r="E19" s="5" t="str">
        <f>'[1]TCE - ANEXO IV - Preencher'!G28</f>
        <v>SUPERMEDICA DISTRA HOSPITALAR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175901</v>
      </c>
      <c r="I19" s="6">
        <f>IF('[1]TCE - ANEXO IV - Preencher'!K28="","",'[1]TCE - ANEXO IV - Preencher'!K28)</f>
        <v>44687</v>
      </c>
      <c r="J19" s="5" t="str">
        <f>'[1]TCE - ANEXO IV - Preencher'!L28</f>
        <v>52220506065614000138550010001759011221770941</v>
      </c>
      <c r="K19" s="5" t="str">
        <f>IF(F19="B",LEFT('[1]TCE - ANEXO IV - Preencher'!M28,2),IF(F19="S",LEFT('[1]TCE - ANEXO IV - Preencher'!M28,7),IF('[1]TCE - ANEXO IV - Preencher'!H28="","")))</f>
        <v>52</v>
      </c>
      <c r="L19" s="7">
        <f>'[1]TCE - ANEXO IV - Preencher'!N28</f>
        <v>1212.54</v>
      </c>
    </row>
    <row r="20" spans="1:12" s="8" customFormat="1" ht="19.5" customHeight="1">
      <c r="A20" s="3">
        <f>IFERROR(VLOOKUP(B20,'[1]DADOS (OCULTAR)'!$Q$3:$S$103,3,0),"")</f>
        <v>11754025000369</v>
      </c>
      <c r="B20" s="4" t="str">
        <f>'[1]TCE - ANEXO IV - Preencher'!C29</f>
        <v>UPAE LIMOEIRO</v>
      </c>
      <c r="C20" s="4" t="str">
        <f>'[1]TCE - ANEXO IV - Preencher'!E29</f>
        <v>3.4 - Material Farmacológico</v>
      </c>
      <c r="D20" s="3">
        <f>'[1]TCE - ANEXO IV - Preencher'!F29</f>
        <v>6065614000138</v>
      </c>
      <c r="E20" s="5" t="str">
        <f>'[1]TCE - ANEXO IV - Preencher'!G29</f>
        <v>SUPERMEDICA DISTRA HOSPITALAR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175901</v>
      </c>
      <c r="I20" s="6">
        <f>IF('[1]TCE - ANEXO IV - Preencher'!K29="","",'[1]TCE - ANEXO IV - Preencher'!K29)</f>
        <v>44687</v>
      </c>
      <c r="J20" s="5" t="str">
        <f>'[1]TCE - ANEXO IV - Preencher'!L29</f>
        <v>52220506065614000138550010001759011221770941</v>
      </c>
      <c r="K20" s="5" t="str">
        <f>IF(F20="B",LEFT('[1]TCE - ANEXO IV - Preencher'!M29,2),IF(F20="S",LEFT('[1]TCE - ANEXO IV - Preencher'!M29,7),IF('[1]TCE - ANEXO IV - Preencher'!H29="","")))</f>
        <v>52</v>
      </c>
      <c r="L20" s="7">
        <f>'[1]TCE - ANEXO IV - Preencher'!N29</f>
        <v>64.2</v>
      </c>
    </row>
    <row r="21" spans="1:12" s="8" customFormat="1" ht="19.5" customHeight="1">
      <c r="A21" s="3">
        <f>IFERROR(VLOOKUP(B21,'[1]DADOS (OCULTAR)'!$Q$3:$S$103,3,0),"")</f>
        <v>11754025000369</v>
      </c>
      <c r="B21" s="4" t="str">
        <f>'[1]TCE - ANEXO IV - Preencher'!C30</f>
        <v>UPAE LIMOEIRO</v>
      </c>
      <c r="C21" s="4" t="str">
        <f>'[1]TCE - ANEXO IV - Preencher'!E30</f>
        <v>3.4 - Material Farmacológico</v>
      </c>
      <c r="D21" s="3">
        <f>'[1]TCE - ANEXO IV - Preencher'!F30</f>
        <v>9089882000188</v>
      </c>
      <c r="E21" s="5" t="str">
        <f>'[1]TCE - ANEXO IV - Preencher'!G30</f>
        <v>VICTALAB FARMACIA DE MANIPULAÇÃO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957172</v>
      </c>
      <c r="I21" s="6">
        <f>IF('[1]TCE - ANEXO IV - Preencher'!K30="","",'[1]TCE - ANEXO IV - Preencher'!K30)</f>
        <v>44692</v>
      </c>
      <c r="J21" s="5" t="str">
        <f>'[1]TCE - ANEXO IV - Preencher'!L30</f>
        <v>35220509089882000188550010009571721001752627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1208.5999999999999</v>
      </c>
    </row>
    <row r="22" spans="1:12" s="8" customFormat="1" ht="19.5" customHeight="1">
      <c r="A22" s="3">
        <f>IFERROR(VLOOKUP(B22,'[1]DADOS (OCULTAR)'!$Q$3:$S$103,3,0),"")</f>
        <v>11754025000369</v>
      </c>
      <c r="B22" s="4" t="str">
        <f>'[1]TCE - ANEXO IV - Preencher'!C31</f>
        <v>UPAE LIMOEIRO</v>
      </c>
      <c r="C22" s="4" t="str">
        <f>'[1]TCE - ANEXO IV - Preencher'!E31</f>
        <v>3.4 - Material Farmacológico</v>
      </c>
      <c r="D22" s="3">
        <f>'[1]TCE - ANEXO IV - Preencher'!F31</f>
        <v>22580510000118</v>
      </c>
      <c r="E22" s="5" t="str">
        <f>'[1]TCE - ANEXO IV - Preencher'!G31</f>
        <v>UNIFAR DISTRIBUIDORA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48085</v>
      </c>
      <c r="I22" s="6">
        <f>IF('[1]TCE - ANEXO IV - Preencher'!K31="","",'[1]TCE - ANEXO IV - Preencher'!K31)</f>
        <v>44690</v>
      </c>
      <c r="J22" s="5" t="str">
        <f>'[1]TCE - ANEXO IV - Preencher'!L31</f>
        <v>26220522580210000118550010000480851000336255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1151.5</v>
      </c>
    </row>
    <row r="23" spans="1:12" s="8" customFormat="1" ht="19.5" customHeight="1">
      <c r="A23" s="3">
        <f>IFERROR(VLOOKUP(B23,'[1]DADOS (OCULTAR)'!$Q$3:$S$103,3,0),"")</f>
        <v>11754025000369</v>
      </c>
      <c r="B23" s="4" t="str">
        <f>'[1]TCE - ANEXO IV - Preencher'!C32</f>
        <v>UPAE LIMOEIRO</v>
      </c>
      <c r="C23" s="4" t="str">
        <f>'[1]TCE - ANEXO IV - Preencher'!E32</f>
        <v>3.4 - Material Farmacológico</v>
      </c>
      <c r="D23" s="3">
        <f>'[1]TCE - ANEXO IV - Preencher'!F32</f>
        <v>22580510000118</v>
      </c>
      <c r="E23" s="5" t="str">
        <f>'[1]TCE - ANEXO IV - Preencher'!G32</f>
        <v>UNIFAR DISTRIBUIDORA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48494</v>
      </c>
      <c r="I23" s="6">
        <f>IF('[1]TCE - ANEXO IV - Preencher'!K32="","",'[1]TCE - ANEXO IV - Preencher'!K32)</f>
        <v>44708</v>
      </c>
      <c r="J23" s="5" t="str">
        <f>'[1]TCE - ANEXO IV - Preencher'!L32</f>
        <v>2622052258051000011855001000484941000339808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142.68</v>
      </c>
    </row>
    <row r="24" spans="1:12" s="8" customFormat="1" ht="19.5" customHeight="1">
      <c r="A24" s="3">
        <f>IFERROR(VLOOKUP(B24,'[1]DADOS (OCULTAR)'!$Q$3:$S$103,3,0),"")</f>
        <v>11754025000369</v>
      </c>
      <c r="B24" s="4" t="str">
        <f>'[1]TCE - ANEXO IV - Preencher'!C33</f>
        <v>UPAE LIMOEIRO</v>
      </c>
      <c r="C24" s="4" t="str">
        <f>'[1]TCE - ANEXO IV - Preencher'!E33</f>
        <v>3.11 - Material Laboratorial</v>
      </c>
      <c r="D24" s="3">
        <f>'[1]TCE - ANEXO IV - Preencher'!F33</f>
        <v>6065614000138</v>
      </c>
      <c r="E24" s="5" t="str">
        <f>'[1]TCE - ANEXO IV - Preencher'!G33</f>
        <v>SUPERMEDICA DISTRA HOSPITALAR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175901</v>
      </c>
      <c r="I24" s="6">
        <f>IF('[1]TCE - ANEXO IV - Preencher'!K33="","",'[1]TCE - ANEXO IV - Preencher'!K33)</f>
        <v>44687</v>
      </c>
      <c r="J24" s="5" t="str">
        <f>'[1]TCE - ANEXO IV - Preencher'!L33</f>
        <v>52220506065614000138550010001759011221770941</v>
      </c>
      <c r="K24" s="5" t="str">
        <f>IF(F24="B",LEFT('[1]TCE - ANEXO IV - Preencher'!M33,2),IF(F24="S",LEFT('[1]TCE - ANEXO IV - Preencher'!M33,7),IF('[1]TCE - ANEXO IV - Preencher'!H33="","")))</f>
        <v>52</v>
      </c>
      <c r="L24" s="7">
        <f>'[1]TCE - ANEXO IV - Preencher'!N33</f>
        <v>124.68</v>
      </c>
    </row>
    <row r="25" spans="1:12" s="8" customFormat="1" ht="19.5" customHeight="1">
      <c r="A25" s="3">
        <f>IFERROR(VLOOKUP(B25,'[1]DADOS (OCULTAR)'!$Q$3:$S$103,3,0),"")</f>
        <v>11754025000369</v>
      </c>
      <c r="B25" s="4" t="str">
        <f>'[1]TCE - ANEXO IV - Preencher'!C34</f>
        <v>UPAE LIMOEIRO</v>
      </c>
      <c r="C25" s="4" t="str">
        <f>'[1]TCE - ANEXO IV - Preencher'!E34</f>
        <v>3.99 - Outras despesas com Material de Consumo</v>
      </c>
      <c r="D25" s="3" t="str">
        <f>'[1]TCE - ANEXO IV - Preencher'!F34</f>
        <v>33.255.787/0013-25</v>
      </c>
      <c r="E25" s="5" t="str">
        <f>'[1]TCE - ANEXO IV - Preencher'!G34</f>
        <v>IBF INDUSTRIA BRASILEIRA DE FILMES S/A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28660</v>
      </c>
      <c r="I25" s="6">
        <f>IF('[1]TCE - ANEXO IV - Preencher'!K34="","",'[1]TCE - ANEXO IV - Preencher'!K34)</f>
        <v>44685</v>
      </c>
      <c r="J25" s="5" t="str">
        <f>'[1]TCE - ANEXO IV - Preencher'!L34</f>
        <v>26220533255787001325550050000286601933766305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9630.7199999999993</v>
      </c>
    </row>
    <row r="26" spans="1:12" s="8" customFormat="1" ht="19.5" customHeight="1">
      <c r="A26" s="3">
        <f>IFERROR(VLOOKUP(B26,'[1]DADOS (OCULTAR)'!$Q$3:$S$103,3,0),"")</f>
        <v>11754025000369</v>
      </c>
      <c r="B26" s="4" t="str">
        <f>'[1]TCE - ANEXO IV - Preencher'!C35</f>
        <v>UPAE LIMOEIRO</v>
      </c>
      <c r="C26" s="4" t="str">
        <f>'[1]TCE - ANEXO IV - Preencher'!E35</f>
        <v>3.99 - Outras despesas com Material de Consumo</v>
      </c>
      <c r="D26" s="3" t="str">
        <f>'[1]TCE - ANEXO IV - Preencher'!F35</f>
        <v>05.932.624/0001-60</v>
      </c>
      <c r="E26" s="5" t="str">
        <f>'[1]TCE - ANEXO IV - Preencher'!G35</f>
        <v>MEGAMED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17736</v>
      </c>
      <c r="I26" s="6">
        <f>IF('[1]TCE - ANEXO IV - Preencher'!K35="","",'[1]TCE - ANEXO IV - Preencher'!K35)</f>
        <v>44687</v>
      </c>
      <c r="J26" s="5" t="str">
        <f>'[1]TCE - ANEXO IV - Preencher'!L35</f>
        <v>26220505932624000160550010000177361647830016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55</v>
      </c>
    </row>
    <row r="27" spans="1:12" s="8" customFormat="1" ht="19.5" customHeight="1">
      <c r="A27" s="3">
        <f>IFERROR(VLOOKUP(B27,'[1]DADOS (OCULTAR)'!$Q$3:$S$103,3,0),"")</f>
        <v>11754025000369</v>
      </c>
      <c r="B27" s="4" t="str">
        <f>'[1]TCE - ANEXO IV - Preencher'!C36</f>
        <v>UPAE LIMOEIRO</v>
      </c>
      <c r="C27" s="4" t="str">
        <f>'[1]TCE - ANEXO IV - Preencher'!E36</f>
        <v>3.99 - Outras despesas com Material de Consumo</v>
      </c>
      <c r="D27" s="3">
        <f>'[1]TCE - ANEXO IV - Preencher'!F36</f>
        <v>11449180000100</v>
      </c>
      <c r="E27" s="5" t="str">
        <f>'[1]TCE - ANEXO IV - Preencher'!G36</f>
        <v>DPROSMED DISTRIBUIDORA DE PRODUTOS MEDICOS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4462</v>
      </c>
      <c r="I27" s="6">
        <f>IF('[1]TCE - ANEXO IV - Preencher'!K36="","",'[1]TCE - ANEXO IV - Preencher'!K36)</f>
        <v>44687</v>
      </c>
      <c r="J27" s="5" t="str">
        <f>'[1]TCE - ANEXO IV - Preencher'!L36</f>
        <v>26220511449180000290550010000044621000064746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45.15</v>
      </c>
    </row>
    <row r="28" spans="1:12" s="8" customFormat="1" ht="19.5" customHeight="1">
      <c r="A28" s="3">
        <f>IFERROR(VLOOKUP(B28,'[1]DADOS (OCULTAR)'!$Q$3:$S$103,3,0),"")</f>
        <v>11754025000369</v>
      </c>
      <c r="B28" s="4" t="str">
        <f>'[1]TCE - ANEXO IV - Preencher'!C37</f>
        <v>UPAE LIMOEIRO</v>
      </c>
      <c r="C28" s="4" t="str">
        <f>'[1]TCE - ANEXO IV - Preencher'!E37</f>
        <v>3.99 - Outras despesas com Material de Consumo</v>
      </c>
      <c r="D28" s="3">
        <f>'[1]TCE - ANEXO IV - Preencher'!F37</f>
        <v>6065614000138</v>
      </c>
      <c r="E28" s="5" t="str">
        <f>'[1]TCE - ANEXO IV - Preencher'!G37</f>
        <v>SUPERMEDICA DISTRA HOSPITALAR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175901</v>
      </c>
      <c r="I28" s="6">
        <f>IF('[1]TCE - ANEXO IV - Preencher'!K37="","",'[1]TCE - ANEXO IV - Preencher'!K37)</f>
        <v>44687</v>
      </c>
      <c r="J28" s="5" t="str">
        <f>'[1]TCE - ANEXO IV - Preencher'!L37</f>
        <v>52220506065614000138550010001759011221770941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664.98</v>
      </c>
    </row>
    <row r="29" spans="1:12" s="8" customFormat="1" ht="19.5" customHeight="1">
      <c r="A29" s="3">
        <f>IFERROR(VLOOKUP(B29,'[1]DADOS (OCULTAR)'!$Q$3:$S$103,3,0),"")</f>
        <v>11754025000369</v>
      </c>
      <c r="B29" s="4" t="str">
        <f>'[1]TCE - ANEXO IV - Preencher'!C38</f>
        <v>UPAE LIMOEIRO</v>
      </c>
      <c r="C29" s="4" t="str">
        <f>'[1]TCE - ANEXO IV - Preencher'!E38</f>
        <v>3.14 - Alimentação Preparada</v>
      </c>
      <c r="D29" s="3">
        <f>'[1]TCE - ANEXO IV - Preencher'!F38</f>
        <v>14259676000109</v>
      </c>
      <c r="E29" s="5" t="str">
        <f>'[1]TCE - ANEXO IV - Preencher'!G38</f>
        <v>VCOATSS COMERCIO DE GAS E AGUA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985</v>
      </c>
      <c r="I29" s="6">
        <f>IF('[1]TCE - ANEXO IV - Preencher'!K38="","",'[1]TCE - ANEXO IV - Preencher'!K38)</f>
        <v>44687</v>
      </c>
      <c r="J29" s="5" t="str">
        <f>'[1]TCE - ANEXO IV - Preencher'!L38</f>
        <v>2622051425967600010955001000009851739703074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202.5</v>
      </c>
    </row>
    <row r="30" spans="1:12" s="8" customFormat="1" ht="19.5" customHeight="1">
      <c r="A30" s="3">
        <f>IFERROR(VLOOKUP(B30,'[1]DADOS (OCULTAR)'!$Q$3:$S$103,3,0),"")</f>
        <v>11754025000369</v>
      </c>
      <c r="B30" s="4" t="str">
        <f>'[1]TCE - ANEXO IV - Preencher'!C39</f>
        <v>UPAE LIMOEIRO</v>
      </c>
      <c r="C30" s="4" t="str">
        <f>'[1]TCE - ANEXO IV - Preencher'!E39</f>
        <v>3.6 - Material de Expediente</v>
      </c>
      <c r="D30" s="3" t="str">
        <f>'[1]TCE - ANEXO IV - Preencher'!F39</f>
        <v>10.497.345/0001-56</v>
      </c>
      <c r="E30" s="5" t="str">
        <f>'[1]TCE - ANEXO IV - Preencher'!G39</f>
        <v>J.N. TEIXEIRA &amp; CIA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31366</v>
      </c>
      <c r="I30" s="6">
        <f>IF('[1]TCE - ANEXO IV - Preencher'!K39="","",'[1]TCE - ANEXO IV - Preencher'!K39)</f>
        <v>44686</v>
      </c>
      <c r="J30" s="5" t="str">
        <f>'[1]TCE - ANEXO IV - Preencher'!L39</f>
        <v>26220510497345000156550010000313661262814375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22.32</v>
      </c>
    </row>
    <row r="31" spans="1:12" s="8" customFormat="1" ht="19.5" customHeight="1">
      <c r="A31" s="3">
        <f>IFERROR(VLOOKUP(B31,'[1]DADOS (OCULTAR)'!$Q$3:$S$103,3,0),"")</f>
        <v>11754025000369</v>
      </c>
      <c r="B31" s="4" t="str">
        <f>'[1]TCE - ANEXO IV - Preencher'!C40</f>
        <v>UPAE LIMOEIRO</v>
      </c>
      <c r="C31" s="4" t="str">
        <f>'[1]TCE - ANEXO IV - Preencher'!E40</f>
        <v>3.6 - Material de Expediente</v>
      </c>
      <c r="D31" s="3" t="str">
        <f>'[1]TCE - ANEXO IV - Preencher'!F40</f>
        <v>10.497.345/0001-56</v>
      </c>
      <c r="E31" s="5" t="str">
        <f>'[1]TCE - ANEXO IV - Preencher'!G40</f>
        <v>J.N. TEIXEIRA &amp; CIA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31499</v>
      </c>
      <c r="I31" s="6">
        <f>IF('[1]TCE - ANEXO IV - Preencher'!K40="","",'[1]TCE - ANEXO IV - Preencher'!K40)</f>
        <v>44711</v>
      </c>
      <c r="J31" s="5" t="str">
        <f>'[1]TCE - ANEXO IV - Preencher'!L40</f>
        <v>26220510497345000156550010000314991402321160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44.56</v>
      </c>
    </row>
    <row r="32" spans="1:12" s="8" customFormat="1" ht="19.5" customHeight="1">
      <c r="A32" s="3">
        <f>IFERROR(VLOOKUP(B32,'[1]DADOS (OCULTAR)'!$Q$3:$S$103,3,0),"")</f>
        <v>11754025000369</v>
      </c>
      <c r="B32" s="4" t="str">
        <f>'[1]TCE - ANEXO IV - Preencher'!C41</f>
        <v>UPAE LIMOEIRO</v>
      </c>
      <c r="C32" s="4" t="str">
        <f>'[1]TCE - ANEXO IV - Preencher'!E41</f>
        <v>3.6 - Material de Expediente</v>
      </c>
      <c r="D32" s="3">
        <f>'[1]TCE - ANEXO IV - Preencher'!F41</f>
        <v>24348443000136</v>
      </c>
      <c r="E32" s="5" t="str">
        <f>'[1]TCE - ANEXO IV - Preencher'!G41</f>
        <v>FRANCRIS LIVRARIA E PAPELARIA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15543</v>
      </c>
      <c r="I32" s="6">
        <f>IF('[1]TCE - ANEXO IV - Preencher'!K41="","",'[1]TCE - ANEXO IV - Preencher'!K41)</f>
        <v>44690</v>
      </c>
      <c r="J32" s="5" t="str">
        <f>'[1]TCE - ANEXO IV - Preencher'!L41</f>
        <v>26220524348443000136550010000155434362790556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263.5</v>
      </c>
    </row>
    <row r="33" spans="1:12" s="8" customFormat="1" ht="19.5" customHeight="1">
      <c r="A33" s="3">
        <f>IFERROR(VLOOKUP(B33,'[1]DADOS (OCULTAR)'!$Q$3:$S$103,3,0),"")</f>
        <v>11754025000369</v>
      </c>
      <c r="B33" s="4" t="str">
        <f>'[1]TCE - ANEXO IV - Preencher'!C42</f>
        <v>UPAE LIMOEIRO</v>
      </c>
      <c r="C33" s="4" t="str">
        <f>'[1]TCE - ANEXO IV - Preencher'!E42</f>
        <v>3.6 - Material de Expediente</v>
      </c>
      <c r="D33" s="3">
        <f>'[1]TCE - ANEXO IV - Preencher'!F42</f>
        <v>22006201000139</v>
      </c>
      <c r="E33" s="5" t="str">
        <f>'[1]TCE - ANEXO IV - Preencher'!G42</f>
        <v xml:space="preserve"> FORTEL COMERCIO DE DESCARTÁVEL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134223</v>
      </c>
      <c r="I33" s="6">
        <f>IF('[1]TCE - ANEXO IV - Preencher'!K42="","",'[1]TCE - ANEXO IV - Preencher'!K42)</f>
        <v>44693</v>
      </c>
      <c r="J33" s="5" t="str">
        <f>'[1]TCE - ANEXO IV - Preencher'!L42</f>
        <v>26220522006201000139550000001342231101342230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1900</v>
      </c>
    </row>
    <row r="34" spans="1:12" s="8" customFormat="1" ht="19.5" customHeight="1">
      <c r="A34" s="3">
        <f>IFERROR(VLOOKUP(B34,'[1]DADOS (OCULTAR)'!$Q$3:$S$103,3,0),"")</f>
        <v>11754025000369</v>
      </c>
      <c r="B34" s="4" t="str">
        <f>'[1]TCE - ANEXO IV - Preencher'!C43</f>
        <v>UPAE LIMOEIRO</v>
      </c>
      <c r="C34" s="4" t="str">
        <f>'[1]TCE - ANEXO IV - Preencher'!E43</f>
        <v>3.6 - Material de Expediente</v>
      </c>
      <c r="D34" s="3">
        <f>'[1]TCE - ANEXO IV - Preencher'!F43</f>
        <v>10891852000170</v>
      </c>
      <c r="E34" s="5" t="str">
        <f>'[1]TCE - ANEXO IV - Preencher'!G43</f>
        <v xml:space="preserve">SMART SUPRIMENTOS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36897</v>
      </c>
      <c r="I34" s="6">
        <f>IF('[1]TCE - ANEXO IV - Preencher'!K43="","",'[1]TCE - ANEXO IV - Preencher'!K43)</f>
        <v>44686</v>
      </c>
      <c r="J34" s="5" t="str">
        <f>'[1]TCE - ANEXO IV - Preencher'!L43</f>
        <v>26220510891852000170550010000368971190368977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374</v>
      </c>
    </row>
    <row r="35" spans="1:12" s="8" customFormat="1" ht="19.5" customHeight="1">
      <c r="A35" s="3">
        <f>IFERROR(VLOOKUP(B35,'[1]DADOS (OCULTAR)'!$Q$3:$S$103,3,0),"")</f>
        <v>11754025000369</v>
      </c>
      <c r="B35" s="4" t="str">
        <f>'[1]TCE - ANEXO IV - Preencher'!C44</f>
        <v>UPAE LIMOEIRO</v>
      </c>
      <c r="C35" s="4" t="str">
        <f>'[1]TCE - ANEXO IV - Preencher'!E44</f>
        <v>3.1 - Combustíveis e Lubrificantes Automotivos</v>
      </c>
      <c r="D35" s="3" t="str">
        <f>'[1]TCE - ANEXO IV - Preencher'!F44</f>
        <v>13.412.674/0001-45</v>
      </c>
      <c r="E35" s="5" t="str">
        <f>'[1]TCE - ANEXO IV - Preencher'!G44</f>
        <v>POSTO MUNIZ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417</v>
      </c>
      <c r="I35" s="6">
        <f>IF('[1]TCE - ANEXO IV - Preencher'!K44="","",'[1]TCE - ANEXO IV - Preencher'!K44)</f>
        <v>44712</v>
      </c>
      <c r="J35" s="5" t="str">
        <f>'[1]TCE - ANEXO IV - Preencher'!L44</f>
        <v>26220513412674000145550040000004171311443020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3255.75</v>
      </c>
    </row>
    <row r="36" spans="1:12" s="8" customFormat="1" ht="19.5" customHeight="1">
      <c r="A36" s="3">
        <f>IFERROR(VLOOKUP(B36,'[1]DADOS (OCULTAR)'!$Q$3:$S$103,3,0),"")</f>
        <v>11754025000369</v>
      </c>
      <c r="B36" s="4" t="str">
        <f>'[1]TCE - ANEXO IV - Preencher'!C45</f>
        <v>UPAE LIMOEIRO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11227897000107</v>
      </c>
      <c r="E36" s="5" t="str">
        <f>'[1]TCE - ANEXO IV - Preencher'!G45</f>
        <v>MAURICIO DOS SANTOS COELHO JUNIOR -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2085</v>
      </c>
      <c r="I36" s="6">
        <f>IF('[1]TCE - ANEXO IV - Preencher'!K45="","",'[1]TCE - ANEXO IV - Preencher'!K45)</f>
        <v>44687</v>
      </c>
      <c r="J36" s="5" t="str">
        <f>'[1]TCE - ANEXO IV - Preencher'!L45</f>
        <v>26220511227897000107550010000020851766817438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1580</v>
      </c>
    </row>
    <row r="37" spans="1:12" s="8" customFormat="1" ht="19.5" customHeight="1">
      <c r="A37" s="3">
        <f>IFERROR(VLOOKUP(B37,'[1]DADOS (OCULTAR)'!$Q$3:$S$103,3,0),"")</f>
        <v>11754025000369</v>
      </c>
      <c r="B37" s="4" t="str">
        <f>'[1]TCE - ANEXO IV - Preencher'!C46</f>
        <v>UPAE LIMOEIRO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4937243000101</v>
      </c>
      <c r="E37" s="5" t="str">
        <f>'[1]TCE - ANEXO IV - Preencher'!G46</f>
        <v>OLYMPUS OPTICAL DO BRASIL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172452</v>
      </c>
      <c r="I37" s="6">
        <f>IF('[1]TCE - ANEXO IV - Preencher'!K46="","",'[1]TCE - ANEXO IV - Preencher'!K46)</f>
        <v>44697</v>
      </c>
      <c r="J37" s="5" t="str">
        <f>'[1]TCE - ANEXO IV - Preencher'!L46</f>
        <v>32220504937243000101550010001724521454300404</v>
      </c>
      <c r="K37" s="5" t="str">
        <f>IF(F37="B",LEFT('[1]TCE - ANEXO IV - Preencher'!M46,2),IF(F37="S",LEFT('[1]TCE - ANEXO IV - Preencher'!M46,7),IF('[1]TCE - ANEXO IV - Preencher'!H46="","")))</f>
        <v>35 -  S</v>
      </c>
      <c r="L37" s="7">
        <f>'[1]TCE - ANEXO IV - Preencher'!N46</f>
        <v>8520.07</v>
      </c>
    </row>
    <row r="38" spans="1:12" s="8" customFormat="1" ht="19.5" customHeight="1">
      <c r="A38" s="3">
        <f>IFERROR(VLOOKUP(B38,'[1]DADOS (OCULTAR)'!$Q$3:$S$103,3,0),"")</f>
        <v>11754025000369</v>
      </c>
      <c r="B38" s="4" t="str">
        <f>'[1]TCE - ANEXO IV - Preencher'!C47</f>
        <v>UPAE LIMOEIRO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24348443000136</v>
      </c>
      <c r="E38" s="5" t="str">
        <f>'[1]TCE - ANEXO IV - Preencher'!G47</f>
        <v>FRANCRIS LIVRARIA E PAPELARIA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15543</v>
      </c>
      <c r="I38" s="6">
        <f>IF('[1]TCE - ANEXO IV - Preencher'!K47="","",'[1]TCE - ANEXO IV - Preencher'!K47)</f>
        <v>44690</v>
      </c>
      <c r="J38" s="5" t="str">
        <f>'[1]TCE - ANEXO IV - Preencher'!L47</f>
        <v>26220524348443000136550010000155434362790556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95</v>
      </c>
    </row>
    <row r="39" spans="1:12" s="8" customFormat="1" ht="19.5" customHeight="1">
      <c r="A39" s="3">
        <f>IFERROR(VLOOKUP(B39,'[1]DADOS (OCULTAR)'!$Q$3:$S$103,3,0),"")</f>
        <v>11754025000369</v>
      </c>
      <c r="B39" s="4" t="str">
        <f>'[1]TCE - ANEXO IV - Preencher'!C48</f>
        <v>UPAE LIMOEIRO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15423497000128</v>
      </c>
      <c r="E39" s="5" t="str">
        <f>'[1]TCE - ANEXO IV - Preencher'!G48</f>
        <v>VANESSA ALBUQUERQUE GONÇALVES COSTAS -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147</v>
      </c>
      <c r="I39" s="6">
        <f>IF('[1]TCE - ANEXO IV - Preencher'!K48="","",'[1]TCE - ANEXO IV - Preencher'!K48)</f>
        <v>44683</v>
      </c>
      <c r="J39" s="5" t="str">
        <f>'[1]TCE - ANEXO IV - Preencher'!L48</f>
        <v>26220515423497000128550010000001471811608233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286.85000000000002</v>
      </c>
    </row>
    <row r="40" spans="1:12" s="8" customFormat="1" ht="19.5" customHeight="1">
      <c r="A40" s="3">
        <f>IFERROR(VLOOKUP(B40,'[1]DADOS (OCULTAR)'!$Q$3:$S$103,3,0),"")</f>
        <v>11754025000369</v>
      </c>
      <c r="B40" s="4" t="str">
        <f>'[1]TCE - ANEXO IV - Preencher'!C49</f>
        <v>UPAE LIMOEIRO</v>
      </c>
      <c r="C40" s="4" t="str">
        <f>'[1]TCE - ANEXO IV - Preencher'!E49</f>
        <v>3.99 - Outras despesas com Material de Consumo</v>
      </c>
      <c r="D40" s="3" t="str">
        <f>'[1]TCE - ANEXO IV - Preencher'!F49</f>
        <v>10.497.345/0001-56</v>
      </c>
      <c r="E40" s="5" t="str">
        <f>'[1]TCE - ANEXO IV - Preencher'!G49</f>
        <v>J.N. TEIXEIRA &amp; CIA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31366</v>
      </c>
      <c r="I40" s="6">
        <f>IF('[1]TCE - ANEXO IV - Preencher'!K49="","",'[1]TCE - ANEXO IV - Preencher'!K49)</f>
        <v>44686</v>
      </c>
      <c r="J40" s="5" t="str">
        <f>'[1]TCE - ANEXO IV - Preencher'!L49</f>
        <v>26220510497345000156550010000313661262814375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12.8</v>
      </c>
    </row>
    <row r="41" spans="1:12" s="8" customFormat="1" ht="19.5" customHeight="1">
      <c r="A41" s="3">
        <f>IFERROR(VLOOKUP(B41,'[1]DADOS (OCULTAR)'!$Q$3:$S$103,3,0),"")</f>
        <v>11754025000369</v>
      </c>
      <c r="B41" s="4" t="str">
        <f>'[1]TCE - ANEXO IV - Preencher'!C50</f>
        <v>UPAE LIMOEIRO</v>
      </c>
      <c r="C41" s="4" t="str">
        <f>'[1]TCE - ANEXO IV - Preencher'!E50</f>
        <v>5.99 - Outros Serviços de Terceiros Pessoa Jurídica</v>
      </c>
      <c r="D41" s="3" t="str">
        <f>'[1]TCE - ANEXO IV - Preencher'!F50</f>
        <v>10.998.292/0001/57</v>
      </c>
      <c r="E41" s="5" t="str">
        <f>'[1]TCE - ANEXO IV - Preencher'!G50</f>
        <v>CIEE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178.5</v>
      </c>
    </row>
    <row r="42" spans="1:12" s="8" customFormat="1" ht="19.5" customHeight="1">
      <c r="A42" s="3">
        <f>IFERROR(VLOOKUP(B42,'[1]DADOS (OCULTAR)'!$Q$3:$S$103,3,0),"")</f>
        <v>11754025000369</v>
      </c>
      <c r="B42" s="4" t="str">
        <f>'[1]TCE - ANEXO IV - Preencher'!C51</f>
        <v>UPAE LIMOEIRO</v>
      </c>
      <c r="C42" s="4" t="str">
        <f>'[1]TCE - ANEXO IV - Preencher'!E51</f>
        <v xml:space="preserve">5.25 - Serviços Bancários </v>
      </c>
      <c r="D42" s="3" t="str">
        <f>'[1]TCE - ANEXO IV - Preencher'!F51</f>
        <v>00.360.305/0001-04</v>
      </c>
      <c r="E42" s="5" t="str">
        <f>'[1]TCE - ANEXO IV - Preencher'!G51</f>
        <v>CAIXA ECONOMICA FEDERAL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126.75</v>
      </c>
    </row>
    <row r="43" spans="1:12" s="8" customFormat="1" ht="19.5" customHeight="1">
      <c r="A43" s="3">
        <f>IFERROR(VLOOKUP(B43,'[1]DADOS (OCULTAR)'!$Q$3:$S$103,3,0),"")</f>
        <v>11754025000369</v>
      </c>
      <c r="B43" s="4" t="str">
        <f>'[1]TCE - ANEXO IV - Preencher'!C52</f>
        <v>UPAE LIMOEIRO</v>
      </c>
      <c r="C43" s="4" t="str">
        <f>'[1]TCE - ANEXO IV - Preencher'!E52</f>
        <v>5.18 - Teledonia Fixa</v>
      </c>
      <c r="D43" s="3" t="str">
        <f>'[1]TCE - ANEXO IV - Preencher'!F52</f>
        <v>05.823.516/0001-50</v>
      </c>
      <c r="E43" s="5" t="str">
        <f>'[1]TCE - ANEXO IV - Preencher'!G52</f>
        <v>A. M. DE SOUZA ARAGÃO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1933</v>
      </c>
      <c r="I43" s="6">
        <f>IF('[1]TCE - ANEXO IV - Preencher'!K52="","",'[1]TCE - ANEXO IV - Preencher'!K52)</f>
        <v>44729</v>
      </c>
      <c r="J43" s="5" t="str">
        <f>'[1]TCE - ANEXO IV - Preencher'!L52</f>
        <v>NFS.J22BAB2FTI.J45ZQ306UP.0001HP</v>
      </c>
      <c r="K43" s="5" t="str">
        <f>IF(F43="B",LEFT('[1]TCE - ANEXO IV - Preencher'!M52,2),IF(F43="S",LEFT('[1]TCE - ANEXO IV - Preencher'!M52,7),IF('[1]TCE - ANEXO IV - Preencher'!H52="","")))</f>
        <v>2608909</v>
      </c>
      <c r="L43" s="7">
        <f>'[1]TCE - ANEXO IV - Preencher'!N52</f>
        <v>55</v>
      </c>
    </row>
    <row r="44" spans="1:12" s="8" customFormat="1" ht="19.5" customHeight="1">
      <c r="A44" s="3">
        <f>IFERROR(VLOOKUP(B44,'[1]DADOS (OCULTAR)'!$Q$3:$S$103,3,0),"")</f>
        <v>11754025000369</v>
      </c>
      <c r="B44" s="4" t="str">
        <f>'[1]TCE - ANEXO IV - Preencher'!C53</f>
        <v>UPAE LIMOEIRO</v>
      </c>
      <c r="C44" s="4" t="str">
        <f>'[1]TCE - ANEXO IV - Preencher'!E53</f>
        <v>5.13 - Água e Esgoto</v>
      </c>
      <c r="D44" s="3" t="str">
        <f>'[1]TCE - ANEXO IV - Preencher'!F53</f>
        <v>09.769.035/0001-64</v>
      </c>
      <c r="E44" s="5" t="str">
        <f>'[1]TCE - ANEXO IV - Preencher'!G53</f>
        <v>COMPESA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2608909</v>
      </c>
      <c r="L44" s="7">
        <f>'[1]TCE - ANEXO IV - Preencher'!N53</f>
        <v>398.51</v>
      </c>
    </row>
    <row r="45" spans="1:12" s="8" customFormat="1" ht="19.5" customHeight="1">
      <c r="A45" s="3">
        <f>IFERROR(VLOOKUP(B45,'[1]DADOS (OCULTAR)'!$Q$3:$S$103,3,0),"")</f>
        <v>11754025000369</v>
      </c>
      <c r="B45" s="4" t="str">
        <f>'[1]TCE - ANEXO IV - Preencher'!C54</f>
        <v>UPAE LIMOEIRO</v>
      </c>
      <c r="C45" s="4" t="str">
        <f>'[1]TCE - ANEXO IV - Preencher'!E54</f>
        <v>5.12 - Energia Elétrica</v>
      </c>
      <c r="D45" s="3" t="str">
        <f>'[1]TCE - ANEXO IV - Preencher'!F54</f>
        <v>10.835.932/0001-08</v>
      </c>
      <c r="E45" s="5" t="str">
        <f>'[1]TCE - ANEXO IV - Preencher'!G54</f>
        <v>COMPANHIA ENERGETICA DE PERNAMBUCO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209219788</v>
      </c>
      <c r="I45" s="6">
        <f>IF('[1]TCE - ANEXO IV - Preencher'!K54="","",'[1]TCE - ANEXO IV - Preencher'!K54)</f>
        <v>44720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18531.439999999999</v>
      </c>
    </row>
    <row r="46" spans="1:12" s="8" customFormat="1" ht="19.5" customHeight="1">
      <c r="A46" s="3">
        <f>IFERROR(VLOOKUP(B46,'[1]DADOS (OCULTAR)'!$Q$3:$S$103,3,0),"")</f>
        <v>11754025000369</v>
      </c>
      <c r="B46" s="4" t="str">
        <f>'[1]TCE - ANEXO IV - Preencher'!C55</f>
        <v>UPAE LIMOEIRO</v>
      </c>
      <c r="C46" s="4" t="str">
        <f>'[1]TCE - ANEXO IV - Preencher'!E55</f>
        <v>5.3 - Locação de Máquinas e Equipamentos</v>
      </c>
      <c r="D46" s="3">
        <f>'[1]TCE - ANEXO IV - Preencher'!F55</f>
        <v>11265156000110</v>
      </c>
      <c r="E46" s="5" t="str">
        <f>'[1]TCE - ANEXO IV - Preencher'!G55</f>
        <v>K.J. BEZERRA DE MELO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97</v>
      </c>
      <c r="I46" s="6">
        <f>IF('[1]TCE - ANEXO IV - Preencher'!K55="","",'[1]TCE - ANEXO IV - Preencher'!K55)</f>
        <v>44692</v>
      </c>
      <c r="J46" s="5" t="str">
        <f>'[1]TCE - ANEXO IV - Preencher'!L55</f>
        <v>NFS.J3ZR530V32.J45ZQ306UP.00002P</v>
      </c>
      <c r="K46" s="5" t="str">
        <f>IF(F46="B",LEFT('[1]TCE - ANEXO IV - Preencher'!M55,2),IF(F46="S",LEFT('[1]TCE - ANEXO IV - Preencher'!M55,7),IF('[1]TCE - ANEXO IV - Preencher'!H55="","")))</f>
        <v>2608909</v>
      </c>
      <c r="L46" s="7">
        <f>'[1]TCE - ANEXO IV - Preencher'!N55</f>
        <v>840</v>
      </c>
    </row>
    <row r="47" spans="1:12" s="8" customFormat="1" ht="19.5" customHeight="1">
      <c r="A47" s="3">
        <f>IFERROR(VLOOKUP(B47,'[1]DADOS (OCULTAR)'!$Q$3:$S$103,3,0),"")</f>
        <v>11754025000369</v>
      </c>
      <c r="B47" s="4" t="str">
        <f>'[1]TCE - ANEXO IV - Preencher'!C56</f>
        <v>UPAE LIMOEIRO</v>
      </c>
      <c r="C47" s="4" t="str">
        <f>'[1]TCE - ANEXO IV - Preencher'!E56</f>
        <v>5.3 - Locação de Máquinas e Equipamentos</v>
      </c>
      <c r="D47" s="3">
        <f>'[1]TCE - ANEXO IV - Preencher'!F56</f>
        <v>11265156000110</v>
      </c>
      <c r="E47" s="5" t="str">
        <f>'[1]TCE - ANEXO IV - Preencher'!G56</f>
        <v>K.J. BEZERRA DE MELO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98</v>
      </c>
      <c r="I47" s="6">
        <f>IF('[1]TCE - ANEXO IV - Preencher'!K56="","",'[1]TCE - ANEXO IV - Preencher'!K56)</f>
        <v>44692</v>
      </c>
      <c r="J47" s="5" t="str">
        <f>'[1]TCE - ANEXO IV - Preencher'!L56</f>
        <v>NFS.J3ZR530V32.J45ZQ306UP.00002Q</v>
      </c>
      <c r="K47" s="5" t="str">
        <f>IF(F47="B",LEFT('[1]TCE - ANEXO IV - Preencher'!M56,2),IF(F47="S",LEFT('[1]TCE - ANEXO IV - Preencher'!M56,7),IF('[1]TCE - ANEXO IV - Preencher'!H56="","")))</f>
        <v>2608909</v>
      </c>
      <c r="L47" s="7">
        <f>'[1]TCE - ANEXO IV - Preencher'!N56</f>
        <v>100</v>
      </c>
    </row>
    <row r="48" spans="1:12" s="8" customFormat="1" ht="19.5" customHeight="1">
      <c r="A48" s="3">
        <f>IFERROR(VLOOKUP(B48,'[1]DADOS (OCULTAR)'!$Q$3:$S$103,3,0),"")</f>
        <v>11754025000369</v>
      </c>
      <c r="B48" s="4" t="str">
        <f>'[1]TCE - ANEXO IV - Preencher'!C57</f>
        <v>UPAE LIMOEIRO</v>
      </c>
      <c r="C48" s="4" t="str">
        <f>'[1]TCE - ANEXO IV - Preencher'!E57</f>
        <v>5.3 - Locação de Máquinas e Equipamentos</v>
      </c>
      <c r="D48" s="3">
        <f>'[1]TCE - ANEXO IV - Preencher'!F57</f>
        <v>11265156000110</v>
      </c>
      <c r="E48" s="5" t="str">
        <f>'[1]TCE - ANEXO IV - Preencher'!G57</f>
        <v>K.J. BEZERRA DE MELO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96</v>
      </c>
      <c r="I48" s="6">
        <f>IF('[1]TCE - ANEXO IV - Preencher'!K57="","",'[1]TCE - ANEXO IV - Preencher'!K57)</f>
        <v>44692</v>
      </c>
      <c r="J48" s="5" t="str">
        <f>'[1]TCE - ANEXO IV - Preencher'!L57</f>
        <v>NFS.J3ZR530V32.J45ZQ306UP.000020</v>
      </c>
      <c r="K48" s="5" t="str">
        <f>IF(F48="B",LEFT('[1]TCE - ANEXO IV - Preencher'!M57,2),IF(F48="S",LEFT('[1]TCE - ANEXO IV - Preencher'!M57,7),IF('[1]TCE - ANEXO IV - Preencher'!H57="","")))</f>
        <v>2608909</v>
      </c>
      <c r="L48" s="7">
        <f>'[1]TCE - ANEXO IV - Preencher'!N57</f>
        <v>300</v>
      </c>
    </row>
    <row r="49" spans="1:12" s="8" customFormat="1" ht="19.5" customHeight="1">
      <c r="A49" s="3">
        <f>IFERROR(VLOOKUP(B49,'[1]DADOS (OCULTAR)'!$Q$3:$S$103,3,0),"")</f>
        <v>11754025000369</v>
      </c>
      <c r="B49" s="4" t="str">
        <f>'[1]TCE - ANEXO IV - Preencher'!C58</f>
        <v>UPAE LIMOEIRO</v>
      </c>
      <c r="C49" s="4" t="str">
        <f>'[1]TCE - ANEXO IV - Preencher'!E58</f>
        <v>5.8 - Locação de Veículos Automotores</v>
      </c>
      <c r="D49" s="3">
        <f>'[1]TCE - ANEXO IV - Preencher'!F58</f>
        <v>1838726000160</v>
      </c>
      <c r="E49" s="5" t="str">
        <f>'[1]TCE - ANEXO IV - Preencher'!G58</f>
        <v>S &amp; B LOCACOES DE VEICULOS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12380</v>
      </c>
      <c r="I49" s="6">
        <f>IF('[1]TCE - ANEXO IV - Preencher'!K58="","",'[1]TCE - ANEXO IV - Preencher'!K58)</f>
        <v>44712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2850</v>
      </c>
    </row>
    <row r="50" spans="1:12" s="8" customFormat="1" ht="19.5" customHeight="1">
      <c r="A50" s="3">
        <f>IFERROR(VLOOKUP(B50,'[1]DADOS (OCULTAR)'!$Q$3:$S$103,3,0),"")</f>
        <v>11754025000369</v>
      </c>
      <c r="B50" s="4" t="str">
        <f>'[1]TCE - ANEXO IV - Preencher'!C59</f>
        <v>UPAE LIMOEIRO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41.912.802/0001-55</v>
      </c>
      <c r="E50" s="5" t="str">
        <f>'[1]TCE - ANEXO IV - Preencher'!G59</f>
        <v>DOCTOR SERVIÇOS DE SAÚDE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79</v>
      </c>
      <c r="I50" s="6">
        <f>IF('[1]TCE - ANEXO IV - Preencher'!K59="","",'[1]TCE - ANEXO IV - Preencher'!K59)</f>
        <v>44712</v>
      </c>
      <c r="J50" s="5" t="str">
        <f>'[1]TCE - ANEXO IV - Preencher'!L59</f>
        <v>PZBJ69315</v>
      </c>
      <c r="K50" s="5" t="str">
        <f>IF(F50="B",LEFT('[1]TCE - ANEXO IV - Preencher'!M59,2),IF(F50="S",LEFT('[1]TCE - ANEXO IV - Preencher'!M59,7),IF('[1]TCE - ANEXO IV - Preencher'!H59="","")))</f>
        <v>2609600</v>
      </c>
      <c r="L50" s="7">
        <f>'[1]TCE - ANEXO IV - Preencher'!N59</f>
        <v>2600</v>
      </c>
    </row>
    <row r="51" spans="1:12" s="8" customFormat="1" ht="19.5" customHeight="1">
      <c r="A51" s="3">
        <f>IFERROR(VLOOKUP(B51,'[1]DADOS (OCULTAR)'!$Q$3:$S$103,3,0),"")</f>
        <v>11754025000369</v>
      </c>
      <c r="B51" s="4" t="str">
        <f>'[1]TCE - ANEXO IV - Preencher'!C60</f>
        <v>UPAE LIMOEIRO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846</v>
      </c>
      <c r="I51" s="6">
        <f>IF('[1]TCE - ANEXO IV - Preencher'!K60="","",'[1]TCE - ANEXO IV - Preencher'!K60)</f>
        <v>44712</v>
      </c>
      <c r="J51" s="5" t="str">
        <f>'[1]TCE - ANEXO IV - Preencher'!L60</f>
        <v>AHKW20518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5200</v>
      </c>
    </row>
    <row r="52" spans="1:12" s="8" customFormat="1" ht="19.5" customHeight="1">
      <c r="A52" s="3">
        <f>IFERROR(VLOOKUP(B52,'[1]DADOS (OCULTAR)'!$Q$3:$S$103,3,0),"")</f>
        <v>11754025000369</v>
      </c>
      <c r="B52" s="4" t="str">
        <f>'[1]TCE - ANEXO IV - Preencher'!C61</f>
        <v>UPAE LIMOEIRO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21.016.814/0001-94</v>
      </c>
      <c r="E52" s="5" t="str">
        <f>'[1]TCE - ANEXO IV - Preencher'!G61</f>
        <v>SALES &amp; CARVALHO ASSISTENCIA A SAUDE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1707</v>
      </c>
      <c r="I52" s="6">
        <f>IF('[1]TCE - ANEXO IV - Preencher'!K61="","",'[1]TCE - ANEXO IV - Preencher'!K61)</f>
        <v>44713</v>
      </c>
      <c r="J52" s="5" t="str">
        <f>'[1]TCE - ANEXO IV - Preencher'!L61</f>
        <v>801427507</v>
      </c>
      <c r="K52" s="5" t="str">
        <f>IF(F52="B",LEFT('[1]TCE - ANEXO IV - Preencher'!M61,2),IF(F52="S",LEFT('[1]TCE - ANEXO IV - Preencher'!M61,7),IF('[1]TCE - ANEXO IV - Preencher'!H61="","")))</f>
        <v>2408102</v>
      </c>
      <c r="L52" s="7">
        <f>'[1]TCE - ANEXO IV - Preencher'!N61</f>
        <v>18200</v>
      </c>
    </row>
    <row r="53" spans="1:12" s="8" customFormat="1" ht="19.5" customHeight="1">
      <c r="A53" s="3">
        <f>IFERROR(VLOOKUP(B53,'[1]DADOS (OCULTAR)'!$Q$3:$S$103,3,0),"")</f>
        <v>11754025000369</v>
      </c>
      <c r="B53" s="4" t="str">
        <f>'[1]TCE - ANEXO IV - Preencher'!C62</f>
        <v>UPAE LIMOEIRO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18.891.088.0001-44</v>
      </c>
      <c r="E53" s="5" t="str">
        <f>'[1]TCE - ANEXO IV - Preencher'!G62</f>
        <v>SERVIMAGEM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1162</v>
      </c>
      <c r="I53" s="6">
        <f>IF('[1]TCE - ANEXO IV - Preencher'!K62="","",'[1]TCE - ANEXO IV - Preencher'!K62)</f>
        <v>44713</v>
      </c>
      <c r="J53" s="5" t="str">
        <f>'[1]TCE - ANEXO IV - Preencher'!L62</f>
        <v>9V3N-GUNX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7560</v>
      </c>
    </row>
    <row r="54" spans="1:12" s="8" customFormat="1" ht="19.5" customHeight="1">
      <c r="A54" s="3">
        <f>IFERROR(VLOOKUP(B54,'[1]DADOS (OCULTAR)'!$Q$3:$S$103,3,0),"")</f>
        <v>11754025000369</v>
      </c>
      <c r="B54" s="4" t="str">
        <f>'[1]TCE - ANEXO IV - Preencher'!C63</f>
        <v>UPAE LIMOEIRO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29.242.792/0001-92</v>
      </c>
      <c r="E54" s="5" t="str">
        <f>'[1]TCE - ANEXO IV - Preencher'!G63</f>
        <v>CARE DOCTOR CENTER ASSISTENCIA E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260</v>
      </c>
      <c r="I54" s="6">
        <f>IF('[1]TCE - ANEXO IV - Preencher'!K63="","",'[1]TCE - ANEXO IV - Preencher'!K63)</f>
        <v>44712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2304285</v>
      </c>
      <c r="L54" s="7">
        <f>'[1]TCE - ANEXO IV - Preencher'!N63</f>
        <v>5200</v>
      </c>
    </row>
    <row r="55" spans="1:12" s="8" customFormat="1" ht="19.5" customHeight="1">
      <c r="A55" s="3">
        <f>IFERROR(VLOOKUP(B55,'[1]DADOS (OCULTAR)'!$Q$3:$S$103,3,0),"")</f>
        <v>11754025000369</v>
      </c>
      <c r="B55" s="4" t="str">
        <f>'[1]TCE - ANEXO IV - Preencher'!C64</f>
        <v>UPAE LIMOEIRO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30.595.182/0001-51</v>
      </c>
      <c r="E55" s="5" t="str">
        <f>'[1]TCE - ANEXO IV - Preencher'!G64</f>
        <v>ATMMA SERVIÇOS DE DIAGNOSTICOS MÉDICOS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1016</v>
      </c>
      <c r="I55" s="6">
        <f>IF('[1]TCE - ANEXO IV - Preencher'!K64="","",'[1]TCE - ANEXO IV - Preencher'!K64)</f>
        <v>44712</v>
      </c>
      <c r="J55" s="5" t="str">
        <f>'[1]TCE - ANEXO IV - Preencher'!L64</f>
        <v>NEJA-XV5Y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5850</v>
      </c>
    </row>
    <row r="56" spans="1:12" s="8" customFormat="1" ht="19.5" customHeight="1">
      <c r="A56" s="3">
        <f>IFERROR(VLOOKUP(B56,'[1]DADOS (OCULTAR)'!$Q$3:$S$103,3,0),"")</f>
        <v>11754025000369</v>
      </c>
      <c r="B56" s="4" t="str">
        <f>'[1]TCE - ANEXO IV - Preencher'!C65</f>
        <v>UPAE LIMOEIRO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11.095.922/0001-46</v>
      </c>
      <c r="E56" s="5" t="str">
        <f>'[1]TCE - ANEXO IV - Preencher'!G65</f>
        <v>ECAPE SERVIÇOS MEDICOS LTDA EPP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733</v>
      </c>
      <c r="I56" s="6">
        <f>IF('[1]TCE - ANEXO IV - Preencher'!K65="","",'[1]TCE - ANEXO IV - Preencher'!K65)</f>
        <v>44712</v>
      </c>
      <c r="J56" s="5" t="str">
        <f>'[1]TCE - ANEXO IV - Preencher'!L65</f>
        <v>BEA1-X4JQ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6056</v>
      </c>
    </row>
    <row r="57" spans="1:12" s="8" customFormat="1" ht="19.5" customHeight="1">
      <c r="A57" s="3">
        <f>IFERROR(VLOOKUP(B57,'[1]DADOS (OCULTAR)'!$Q$3:$S$103,3,0),"")</f>
        <v>11754025000369</v>
      </c>
      <c r="B57" s="4" t="str">
        <f>'[1]TCE - ANEXO IV - Preencher'!C66</f>
        <v>UPAE LIMOEIRO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30.459.463/0001-87</v>
      </c>
      <c r="E57" s="5" t="str">
        <f>'[1]TCE - ANEXO IV - Preencher'!G66</f>
        <v>NEFRODIA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464</v>
      </c>
      <c r="I57" s="6">
        <f>IF('[1]TCE - ANEXO IV - Preencher'!K66="","",'[1]TCE - ANEXO IV - Preencher'!K66)</f>
        <v>44713</v>
      </c>
      <c r="J57" s="5" t="str">
        <f>'[1]TCE - ANEXO IV - Preencher'!L66</f>
        <v>IFXZ-B38V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7800</v>
      </c>
    </row>
    <row r="58" spans="1:12" s="8" customFormat="1" ht="19.5" customHeight="1">
      <c r="A58" s="3">
        <f>IFERROR(VLOOKUP(B58,'[1]DADOS (OCULTAR)'!$Q$3:$S$103,3,0),"")</f>
        <v>11754025000369</v>
      </c>
      <c r="B58" s="4" t="str">
        <f>'[1]TCE - ANEXO IV - Preencher'!C67</f>
        <v>UPAE LIMOEIRO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36.931.107/0001-09</v>
      </c>
      <c r="E58" s="5" t="str">
        <f>'[1]TCE - ANEXO IV - Preencher'!G67</f>
        <v>GCOR ASSISTENCIA MEDICA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144</v>
      </c>
      <c r="I58" s="6">
        <f>IF('[1]TCE - ANEXO IV - Preencher'!K67="","",'[1]TCE - ANEXO IV - Preencher'!K67)</f>
        <v>44713</v>
      </c>
      <c r="J58" s="5" t="str">
        <f>'[1]TCE - ANEXO IV - Preencher'!L67</f>
        <v>VLAZ-L9CQ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10400</v>
      </c>
    </row>
    <row r="59" spans="1:12" s="8" customFormat="1" ht="19.5" customHeight="1">
      <c r="A59" s="3">
        <f>IFERROR(VLOOKUP(B59,'[1]DADOS (OCULTAR)'!$Q$3:$S$103,3,0),"")</f>
        <v>11754025000369</v>
      </c>
      <c r="B59" s="4" t="str">
        <f>'[1]TCE - ANEXO IV - Preencher'!C68</f>
        <v>UPAE LIMOEIRO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35.385.996/0001-85</v>
      </c>
      <c r="E59" s="5" t="str">
        <f>'[1]TCE - ANEXO IV - Preencher'!G68</f>
        <v>CLINICA GINECOLOGICA DO RECIFE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300</v>
      </c>
      <c r="I59" s="6">
        <f>IF('[1]TCE - ANEXO IV - Preencher'!K68="","",'[1]TCE - ANEXO IV - Preencher'!K68)</f>
        <v>44714</v>
      </c>
      <c r="J59" s="5" t="str">
        <f>'[1]TCE - ANEXO IV - Preencher'!L68</f>
        <v>H8TD-LCEJ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10400</v>
      </c>
    </row>
    <row r="60" spans="1:12" s="8" customFormat="1" ht="19.5" customHeight="1">
      <c r="A60" s="3">
        <f>IFERROR(VLOOKUP(B60,'[1]DADOS (OCULTAR)'!$Q$3:$S$103,3,0),"")</f>
        <v>11754025000369</v>
      </c>
      <c r="B60" s="4" t="str">
        <f>'[1]TCE - ANEXO IV - Preencher'!C69</f>
        <v>UPAE LIMOEIRO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30.835.553/0001-25</v>
      </c>
      <c r="E60" s="5" t="str">
        <f>'[1]TCE - ANEXO IV - Preencher'!G69</f>
        <v>DANIELLE C P VALADARES SERVIÇOS DE PRESTAÇÃO MEDICA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31</v>
      </c>
      <c r="I60" s="6">
        <f>IF('[1]TCE - ANEXO IV - Preencher'!K69="","",'[1]TCE - ANEXO IV - Preencher'!K69)</f>
        <v>44712</v>
      </c>
      <c r="J60" s="5" t="str">
        <f>'[1]TCE - ANEXO IV - Preencher'!L69</f>
        <v>KKCV-DSRT</v>
      </c>
      <c r="K60" s="5" t="str">
        <f>IF(F60="B",LEFT('[1]TCE - ANEXO IV - Preencher'!M69,2),IF(F60="S",LEFT('[1]TCE - ANEXO IV - Preencher'!M69,7),IF('[1]TCE - ANEXO IV - Preencher'!H69="","")))</f>
        <v>2613602</v>
      </c>
      <c r="L60" s="7">
        <f>'[1]TCE - ANEXO IV - Preencher'!N69</f>
        <v>13000</v>
      </c>
    </row>
    <row r="61" spans="1:12" s="8" customFormat="1" ht="19.5" customHeight="1">
      <c r="A61" s="3">
        <f>IFERROR(VLOOKUP(B61,'[1]DADOS (OCULTAR)'!$Q$3:$S$103,3,0),"")</f>
        <v>11754025000369</v>
      </c>
      <c r="B61" s="4" t="str">
        <f>'[1]TCE - ANEXO IV - Preencher'!C70</f>
        <v>UPAE LIMOEIRO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21.204.660/0001-64</v>
      </c>
      <c r="E61" s="5" t="str">
        <f>'[1]TCE - ANEXO IV - Preencher'!G70</f>
        <v>OFTALMO PRIME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543</v>
      </c>
      <c r="I61" s="6">
        <f>IF('[1]TCE - ANEXO IV - Preencher'!K70="","",'[1]TCE - ANEXO IV - Preencher'!K70)</f>
        <v>44714</v>
      </c>
      <c r="J61" s="5" t="str">
        <f>'[1]TCE - ANEXO IV - Preencher'!L70</f>
        <v>84KP-L9RB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5200</v>
      </c>
    </row>
    <row r="62" spans="1:12" s="8" customFormat="1" ht="19.5" customHeight="1">
      <c r="A62" s="3">
        <f>IFERROR(VLOOKUP(B62,'[1]DADOS (OCULTAR)'!$Q$3:$S$103,3,0),"")</f>
        <v>11754025000369</v>
      </c>
      <c r="B62" s="4" t="str">
        <f>'[1]TCE - ANEXO IV - Preencher'!C71</f>
        <v>UPAE LIMOEIRO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32.537.709/0001-17</v>
      </c>
      <c r="E62" s="5" t="str">
        <f>'[1]TCE - ANEXO IV - Preencher'!G71</f>
        <v>NOVAL MEDICINA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123</v>
      </c>
      <c r="I62" s="6">
        <f>IF('[1]TCE - ANEXO IV - Preencher'!K71="","",'[1]TCE - ANEXO IV - Preencher'!K71)</f>
        <v>44712</v>
      </c>
      <c r="J62" s="5" t="str">
        <f>'[1]TCE - ANEXO IV - Preencher'!L71</f>
        <v>MGXI-BTVW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13000</v>
      </c>
    </row>
    <row r="63" spans="1:12" s="8" customFormat="1" ht="19.5" customHeight="1">
      <c r="A63" s="3">
        <f>IFERROR(VLOOKUP(B63,'[1]DADOS (OCULTAR)'!$Q$3:$S$103,3,0),"")</f>
        <v>11754025000369</v>
      </c>
      <c r="B63" s="4" t="str">
        <f>'[1]TCE - ANEXO IV - Preencher'!C72</f>
        <v>UPAE LIMOEIRO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43.939.383/0001-70</v>
      </c>
      <c r="E63" s="5" t="str">
        <f>'[1]TCE - ANEXO IV - Preencher'!G72</f>
        <v>FARIAS &amp; PEREIRA CARDIOVASCULAR SERVIÇOS MEDICOS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07</v>
      </c>
      <c r="I63" s="6">
        <f>IF('[1]TCE - ANEXO IV - Preencher'!K72="","",'[1]TCE - ANEXO IV - Preencher'!K72)</f>
        <v>44708</v>
      </c>
      <c r="J63" s="5" t="str">
        <f>'[1]TCE - ANEXO IV - Preencher'!L72</f>
        <v>QUPI-JGQH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18200</v>
      </c>
    </row>
    <row r="64" spans="1:12" s="8" customFormat="1" ht="19.5" customHeight="1">
      <c r="A64" s="3">
        <f>IFERROR(VLOOKUP(B64,'[1]DADOS (OCULTAR)'!$Q$3:$S$103,3,0),"")</f>
        <v>11754025000369</v>
      </c>
      <c r="B64" s="4" t="str">
        <f>'[1]TCE - ANEXO IV - Preencher'!C73</f>
        <v>UPAE LIMOEIRO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31.228.360/0001-79</v>
      </c>
      <c r="E64" s="5" t="str">
        <f>'[1]TCE - ANEXO IV - Preencher'!G73</f>
        <v>CONSULTORIO MEDICO SOUTO MAIOR LTDA -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195</v>
      </c>
      <c r="I64" s="6">
        <f>IF('[1]TCE - ANEXO IV - Preencher'!K73="","",'[1]TCE - ANEXO IV - Preencher'!K73)</f>
        <v>44708</v>
      </c>
      <c r="J64" s="5" t="str">
        <f>'[1]TCE - ANEXO IV - Preencher'!L73</f>
        <v>BW3I-JAR95</v>
      </c>
      <c r="K64" s="5" t="str">
        <f>IF(F64="B",LEFT('[1]TCE - ANEXO IV - Preencher'!M73,2),IF(F64="S",LEFT('[1]TCE - ANEXO IV - Preencher'!M73,7),IF('[1]TCE - ANEXO IV - Preencher'!H73="","")))</f>
        <v>2602209</v>
      </c>
      <c r="L64" s="7">
        <f>'[1]TCE - ANEXO IV - Preencher'!N73</f>
        <v>350</v>
      </c>
    </row>
    <row r="65" spans="1:12" s="8" customFormat="1" ht="19.5" customHeight="1">
      <c r="A65" s="3">
        <f>IFERROR(VLOOKUP(B65,'[1]DADOS (OCULTAR)'!$Q$3:$S$103,3,0),"")</f>
        <v>11754025000369</v>
      </c>
      <c r="B65" s="4" t="str">
        <f>'[1]TCE - ANEXO IV - Preencher'!C74</f>
        <v>UPAE LIMOEIRO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15.317.166/0001-03</v>
      </c>
      <c r="E65" s="5" t="str">
        <f>'[1]TCE - ANEXO IV - Preencher'!G74</f>
        <v>CENTRO CARDIOLOGICO DO IDOSO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1704</v>
      </c>
      <c r="I65" s="6">
        <f>IF('[1]TCE - ANEXO IV - Preencher'!K74="","",'[1]TCE - ANEXO IV - Preencher'!K74)</f>
        <v>44713</v>
      </c>
      <c r="J65" s="5" t="str">
        <f>'[1]TCE - ANEXO IV - Preencher'!L74</f>
        <v>P7G5-CHKC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9866</v>
      </c>
    </row>
    <row r="66" spans="1:12" s="8" customFormat="1" ht="19.5" customHeight="1">
      <c r="A66" s="3">
        <f>IFERROR(VLOOKUP(B66,'[1]DADOS (OCULTAR)'!$Q$3:$S$103,3,0),"")</f>
        <v>11754025000369</v>
      </c>
      <c r="B66" s="4" t="str">
        <f>'[1]TCE - ANEXO IV - Preencher'!C75</f>
        <v>UPAE LIMOEIRO</v>
      </c>
      <c r="C66" s="4" t="str">
        <f>'[1]TCE - ANEXO IV - Preencher'!E75</f>
        <v>5.16 - Serviços Médico-Hospitalares, Odotonlogia e Laboratoriais</v>
      </c>
      <c r="D66" s="3">
        <f>'[1]TCE - ANEXO IV - Preencher'!F75</f>
        <v>34242407000147</v>
      </c>
      <c r="E66" s="5" t="str">
        <f>'[1]TCE - ANEXO IV - Preencher'!G75</f>
        <v>B C A DOS SANTOS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80</v>
      </c>
      <c r="I66" s="6">
        <f>IF('[1]TCE - ANEXO IV - Preencher'!K75="","",'[1]TCE - ANEXO IV - Preencher'!K75)</f>
        <v>44715</v>
      </c>
      <c r="J66" s="5" t="str">
        <f>'[1]TCE - ANEXO IV - Preencher'!L75</f>
        <v>HY4E-GGED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9100</v>
      </c>
    </row>
    <row r="67" spans="1:12" s="8" customFormat="1" ht="19.5" customHeight="1">
      <c r="A67" s="3">
        <f>IFERROR(VLOOKUP(B67,'[1]DADOS (OCULTAR)'!$Q$3:$S$103,3,0),"")</f>
        <v>11754025000369</v>
      </c>
      <c r="B67" s="4" t="str">
        <f>'[1]TCE - ANEXO IV - Preencher'!C76</f>
        <v>UPAE LIMOEIRO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23.303.022/0001-26</v>
      </c>
      <c r="E67" s="5" t="str">
        <f>'[1]TCE - ANEXO IV - Preencher'!G76</f>
        <v xml:space="preserve">MEDIAGNUS IMAGENS DIAGNOSTICO LTDA ME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7</v>
      </c>
      <c r="I67" s="6">
        <f>IF('[1]TCE - ANEXO IV - Preencher'!K76="","",'[1]TCE - ANEXO IV - Preencher'!K76)</f>
        <v>44712</v>
      </c>
      <c r="J67" s="5" t="str">
        <f>'[1]TCE - ANEXO IV - Preencher'!L76</f>
        <v>1602OQI88EWHF0C561PQEYPIX7C0SPMY</v>
      </c>
      <c r="K67" s="5" t="str">
        <f>IF(F67="B",LEFT('[1]TCE - ANEXO IV - Preencher'!M76,2),IF(F67="S",LEFT('[1]TCE - ANEXO IV - Preencher'!M76,7),IF('[1]TCE - ANEXO IV - Preencher'!H76="","")))</f>
        <v>2603108</v>
      </c>
      <c r="L67" s="7">
        <f>'[1]TCE - ANEXO IV - Preencher'!N76</f>
        <v>7335</v>
      </c>
    </row>
    <row r="68" spans="1:12" s="8" customFormat="1" ht="19.5" customHeight="1">
      <c r="A68" s="3">
        <f>IFERROR(VLOOKUP(B68,'[1]DADOS (OCULTAR)'!$Q$3:$S$103,3,0),"")</f>
        <v>11754025000369</v>
      </c>
      <c r="B68" s="4" t="str">
        <f>'[1]TCE - ANEXO IV - Preencher'!C77</f>
        <v>UPAE LIMOEIRO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32.983.123/0001-86</v>
      </c>
      <c r="E68" s="5" t="str">
        <f>'[1]TCE - ANEXO IV - Preencher'!G77</f>
        <v>KABH SERVICOS MEDICOS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91</v>
      </c>
      <c r="I68" s="6">
        <f>IF('[1]TCE - ANEXO IV - Preencher'!K77="","",'[1]TCE - ANEXO IV - Preencher'!K77)</f>
        <v>44712</v>
      </c>
      <c r="J68" s="5" t="str">
        <f>'[1]TCE - ANEXO IV - Preencher'!L77</f>
        <v>33WG-R7DF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13000</v>
      </c>
    </row>
    <row r="69" spans="1:12" s="8" customFormat="1" ht="19.5" customHeight="1">
      <c r="A69" s="3">
        <f>IFERROR(VLOOKUP(B69,'[1]DADOS (OCULTAR)'!$Q$3:$S$103,3,0),"")</f>
        <v>11754025000369</v>
      </c>
      <c r="B69" s="4" t="str">
        <f>'[1]TCE - ANEXO IV - Preencher'!C78</f>
        <v>UPAE LIMOEIRO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29.870.479/0001-07</v>
      </c>
      <c r="E69" s="5" t="str">
        <f>'[1]TCE - ANEXO IV - Preencher'!G78</f>
        <v>CARDIOMETABOLICO SERVICOS MEDICOS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1101</v>
      </c>
      <c r="I69" s="6">
        <f>IF('[1]TCE - ANEXO IV - Preencher'!K78="","",'[1]TCE - ANEXO IV - Preencher'!K78)</f>
        <v>44713</v>
      </c>
      <c r="J69" s="5" t="str">
        <f>'[1]TCE - ANEXO IV - Preencher'!L78</f>
        <v>59UH-V3ED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5727</v>
      </c>
    </row>
    <row r="70" spans="1:12" s="8" customFormat="1" ht="19.5" customHeight="1">
      <c r="A70" s="3">
        <f>IFERROR(VLOOKUP(B70,'[1]DADOS (OCULTAR)'!$Q$3:$S$103,3,0),"")</f>
        <v>11754025000369</v>
      </c>
      <c r="B70" s="4" t="str">
        <f>'[1]TCE - ANEXO IV - Preencher'!C79</f>
        <v>UPAE LIMOEIRO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37.601.703/0001-85</v>
      </c>
      <c r="E70" s="5" t="str">
        <f>'[1]TCE - ANEXO IV - Preencher'!G79</f>
        <v>MS CLINIC SERVIÇOS DE SAÚDE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88</v>
      </c>
      <c r="I70" s="6">
        <f>IF('[1]TCE - ANEXO IV - Preencher'!K79="","",'[1]TCE - ANEXO IV - Preencher'!K79)</f>
        <v>44721</v>
      </c>
      <c r="J70" s="5" t="str">
        <f>'[1]TCE - ANEXO IV - Preencher'!L79</f>
        <v>LLIJ51712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15077</v>
      </c>
    </row>
    <row r="71" spans="1:12" s="8" customFormat="1" ht="19.5" customHeight="1">
      <c r="A71" s="3">
        <f>IFERROR(VLOOKUP(B71,'[1]DADOS (OCULTAR)'!$Q$3:$S$103,3,0),"")</f>
        <v>11754025000369</v>
      </c>
      <c r="B71" s="4" t="str">
        <f>'[1]TCE - ANEXO IV - Preencher'!C80</f>
        <v>UPAE LIMOEIRO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02.203.863/0001-91</v>
      </c>
      <c r="E71" s="5" t="str">
        <f>'[1]TCE - ANEXO IV - Preencher'!G80</f>
        <v>FLAVO GALVAO &amp; CIA LTDA - EPP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001</v>
      </c>
      <c r="I71" s="6">
        <f>IF('[1]TCE - ANEXO IV - Preencher'!K80="","",'[1]TCE - ANEXO IV - Preencher'!K80)</f>
        <v>44713</v>
      </c>
      <c r="J71" s="5" t="str">
        <f>'[1]TCE - ANEXO IV - Preencher'!L80</f>
        <v>LEZP-2RPD</v>
      </c>
      <c r="K71" s="5" t="str">
        <f>IF(F71="B",LEFT('[1]TCE - ANEXO IV - Preencher'!M80,2),IF(F71="S",LEFT('[1]TCE - ANEXO IV - Preencher'!M80,7),IF('[1]TCE - ANEXO IV - Preencher'!H80="","")))</f>
        <v>35 -  S</v>
      </c>
      <c r="L71" s="7">
        <f>'[1]TCE - ANEXO IV - Preencher'!N80</f>
        <v>2900</v>
      </c>
    </row>
    <row r="72" spans="1:12" s="8" customFormat="1" ht="19.5" customHeight="1">
      <c r="A72" s="3">
        <f>IFERROR(VLOOKUP(B72,'[1]DADOS (OCULTAR)'!$Q$3:$S$103,3,0),"")</f>
        <v>11754025000369</v>
      </c>
      <c r="B72" s="4" t="str">
        <f>'[1]TCE - ANEXO IV - Preencher'!C81</f>
        <v>UPAE LIMOEIRO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37.983.112/0001-10</v>
      </c>
      <c r="E72" s="5" t="str">
        <f>'[1]TCE - ANEXO IV - Preencher'!G81</f>
        <v>BRADS 2 SERVICOS MEDICO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202200000000007</v>
      </c>
      <c r="I72" s="6">
        <f>IF('[1]TCE - ANEXO IV - Preencher'!K81="","",'[1]TCE - ANEXO IV - Preencher'!K81)</f>
        <v>44729</v>
      </c>
      <c r="J72" s="5" t="str">
        <f>'[1]TCE - ANEXO IV - Preencher'!L81</f>
        <v>CFFEN-HLPN</v>
      </c>
      <c r="K72" s="5" t="str">
        <f>IF(F72="B",LEFT('[1]TCE - ANEXO IV - Preencher'!M81,2),IF(F72="S",LEFT('[1]TCE - ANEXO IV - Preencher'!M81,7),IF('[1]TCE - ANEXO IV - Preencher'!H81="","")))</f>
        <v>2504009</v>
      </c>
      <c r="L72" s="7">
        <f>'[1]TCE - ANEXO IV - Preencher'!N81</f>
        <v>8775</v>
      </c>
    </row>
    <row r="73" spans="1:12" s="8" customFormat="1" ht="19.5" customHeight="1">
      <c r="A73" s="3">
        <f>IFERROR(VLOOKUP(B73,'[1]DADOS (OCULTAR)'!$Q$3:$S$103,3,0),"")</f>
        <v>11754025000369</v>
      </c>
      <c r="B73" s="4" t="str">
        <f>'[1]TCE - ANEXO IV - Preencher'!C82</f>
        <v>UPAE LIMOEIRO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08.885.865/0001-94</v>
      </c>
      <c r="E73" s="5" t="str">
        <f>'[1]TCE - ANEXO IV - Preencher'!G82</f>
        <v>MARIA DE LOURDES MONTEIRO RAMOS -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398</v>
      </c>
      <c r="I73" s="6">
        <f>IF('[1]TCE - ANEXO IV - Preencher'!K82="","",'[1]TCE - ANEXO IV - Preencher'!K82)</f>
        <v>44712</v>
      </c>
      <c r="J73" s="5" t="str">
        <f>'[1]TCE - ANEXO IV - Preencher'!L82</f>
        <v>NFS.J35E3YLEYQ.J45ZQ306UP.0000B2</v>
      </c>
      <c r="K73" s="5" t="str">
        <f>IF(F73="B",LEFT('[1]TCE - ANEXO IV - Preencher'!M82,2),IF(F73="S",LEFT('[1]TCE - ANEXO IV - Preencher'!M82,7),IF('[1]TCE - ANEXO IV - Preencher'!H82="","")))</f>
        <v>2608909</v>
      </c>
      <c r="L73" s="7">
        <f>'[1]TCE - ANEXO IV - Preencher'!N82</f>
        <v>31009.32</v>
      </c>
    </row>
    <row r="74" spans="1:12" s="8" customFormat="1" ht="19.5" customHeight="1">
      <c r="A74" s="3">
        <f>IFERROR(VLOOKUP(B74,'[1]DADOS (OCULTAR)'!$Q$3:$S$103,3,0),"")</f>
        <v>11754025000369</v>
      </c>
      <c r="B74" s="4" t="str">
        <f>'[1]TCE - ANEXO IV - Preencher'!C83</f>
        <v>UPAE LIMOEIRO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08.885.865/0001-94</v>
      </c>
      <c r="E74" s="5" t="str">
        <f>'[1]TCE - ANEXO IV - Preencher'!G83</f>
        <v>MARIA DE LOURDES MONTEIRO RAMOS -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399</v>
      </c>
      <c r="I74" s="6">
        <f>IF('[1]TCE - ANEXO IV - Preencher'!K83="","",'[1]TCE - ANEXO IV - Preencher'!K83)</f>
        <v>44712</v>
      </c>
      <c r="J74" s="5" t="str">
        <f>'[1]TCE - ANEXO IV - Preencher'!L83</f>
        <v>NFS.J35E3YLEYQ.J45ZQ306UP.0000B3</v>
      </c>
      <c r="K74" s="5" t="str">
        <f>IF(F74="B",LEFT('[1]TCE - ANEXO IV - Preencher'!M83,2),IF(F74="S",LEFT('[1]TCE - ANEXO IV - Preencher'!M83,7),IF('[1]TCE - ANEXO IV - Preencher'!H83="","")))</f>
        <v>2608909</v>
      </c>
      <c r="L74" s="7">
        <f>'[1]TCE - ANEXO IV - Preencher'!N83</f>
        <v>9810</v>
      </c>
    </row>
    <row r="75" spans="1:12" s="8" customFormat="1" ht="19.5" customHeight="1">
      <c r="A75" s="3">
        <f>IFERROR(VLOOKUP(B75,'[1]DADOS (OCULTAR)'!$Q$3:$S$103,3,0),"")</f>
        <v>11754025000369</v>
      </c>
      <c r="B75" s="4" t="str">
        <f>'[1]TCE - ANEXO IV - Preencher'!C84</f>
        <v>UPAE LIMOEIRO</v>
      </c>
      <c r="C75" s="4" t="str">
        <f>'[1]TCE - ANEXO IV - Preencher'!E84</f>
        <v>5.10 - Detetização/Tratamento de Resíduos e Afins</v>
      </c>
      <c r="D75" s="3" t="str">
        <f>'[1]TCE - ANEXO IV - Preencher'!F84</f>
        <v>11.863.530/0001-80</v>
      </c>
      <c r="E75" s="5" t="str">
        <f>'[1]TCE - ANEXO IV - Preencher'!G84</f>
        <v>BRASCON GESTAO AMBIENTAL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113214</v>
      </c>
      <c r="I75" s="6">
        <f>IF('[1]TCE - ANEXO IV - Preencher'!K84="","",'[1]TCE - ANEXO IV - Preencher'!K84)</f>
        <v>44713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2609600</v>
      </c>
      <c r="L75" s="7">
        <f>'[1]TCE - ANEXO IV - Preencher'!N84</f>
        <v>62.16</v>
      </c>
    </row>
    <row r="76" spans="1:12" s="8" customFormat="1" ht="19.5" customHeight="1">
      <c r="A76" s="3">
        <f>IFERROR(VLOOKUP(B76,'[1]DADOS (OCULTAR)'!$Q$3:$S$103,3,0),"")</f>
        <v>11754025000369</v>
      </c>
      <c r="B76" s="4" t="str">
        <f>'[1]TCE - ANEXO IV - Preencher'!C85</f>
        <v>UPAE LIMOEIRO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05.662.773/0002-38</v>
      </c>
      <c r="E76" s="5" t="str">
        <f>'[1]TCE - ANEXO IV - Preencher'!G85</f>
        <v xml:space="preserve">PIXEON MEDICAL SYSTEMS S.A.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42107</v>
      </c>
      <c r="I76" s="6">
        <f>IF('[1]TCE - ANEXO IV - Preencher'!K85="","",'[1]TCE - ANEXO IV - Preencher'!K85)</f>
        <v>44686</v>
      </c>
      <c r="J76" s="5" t="str">
        <f>'[1]TCE - ANEXO IV - Preencher'!L85</f>
        <v>BBNHBO00E</v>
      </c>
      <c r="K76" s="5" t="str">
        <f>IF(F76="B",LEFT('[1]TCE - ANEXO IV - Preencher'!M85,2),IF(F76="S",LEFT('[1]TCE - ANEXO IV - Preencher'!M85,7),IF('[1]TCE - ANEXO IV - Preencher'!H85="","")))</f>
        <v>3548807</v>
      </c>
      <c r="L76" s="7">
        <f>'[1]TCE - ANEXO IV - Preencher'!N85</f>
        <v>5939.93</v>
      </c>
    </row>
    <row r="77" spans="1:12" s="8" customFormat="1" ht="19.5" customHeight="1">
      <c r="A77" s="3">
        <f>IFERROR(VLOOKUP(B77,'[1]DADOS (OCULTAR)'!$Q$3:$S$103,3,0),"")</f>
        <v>11754025000369</v>
      </c>
      <c r="B77" s="4" t="str">
        <f>'[1]TCE - ANEXO IV - Preencher'!C86</f>
        <v>UPAE LIMOEIRO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16.783.034/0001-30</v>
      </c>
      <c r="E77" s="5" t="str">
        <f>'[1]TCE - ANEXO IV - Preencher'!G86</f>
        <v>SINTESE LICENCIAMENTO PROG P COMPRAS ON LINE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19117</v>
      </c>
      <c r="I77" s="6">
        <f>IF('[1]TCE - ANEXO IV - Preencher'!K86="","",'[1]TCE - ANEXO IV - Preencher'!K86)</f>
        <v>44683</v>
      </c>
      <c r="J77" s="5" t="str">
        <f>'[1]TCE - ANEXO IV - Preencher'!L86</f>
        <v>HFAG-FUUW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783.9</v>
      </c>
    </row>
    <row r="78" spans="1:12" s="8" customFormat="1" ht="19.5" customHeight="1">
      <c r="A78" s="3">
        <f>IFERROR(VLOOKUP(B78,'[1]DADOS (OCULTAR)'!$Q$3:$S$103,3,0),"")</f>
        <v>11754025000369</v>
      </c>
      <c r="B78" s="4" t="str">
        <f>'[1]TCE - ANEXO IV - Preencher'!C87</f>
        <v>UPAE LIMOEIRO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03.680.650/0001-13</v>
      </c>
      <c r="E78" s="5" t="str">
        <f>'[1]TCE - ANEXO IV - Preencher'!G87</f>
        <v xml:space="preserve">TECNOVA SERVICOS LTDA - ME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6707</v>
      </c>
      <c r="I78" s="6">
        <f>IF('[1]TCE - ANEXO IV - Preencher'!K87="","",'[1]TCE - ANEXO IV - Preencher'!K87)</f>
        <v>44701</v>
      </c>
      <c r="J78" s="5" t="str">
        <f>'[1]TCE - ANEXO IV - Preencher'!L87</f>
        <v>VYUB-AYVD</v>
      </c>
      <c r="K78" s="5" t="str">
        <f>IF(F78="B",LEFT('[1]TCE - ANEXO IV - Preencher'!M87,2),IF(F78="S",LEFT('[1]TCE - ANEXO IV - Preencher'!M87,7),IF('[1]TCE - ANEXO IV - Preencher'!H87="","")))</f>
        <v>2927408</v>
      </c>
      <c r="L78" s="7">
        <f>'[1]TCE - ANEXO IV - Preencher'!N87</f>
        <v>575.62</v>
      </c>
    </row>
    <row r="79" spans="1:12" s="8" customFormat="1" ht="19.5" customHeight="1">
      <c r="A79" s="3">
        <f>IFERROR(VLOOKUP(B79,'[1]DADOS (OCULTAR)'!$Q$3:$S$103,3,0),"")</f>
        <v>11754025000369</v>
      </c>
      <c r="B79" s="4" t="str">
        <f>'[1]TCE - ANEXO IV - Preencher'!C88</f>
        <v>UPAE LIMOEIRO</v>
      </c>
      <c r="C79" s="4" t="str">
        <f>'[1]TCE - ANEXO IV - Preencher'!E88</f>
        <v>5.22 - Vigilância Ostensiva / Monitorada</v>
      </c>
      <c r="D79" s="3" t="str">
        <f>'[1]TCE - ANEXO IV - Preencher'!F88</f>
        <v>11.572.781/0001-05</v>
      </c>
      <c r="E79" s="5" t="str">
        <f>'[1]TCE - ANEXO IV - Preencher'!G88</f>
        <v>SOSERVI VIGILANCIA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8416</v>
      </c>
      <c r="I79" s="6">
        <f>IF('[1]TCE - ANEXO IV - Preencher'!K88="","",'[1]TCE - ANEXO IV - Preencher'!K88)</f>
        <v>44687</v>
      </c>
      <c r="J79" s="5" t="str">
        <f>'[1]TCE - ANEXO IV - Preencher'!L88</f>
        <v>CRFR63316</v>
      </c>
      <c r="K79" s="5" t="str">
        <f>IF(F79="B",LEFT('[1]TCE - ANEXO IV - Preencher'!M88,2),IF(F79="S",LEFT('[1]TCE - ANEXO IV - Preencher'!M88,7),IF('[1]TCE - ANEXO IV - Preencher'!H88="","")))</f>
        <v>2609600</v>
      </c>
      <c r="L79" s="7">
        <f>'[1]TCE - ANEXO IV - Preencher'!N88</f>
        <v>11800</v>
      </c>
    </row>
    <row r="80" spans="1:12" s="8" customFormat="1" ht="19.5" customHeight="1">
      <c r="A80" s="3">
        <f>IFERROR(VLOOKUP(B80,'[1]DADOS (OCULTAR)'!$Q$3:$S$103,3,0),"")</f>
        <v>11754025000369</v>
      </c>
      <c r="B80" s="4" t="str">
        <f>'[1]TCE - ANEXO IV - Preencher'!C89</f>
        <v>UPAE LIMOEIRO</v>
      </c>
      <c r="C80" s="4" t="str">
        <f>'[1]TCE - ANEXO IV - Preencher'!E89</f>
        <v>5.2 - Serviços Técnicos Profissionais</v>
      </c>
      <c r="D80" s="3" t="str">
        <f>'[1]TCE - ANEXO IV - Preencher'!F89</f>
        <v>08.276.880/0001-35</v>
      </c>
      <c r="E80" s="5" t="str">
        <f>'[1]TCE - ANEXO IV - Preencher'!G89</f>
        <v>JVG CONTABILIDADE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1978</v>
      </c>
      <c r="I80" s="6">
        <f>IF('[1]TCE - ANEXO IV - Preencher'!K89="","",'[1]TCE - ANEXO IV - Preencher'!K89)</f>
        <v>44706</v>
      </c>
      <c r="J80" s="5" t="str">
        <f>'[1]TCE - ANEXO IV - Preencher'!L89</f>
        <v>WBDD-E2DL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5231.87</v>
      </c>
    </row>
    <row r="81" spans="1:12" s="8" customFormat="1" ht="19.5" customHeight="1">
      <c r="A81" s="3">
        <f>IFERROR(VLOOKUP(B81,'[1]DADOS (OCULTAR)'!$Q$3:$S$103,3,0),"")</f>
        <v>11754025000369</v>
      </c>
      <c r="B81" s="4" t="str">
        <f>'[1]TCE - ANEXO IV - Preencher'!C90</f>
        <v>UPAE LIMOEIRO</v>
      </c>
      <c r="C81" s="4" t="str">
        <f>'[1]TCE - ANEXO IV - Preencher'!E90</f>
        <v>5.10 - Detetização/Tratamento de Resíduos e Afins</v>
      </c>
      <c r="D81" s="3" t="str">
        <f>'[1]TCE - ANEXO IV - Preencher'!F90</f>
        <v>18.141.540/0001-50</v>
      </c>
      <c r="E81" s="5" t="str">
        <f>'[1]TCE - ANEXO IV - Preencher'!G90</f>
        <v>R SOUZA DA SILVA DEDETIZAÇÃO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427</v>
      </c>
      <c r="I81" s="6">
        <f>IF('[1]TCE - ANEXO IV - Preencher'!K90="","",'[1]TCE - ANEXO IV - Preencher'!K90)</f>
        <v>44687</v>
      </c>
      <c r="J81" s="5" t="str">
        <f>'[1]TCE - ANEXO IV - Preencher'!L90</f>
        <v>FQV1-9PVK3</v>
      </c>
      <c r="K81" s="5" t="str">
        <f>IF(F81="B",LEFT('[1]TCE - ANEXO IV - Preencher'!M90,2),IF(F81="S",LEFT('[1]TCE - ANEXO IV - Preencher'!M90,7),IF('[1]TCE - ANEXO IV - Preencher'!H90="","")))</f>
        <v>2600054</v>
      </c>
      <c r="L81" s="7">
        <f>'[1]TCE - ANEXO IV - Preencher'!N90</f>
        <v>350</v>
      </c>
    </row>
    <row r="82" spans="1:12" s="8" customFormat="1" ht="19.5" customHeight="1">
      <c r="A82" s="3">
        <f>IFERROR(VLOOKUP(B82,'[1]DADOS (OCULTAR)'!$Q$3:$S$103,3,0),"")</f>
        <v>11754025000369</v>
      </c>
      <c r="B82" s="4" t="str">
        <f>'[1]TCE - ANEXO IV - Preencher'!C91</f>
        <v>UPAE LIMOEIRO</v>
      </c>
      <c r="C82" s="4" t="str">
        <f>'[1]TCE - ANEXO IV - Preencher'!E91</f>
        <v>5.23 - Limpeza e Conservação</v>
      </c>
      <c r="D82" s="3" t="str">
        <f>'[1]TCE - ANEXO IV - Preencher'!F91</f>
        <v>09.863.853/0001-21</v>
      </c>
      <c r="E82" s="5" t="str">
        <f>'[1]TCE - ANEXO IV - Preencher'!G91</f>
        <v>SOSERVI - SOCIEDADE DE SERVICOS GERAIS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63489</v>
      </c>
      <c r="I82" s="6">
        <f>IF('[1]TCE - ANEXO IV - Preencher'!K91="","",'[1]TCE - ANEXO IV - Preencher'!K91)</f>
        <v>44690</v>
      </c>
      <c r="J82" s="5" t="str">
        <f>'[1]TCE - ANEXO IV - Preencher'!L91</f>
        <v>BNME94053</v>
      </c>
      <c r="K82" s="5" t="str">
        <f>IF(F82="B",LEFT('[1]TCE - ANEXO IV - Preencher'!M91,2),IF(F82="S",LEFT('[1]TCE - ANEXO IV - Preencher'!M91,7),IF('[1]TCE - ANEXO IV - Preencher'!H91="","")))</f>
        <v>2608909</v>
      </c>
      <c r="L82" s="7">
        <f>'[1]TCE - ANEXO IV - Preencher'!N91</f>
        <v>17506.79</v>
      </c>
    </row>
    <row r="83" spans="1:12" s="8" customFormat="1" ht="19.5" customHeight="1">
      <c r="A83" s="3">
        <f>IFERROR(VLOOKUP(B83,'[1]DADOS (OCULTAR)'!$Q$3:$S$103,3,0),"")</f>
        <v>11754025000369</v>
      </c>
      <c r="B83" s="4" t="str">
        <f>'[1]TCE - ANEXO IV - Preencher'!C92</f>
        <v>UPAE LIMOEIRO</v>
      </c>
      <c r="C83" s="4" t="str">
        <f>'[1]TCE - ANEXO IV - Preencher'!E92</f>
        <v>5.99 - Outros Serviços de Terceiros Pessoa Jurídica</v>
      </c>
      <c r="D83" s="3" t="str">
        <f>'[1]TCE - ANEXO IV - Preencher'!F92</f>
        <v>09.863.853/0001-21</v>
      </c>
      <c r="E83" s="5" t="str">
        <f>'[1]TCE - ANEXO IV - Preencher'!G92</f>
        <v>SOSERVI - SOCIEDADE DE SERVICOS GERAIS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63488</v>
      </c>
      <c r="I83" s="6">
        <f>IF('[1]TCE - ANEXO IV - Preencher'!K92="","",'[1]TCE - ANEXO IV - Preencher'!K92)</f>
        <v>44690</v>
      </c>
      <c r="J83" s="5" t="str">
        <f>'[1]TCE - ANEXO IV - Preencher'!L92</f>
        <v>XCCL21465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6686.51</v>
      </c>
    </row>
    <row r="84" spans="1:12" s="8" customFormat="1" ht="19.5" customHeight="1">
      <c r="A84" s="3">
        <f>IFERROR(VLOOKUP(B84,'[1]DADOS (OCULTAR)'!$Q$3:$S$103,3,0),"")</f>
        <v>11754025000369</v>
      </c>
      <c r="B84" s="4" t="str">
        <f>'[1]TCE - ANEXO IV - Preencher'!C93</f>
        <v>UPAE LIMOEIRO</v>
      </c>
      <c r="C84" s="4" t="str">
        <f>'[1]TCE - ANEXO IV - Preencher'!E93</f>
        <v>4.7 - Apoio Administrativo, Técnico e Operacional</v>
      </c>
      <c r="D84" s="3" t="str">
        <f>'[1]TCE - ANEXO IV - Preencher'!F93</f>
        <v>150.113.574-06</v>
      </c>
      <c r="E84" s="5" t="str">
        <f>'[1]TCE - ANEXO IV - Preencher'!G93</f>
        <v>LAYZA THAISSA DE LIMA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1497.35</v>
      </c>
    </row>
    <row r="85" spans="1:12" s="8" customFormat="1" ht="19.5" customHeight="1">
      <c r="A85" s="3">
        <f>IFERROR(VLOOKUP(B85,'[1]DADOS (OCULTAR)'!$Q$3:$S$103,3,0),"")</f>
        <v>11754025000369</v>
      </c>
      <c r="B85" s="4" t="str">
        <f>'[1]TCE - ANEXO IV - Preencher'!C94</f>
        <v>UPAE LIMOEIRO</v>
      </c>
      <c r="C85" s="4" t="str">
        <f>'[1]TCE - ANEXO IV - Preencher'!E94</f>
        <v>4.7 - Apoio Administrativo, Técnico e Operacional</v>
      </c>
      <c r="D85" s="3">
        <f>'[1]TCE - ANEXO IV - Preencher'!F94</f>
        <v>8767936423</v>
      </c>
      <c r="E85" s="5" t="str">
        <f>'[1]TCE - ANEXO IV - Preencher'!G94</f>
        <v>EVERTON BATISTA DA SILVA OLIVEIRA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1415.75</v>
      </c>
    </row>
    <row r="86" spans="1:12" s="8" customFormat="1" ht="19.5" customHeight="1">
      <c r="A86" s="3">
        <f>IFERROR(VLOOKUP(B86,'[1]DADOS (OCULTAR)'!$Q$3:$S$103,3,0),"")</f>
        <v>11754025000369</v>
      </c>
      <c r="B86" s="4" t="str">
        <f>'[1]TCE - ANEXO IV - Preencher'!C95</f>
        <v>UPAE LIMOEIRO</v>
      </c>
      <c r="C86" s="4" t="str">
        <f>'[1]TCE - ANEXO IV - Preencher'!E95</f>
        <v>4.7 - Apoio Administrativo, Técnico e Operacional</v>
      </c>
      <c r="D86" s="3">
        <f>'[1]TCE - ANEXO IV - Preencher'!F95</f>
        <v>11457136457</v>
      </c>
      <c r="E86" s="5" t="str">
        <f>'[1]TCE - ANEXO IV - Preencher'!G95</f>
        <v>JOSÉ AUGUSTO DA SILVA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1702.88</v>
      </c>
    </row>
    <row r="87" spans="1:12" s="8" customFormat="1" ht="19.5" customHeight="1">
      <c r="A87" s="3">
        <f>IFERROR(VLOOKUP(B87,'[1]DADOS (OCULTAR)'!$Q$3:$S$103,3,0),"")</f>
        <v>11754025000369</v>
      </c>
      <c r="B87" s="4" t="str">
        <f>'[1]TCE - ANEXO IV - Preencher'!C96</f>
        <v>UPAE LIMOEIRO</v>
      </c>
      <c r="C87" s="4" t="str">
        <f>'[1]TCE - ANEXO IV - Preencher'!E96</f>
        <v xml:space="preserve">4.5 - Reparo e Manutenção de Bens Imovéis </v>
      </c>
      <c r="D87" s="3">
        <f>'[1]TCE - ANEXO IV - Preencher'!F96</f>
        <v>3100076400</v>
      </c>
      <c r="E87" s="5" t="str">
        <f>'[1]TCE - ANEXO IV - Preencher'!G96</f>
        <v>ANA LUCIA MARIA DA CONCEIÇÃO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17966</v>
      </c>
      <c r="I87" s="6">
        <f>IF('[1]TCE - ANEXO IV - Preencher'!K96="","",'[1]TCE - ANEXO IV - Preencher'!K96)</f>
        <v>44686</v>
      </c>
      <c r="J87" s="5" t="str">
        <f>'[1]TCE - ANEXO IV - Preencher'!L96</f>
        <v>0150-54B7</v>
      </c>
      <c r="K87" s="5" t="str">
        <f>IF(F87="B",LEFT('[1]TCE - ANEXO IV - Preencher'!M96,2),IF(F87="S",LEFT('[1]TCE - ANEXO IV - Preencher'!M96,7),IF('[1]TCE - ANEXO IV - Preencher'!H96="","")))</f>
        <v>2604007</v>
      </c>
      <c r="L87" s="7">
        <f>'[1]TCE - ANEXO IV - Preencher'!N96</f>
        <v>1000</v>
      </c>
    </row>
    <row r="88" spans="1:12" s="8" customFormat="1" ht="19.5" customHeight="1">
      <c r="A88" s="3">
        <f>IFERROR(VLOOKUP(B88,'[1]DADOS (OCULTAR)'!$Q$3:$S$103,3,0),"")</f>
        <v>11754025000369</v>
      </c>
      <c r="B88" s="4" t="str">
        <f>'[1]TCE - ANEXO IV - Preencher'!C97</f>
        <v>UPAE LIMOEIRO</v>
      </c>
      <c r="C88" s="4" t="str">
        <f>'[1]TCE - ANEXO IV - Preencher'!E97</f>
        <v>5.5 - Reparo e Manutenção de Máquinas e Equipamentos</v>
      </c>
      <c r="D88" s="3">
        <f>'[1]TCE - ANEXO IV - Preencher'!F97</f>
        <v>41238668000159</v>
      </c>
      <c r="E88" s="5" t="str">
        <f>'[1]TCE - ANEXO IV - Preencher'!G97</f>
        <v>INSTRUMENTAÇÃO CIENTÍFICA ASSIS TEC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2977</v>
      </c>
      <c r="I88" s="6">
        <f>IF('[1]TCE - ANEXO IV - Preencher'!K97="","",'[1]TCE - ANEXO IV - Preencher'!K97)</f>
        <v>44701</v>
      </c>
      <c r="J88" s="5" t="str">
        <f>'[1]TCE - ANEXO IV - Preencher'!L97</f>
        <v>ZUSI93524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6779.08</v>
      </c>
    </row>
    <row r="89" spans="1:12" s="8" customFormat="1" ht="19.5" customHeight="1">
      <c r="A89" s="3">
        <f>IFERROR(VLOOKUP(B89,'[1]DADOS (OCULTAR)'!$Q$3:$S$103,3,0),"")</f>
        <v>11754025000369</v>
      </c>
      <c r="B89" s="4" t="str">
        <f>'[1]TCE - ANEXO IV - Preencher'!C98</f>
        <v>UPAE LIMOEIRO</v>
      </c>
      <c r="C89" s="4" t="str">
        <f>'[1]TCE - ANEXO IV - Preencher'!E98</f>
        <v>5.5 - Reparo e Manutenção de Máquinas e Equipamentos</v>
      </c>
      <c r="D89" s="3">
        <f>'[1]TCE - ANEXO IV - Preencher'!F98</f>
        <v>41238668000159</v>
      </c>
      <c r="E89" s="5" t="str">
        <f>'[1]TCE - ANEXO IV - Preencher'!G98</f>
        <v>INSTRUMENTAÇÃO CIENTÍFICA ASSIS TEC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2978</v>
      </c>
      <c r="I89" s="6">
        <f>IF('[1]TCE - ANEXO IV - Preencher'!K98="","",'[1]TCE - ANEXO IV - Preencher'!K98)</f>
        <v>44701</v>
      </c>
      <c r="J89" s="5" t="str">
        <f>'[1]TCE - ANEXO IV - Preencher'!L98</f>
        <v>BGBA23697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6779.08</v>
      </c>
    </row>
    <row r="90" spans="1:12" s="8" customFormat="1" ht="19.5" customHeight="1">
      <c r="A90" s="3">
        <f>IFERROR(VLOOKUP(B90,'[1]DADOS (OCULTAR)'!$Q$3:$S$103,3,0),"")</f>
        <v>11754025000369</v>
      </c>
      <c r="B90" s="4" t="str">
        <f>'[1]TCE - ANEXO IV - Preencher'!C99</f>
        <v>UPAE LIMOEIRO</v>
      </c>
      <c r="C90" s="4" t="str">
        <f>'[1]TCE - ANEXO IV - Preencher'!E99</f>
        <v>5.5 - Reparo e Manutenção de Máquinas e Equipamentos</v>
      </c>
      <c r="D90" s="3" t="str">
        <f>'[1]TCE - ANEXO IV - Preencher'!F99</f>
        <v>22.551.846/0001-52</v>
      </c>
      <c r="E90" s="5" t="str">
        <f>'[1]TCE - ANEXO IV - Preencher'!G99</f>
        <v>F MONTEIRO PEIXOTO ENGENHARIA EIRELI -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342</v>
      </c>
      <c r="I90" s="6">
        <f>IF('[1]TCE - ANEXO IV - Preencher'!K99="","",'[1]TCE - ANEXO IV - Preencher'!K99)</f>
        <v>44712</v>
      </c>
      <c r="J90" s="5" t="str">
        <f>'[1]TCE - ANEXO IV - Preencher'!L99</f>
        <v>3166-4756-8811</v>
      </c>
      <c r="K90" s="5" t="str">
        <f>IF(F90="B",LEFT('[1]TCE - ANEXO IV - Preencher'!M99,2),IF(F90="S",LEFT('[1]TCE - ANEXO IV - Preencher'!M99,7),IF('[1]TCE - ANEXO IV - Preencher'!H99="","")))</f>
        <v>2924009</v>
      </c>
      <c r="L90" s="7">
        <f>'[1]TCE - ANEXO IV - Preencher'!N99</f>
        <v>6050</v>
      </c>
    </row>
    <row r="91" spans="1:12" s="8" customFormat="1" ht="19.5" customHeight="1">
      <c r="A91" s="3">
        <f>IFERROR(VLOOKUP(B91,'[1]DADOS (OCULTAR)'!$Q$3:$S$103,3,0),"")</f>
        <v>11754025000369</v>
      </c>
      <c r="B91" s="4" t="str">
        <f>'[1]TCE - ANEXO IV - Preencher'!C100</f>
        <v>UPAE LIMOEIRO</v>
      </c>
      <c r="C91" s="4" t="str">
        <f>'[1]TCE - ANEXO IV - Preencher'!E100</f>
        <v>5.5 - Reparo e Manutenção de Máquinas e Equipamentos</v>
      </c>
      <c r="D91" s="3" t="str">
        <f>'[1]TCE - ANEXO IV - Preencher'!F100</f>
        <v>26.332.434/0001-82</v>
      </c>
      <c r="E91" s="5" t="str">
        <f>'[1]TCE - ANEXO IV - Preencher'!G100</f>
        <v xml:space="preserve">LOGICO PROJETOS CONSULTORIA E SERVICOS DE CLIMATIZACAO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515</v>
      </c>
      <c r="I91" s="6">
        <f>IF('[1]TCE - ANEXO IV - Preencher'!K100="","",'[1]TCE - ANEXO IV - Preencher'!K100)</f>
        <v>44712</v>
      </c>
      <c r="J91" s="5" t="str">
        <f>'[1]TCE - ANEXO IV - Preencher'!L100</f>
        <v>W3WJ-4I6M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6800</v>
      </c>
    </row>
    <row r="92" spans="1:12" s="8" customFormat="1" ht="19.5" customHeight="1">
      <c r="A92" s="3">
        <f>IFERROR(VLOOKUP(B92,'[1]DADOS (OCULTAR)'!$Q$3:$S$103,3,0),"")</f>
        <v>11754025000369</v>
      </c>
      <c r="B92" s="4" t="str">
        <f>'[1]TCE - ANEXO IV - Preencher'!C101</f>
        <v>UPAE LIMOEIRO</v>
      </c>
      <c r="C92" s="4" t="str">
        <f>'[1]TCE - ANEXO IV - Preencher'!E101</f>
        <v>5.4 - Reparo e Manutenção de Bens Imóveis</v>
      </c>
      <c r="D92" s="3">
        <f>'[1]TCE - ANEXO IV - Preencher'!F101</f>
        <v>13814906000191</v>
      </c>
      <c r="E92" s="5" t="str">
        <f>'[1]TCE - ANEXO IV - Preencher'!G101</f>
        <v>JOSÉ CARLOS DA SILVA CHAVEIRO -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156</v>
      </c>
      <c r="I92" s="6">
        <f>IF('[1]TCE - ANEXO IV - Preencher'!K101="","",'[1]TCE - ANEXO IV - Preencher'!K101)</f>
        <v>44707</v>
      </c>
      <c r="J92" s="5" t="str">
        <f>'[1]TCE - ANEXO IV - Preencher'!L101</f>
        <v>NFS.J4VAHACBI7.J45ZQ306UP.00004C</v>
      </c>
      <c r="K92" s="5" t="str">
        <f>IF(F92="B",LEFT('[1]TCE - ANEXO IV - Preencher'!M101,2),IF(F92="S",LEFT('[1]TCE - ANEXO IV - Preencher'!M101,7),IF('[1]TCE - ANEXO IV - Preencher'!H101="","")))</f>
        <v>2608909</v>
      </c>
      <c r="L92" s="7">
        <f>'[1]TCE - ANEXO IV - Preencher'!N101</f>
        <v>60</v>
      </c>
    </row>
    <row r="93" spans="1:12" s="8" customFormat="1" ht="19.5" customHeight="1">
      <c r="A93" s="3">
        <f>IFERROR(VLOOKUP(B93,'[1]DADOS (OCULTAR)'!$Q$3:$S$103,3,0),"")</f>
        <v>11754025000369</v>
      </c>
      <c r="B93" s="4" t="str">
        <f>'[1]TCE - ANEXO IV - Preencher'!C102</f>
        <v>UPAE LIMOEIRO</v>
      </c>
      <c r="C93" s="4" t="str">
        <f>'[1]TCE - ANEXO IV - Preencher'!E102</f>
        <v>5.4 - Reparo e Manutenção de Bens Imóveis</v>
      </c>
      <c r="D93" s="3">
        <f>'[1]TCE - ANEXO IV - Preencher'!F102</f>
        <v>7431210000183</v>
      </c>
      <c r="E93" s="5" t="str">
        <f>'[1]TCE - ANEXO IV - Preencher'!G102</f>
        <v>ADAILTON ALBERTO BEZERRA DE LUCENA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168</v>
      </c>
      <c r="I93" s="6">
        <f>IF('[1]TCE - ANEXO IV - Preencher'!K102="","",'[1]TCE - ANEXO IV - Preencher'!K102)</f>
        <v>44694</v>
      </c>
      <c r="J93" s="5" t="str">
        <f>'[1]TCE - ANEXO IV - Preencher'!L102</f>
        <v>NFS.J2MTUMKDH3.J45ZQ306UP.00004O</v>
      </c>
      <c r="K93" s="5" t="str">
        <f>IF(F93="B",LEFT('[1]TCE - ANEXO IV - Preencher'!M102,2),IF(F93="S",LEFT('[1]TCE - ANEXO IV - Preencher'!M102,7),IF('[1]TCE - ANEXO IV - Preencher'!H102="","")))</f>
        <v>2608909</v>
      </c>
      <c r="L93" s="7">
        <f>'[1]TCE - ANEXO IV - Preencher'!N102</f>
        <v>345</v>
      </c>
    </row>
    <row r="94" spans="1:12" s="8" customFormat="1" ht="19.5" customHeight="1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2022-07-04T20:04:59Z</dcterms:created>
  <dcterms:modified xsi:type="dcterms:W3CDTF">2022-07-04T20:05:09Z</dcterms:modified>
</cp:coreProperties>
</file>