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6.2022\1-PCF 2022\14 TCE\EXCEL\"/>
    </mc:Choice>
  </mc:AlternateContent>
  <xr:revisionPtr revIDLastSave="0" documentId="8_{64A22625-A154-4433-A5AE-944CFD7008B3}" xr6:coauthVersionLast="47" xr6:coauthVersionMax="47" xr10:uidLastSave="{00000000-0000-0000-0000-000000000000}"/>
  <bookViews>
    <workbookView xWindow="-120" yWindow="-120" windowWidth="24240" windowHeight="13140" xr2:uid="{2E36CC69-6C79-425B-9422-152F2986D9CF}"/>
  </bookViews>
  <sheets>
    <sheet name="HDM - termos aditivos - 2022_0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<sst xmlns="http://schemas.openxmlformats.org/spreadsheetml/2006/main" count="167" uniqueCount="122">
  <si>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</si>
  <si>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</si>
  <si>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</si>
  <si>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</si>
  <si>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</si>
  <si>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</si>
  <si>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</si>
  <si>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</si>
  <si>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</si>
  <si>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MALAN</t>
  </si>
  <si>
    <t xml:space="preserve">12.342.816/0001-82 </t>
  </si>
  <si>
    <t>ALL Medical Serviços Médicos LTDA</t>
  </si>
  <si>
    <t>https://imip-sistemas.org.br/sistemas/_scriptcase_producao_v9/file/doc/portal_transparencia/contratos_fornecedores/4487/12342816000182a2.pdf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</si>
  <si>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</si>
  <si>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</si>
  <si>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</si>
  <si>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</si>
  <si>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</si>
  <si>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6º</t>
  </si>
  <si>
    <t>https://imip-sistemas.org.br/sistemas/_scriptcase_producao_v9/file/doc/portal_transparencia/contratos_fornecedores/3632/04166795000163a6.pdf</t>
  </si>
  <si>
    <t>10.225.064/0001-44</t>
  </si>
  <si>
    <t>Angioclínica SS LTDA</t>
  </si>
  <si>
    <t>https://imip-sistemas.org.br/sistemas/_scriptcase_producao_v9/file/doc/portal_transparencia/contratos_fornecedores/3098/10225064000144a1.pdf</t>
  </si>
  <si>
    <t>24.272.956/0001-00</t>
  </si>
  <si>
    <t>Anna Kelly Monteiro Palha do Nascimento ME</t>
  </si>
  <si>
    <t>1º</t>
  </si>
  <si>
    <t>https://imip-sistemas.org.br/sistemas/_scriptcase_producao_v9/file/doc/portal_transparencia/contratos_fornecedores/3869/24272956000100a1.pdf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</si>
  <si>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</si>
  <si>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</si>
  <si>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</si>
  <si>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</si>
  <si>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</si>
  <si>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https://imip-sistemas.org.br/sistemas/_scriptcase_producao_v9/file/doc/portal_transparencia/contratos_fornecedores/3977/11863530000180a3.pdf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</si>
  <si>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</si>
  <si>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</si>
  <si>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https://imip-sistemas.org.br/sistemas/_scriptcase_producao_v9/file/doc/portal_transparencia/contratos_fornecedores/4460/05020356000100a1.pdf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</si>
  <si>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</si>
  <si>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</si>
  <si>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</si>
  <si>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</si>
  <si>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</si>
  <si>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https://imip-sistemas.org.br/sistemas/_scriptcase_producao_v9/file/doc/portal_transparencia/contratos_fornecedores/4612/03390967000115a6.pdf</t>
  </si>
  <si>
    <t>01.913.062/0001-57</t>
  </si>
  <si>
    <t>CENEL Centro de Neurologia e Eletroencefalografia LTDA</t>
  </si>
  <si>
    <t>https://imip-sistemas.org.br/sistemas/_scriptcase_producao_v9/file/doc/portal_transparencia/contratos_fornecedores/3001/01913062000157a2.pdf</t>
  </si>
  <si>
    <t>12.657.631/0001-67</t>
  </si>
  <si>
    <t>Centro de Diagnóstico Clínico e Por Imagem LTDA (CDI)</t>
  </si>
  <si>
    <t>https://imip-sistemas.org.br/sistemas/_scriptcase_producao_v9/file/doc/portal_transparencia/contratos_fornecedores/2881/12657631000167a2.pdf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</si>
  <si>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</si>
  <si>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</si>
  <si>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https://imip-sistemas.org.br/sistemas/_scriptcase_producao_v9/file/doc/portal_transparencia/contratos_fornecedores/4098/03757098000114a2.pdf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</si>
  <si>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</si>
  <si>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</si>
  <si>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</si>
  <si>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09.014.387/0001-00</t>
  </si>
  <si>
    <t>Completa Serviços de Ar Condicionado e Locação LTDA</t>
  </si>
  <si>
    <t>https://imip-sistemas.org.br/sistemas/_scriptcase_producao_v9/file/doc/portal_transparencia/contratos_fornecedores/4181/09014387000100a1p2.pdf</t>
  </si>
  <si>
    <t>2º</t>
  </si>
  <si>
    <t>https://imip-sistemas.org.br/sistemas/_scriptcase_producao_v9/file/doc/portal_transparencia/contratos_fornecedores/4182/09014387000100a2p2.pdf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</si>
  <si>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</si>
  <si>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</si>
  <si>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https://imip-sistemas.org.br/sistemas/_scriptcase_producao_v9/file/doc/portal_transparencia/contratos_fornecedores/3411/08683483000188a1.pdf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</si>
  <si>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</si>
  <si>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</si>
  <si>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</si>
  <si>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</si>
  <si>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</si>
  <si>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</si>
  <si>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23.180.800/0001-37</t>
  </si>
  <si>
    <t>Enne Soluções Életricas  LTDA</t>
  </si>
  <si>
    <t>https://imip-sistemas.org.br/sistemas/_scriptcase_producao_v9/file/doc/portal_transparencia/contratos_fornecedores/3953/23180800000137p1.a1.pdf</t>
  </si>
  <si>
    <t>02.994.656/0001-00</t>
  </si>
  <si>
    <t>Ética e Saúde LTDA</t>
  </si>
  <si>
    <t>https://imip-sistemas.org.br/sistemas/_scriptcase_producao_v9/file/doc/portal_transparencia/contratos_fornecedores/3181/02994656000100a2.pdf</t>
  </si>
  <si>
    <t>11.735.586/0001-59</t>
  </si>
  <si>
    <t>Fundação de Apoio ao Desenvolvimento da Universidade Federal de Pernambuco - FADE/UFPE</t>
  </si>
  <si>
    <t>https://imip-sistemas.org.br/sistemas/_scriptcase_producao_v9/file/doc/portal_transparencia/contratos_fornecedores/4064/11735586000159a2.pdf</t>
  </si>
  <si>
    <t>13.409.775/0001-67</t>
  </si>
  <si>
    <t>Linus Log LTDA</t>
  </si>
  <si>
    <t>https://imip-sistemas.org.br/sistemas/_scriptcase_producao_v9/file/doc/portal_transparencia/contratos_fornecedores/4194/13409775000329a1.pdf</t>
  </si>
  <si>
    <t>27.814.653/0001-60</t>
  </si>
  <si>
    <t>Lumi Consultoria e Serviços LTDA</t>
  </si>
  <si>
    <t>3º</t>
  </si>
  <si>
    <t>https://imip-sistemas.org.br/sistemas/_scriptcase_producao_v9/file/doc/portal_transparencia/contratos_fornecedores/3961/27814653000160a3.pdf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</si>
  <si>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</si>
  <si>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</si>
  <si>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</si>
  <si>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</si>
  <si>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</si>
  <si>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</si>
  <si>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>92.306.257/0007-80</t>
  </si>
  <si>
    <t>MV Informática Nordeste LTDA</t>
  </si>
  <si>
    <t>https://imip-sistemas.org.br/sistemas/_scriptcase_producao_v9/file/doc/portal_transparencia/contratos_fornecedores/3174/92306257000275a3.pdf</t>
  </si>
  <si>
    <t>02.512.303/0001-19</t>
  </si>
  <si>
    <t>Norões Azevedo Sociedade de Advogados</t>
  </si>
  <si>
    <t>https://imip-sistemas.org.br/sistemas/_scriptcase_producao_v9/file/doc/portal_transparencia/contratos_fornecedores/3093/02512303000119a8.pdf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</si>
  <si>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</si>
  <si>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</si>
  <si>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</si>
  <si>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07.146.768/0001-17</t>
  </si>
  <si>
    <t>Serv Imagem Nordeste Assistência Técnica LTDA</t>
  </si>
  <si>
    <t>https://imip-sistemas.org.br/sistemas/_scriptcase_producao_v9/file/doc/portal_transparencia/contratos_fornecedores/4757/07146768000117a7.pdf</t>
  </si>
  <si>
    <t>16.783.034/0001-30</t>
  </si>
  <si>
    <t>SÍNTESE - Licenciamento de Programa paa Compras Online LTDA</t>
  </si>
  <si>
    <t>https://imip-sistemas.org.br/sistemas/_scriptcase_producao_v9/file/doc/portal_transparencia/contratos_fornecedores/3930/16783034000130a4.pdf</t>
  </si>
  <si>
    <t>03.480.539/0001-83</t>
  </si>
  <si>
    <t>SL Engenharia Hospitalar LTDA</t>
  </si>
  <si>
    <t>https://imip-sistemas.org.br/sistemas/_scriptcase_producao_v9/file/doc/portal_transparencia/contratos_fornecedores/3438/03480539000183a5.pdf</t>
  </si>
  <si>
    <t>05.419.785/0001-55</t>
  </si>
  <si>
    <t>Solunni Serviços Especializados EIRELI</t>
  </si>
  <si>
    <t>https://imip-sistemas.org.br/sistemas/_scriptcase_producao_v9/file/doc/portal_transparencia/contratos_fornecedores/3037/05419785000155a15.pdf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</si>
  <si>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</si>
  <si>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</si>
  <si>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</si>
  <si>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</si>
  <si>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</si>
  <si>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https://imip-sistemas.org.br/sistemas/_scriptcase_producao_v9/file/doc/portal_transparencia/contratos_fornecedores/4097/14316409000126a2.pdf</t>
  </si>
  <si>
    <t>24.380.578/0004-21</t>
  </si>
  <si>
    <t>White Martins Gases Industriais do Nordeste LTDA</t>
  </si>
  <si>
    <t>5º</t>
  </si>
  <si>
    <t>https://imip-sistemas.org.br/sistemas/_scriptcase_producao_v9/file/doc/portal_transparencia/contratos_fornecedores/3951/24380578000421a5.pdf</t>
  </si>
  <si>
    <t>https://imip-sistemas.org.br/sistemas/_scriptcase_producao_v9/file/doc/portal_transparencia/contratos_fornecedores/3952/24380578000421a3.3.pdf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</si>
</sst>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6.2022/1-PCF%202022/13%20PCF/13.2%20-%20PCF%20em%20EXCEL%20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4487/12342816000182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86BD-2F99-4276-8CD3-38E3A3A4BC99}">
  <sheetPr>
    <tabColor indexed="13"/>
  </sheetPr>
  <dimension ref="A1:I991"/>
  <sheetViews>
    <sheetView showGridLines="0" tabSelected="1" topLeftCell="C31" zoomScale="90" zoomScaleNormal="90" workbookViewId="0">
      <selection activeCell="J41" sqref="J4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23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9039744000780</v>
      </c>
      <c r="B2" s="3" t="s">
        <v>9</v>
      </c>
      <c r="C2" s="4" t="s">
        <v>10</v>
      </c>
      <c r="D2" s="5" t="s">
        <v>11</v>
      </c>
      <c r="E2" s="6">
        <v>2</v>
      </c>
      <c r="F2" s="7">
        <v>44545</v>
      </c>
      <c r="G2" s="7">
        <v>44503</v>
      </c>
      <c r="H2" s="8">
        <v>100062.12</v>
      </c>
      <c r="I2" s="9" t="s">
        <v>12</v>
      </c>
    </row>
    <row r="3" spans="1:9" ht="21" customHeight="1" x14ac:dyDescent="0.2">
      <c r="A3" s="2">
        <f>IFERROR(VLOOKUP(B3,'[1]DADOS (OCULTAR)'!$Q$3:$S$103,3,0),"")</f>
        <v>9039744000780</v>
      </c>
      <c r="B3" s="3" t="s">
        <v>9</v>
      </c>
      <c r="C3" s="4" t="s">
        <v>13</v>
      </c>
      <c r="D3" s="5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15</v>
      </c>
    </row>
    <row r="4" spans="1:9" ht="21" customHeight="1" x14ac:dyDescent="0.2">
      <c r="A4" s="2">
        <f>IFERROR(VLOOKUP(B4,'[1]DADOS (OCULTAR)'!$Q$3:$S$103,3,0),"")</f>
        <v>9039744000780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44193</v>
      </c>
      <c r="G4" s="7">
        <v>44503</v>
      </c>
      <c r="H4" s="8">
        <v>2658890.88</v>
      </c>
      <c r="I4" s="9" t="s">
        <v>19</v>
      </c>
    </row>
    <row r="5" spans="1:9" ht="21" customHeight="1" x14ac:dyDescent="0.2">
      <c r="A5" s="2">
        <f>IFERROR(VLOOKUP(B5,'[1]DADOS (OCULTAR)'!$Q$3:$S$103,3,0),"")</f>
        <v>9039744000780</v>
      </c>
      <c r="B5" s="3" t="s">
        <v>9</v>
      </c>
      <c r="C5" s="4" t="s">
        <v>20</v>
      </c>
      <c r="D5" s="5" t="s">
        <v>21</v>
      </c>
      <c r="E5" s="6">
        <v>1</v>
      </c>
      <c r="F5" s="7">
        <v>44020</v>
      </c>
      <c r="G5" s="7">
        <v>44503</v>
      </c>
      <c r="H5" s="8">
        <v>111722.04000000001</v>
      </c>
      <c r="I5" s="9" t="s">
        <v>22</v>
      </c>
    </row>
    <row r="6" spans="1:9" ht="21" customHeight="1" x14ac:dyDescent="0.2">
      <c r="A6" s="2">
        <f>IFERROR(VLOOKUP(B6,'[1]DADOS (OCULTAR)'!$Q$3:$S$103,3,0),"")</f>
        <v>9039744000780</v>
      </c>
      <c r="B6" s="3" t="s">
        <v>9</v>
      </c>
      <c r="C6" s="4" t="s">
        <v>23</v>
      </c>
      <c r="D6" s="5" t="s">
        <v>24</v>
      </c>
      <c r="E6" s="6" t="s">
        <v>25</v>
      </c>
      <c r="F6" s="7">
        <v>44270</v>
      </c>
      <c r="G6" s="7">
        <v>44503</v>
      </c>
      <c r="H6" s="8">
        <v>27600</v>
      </c>
      <c r="I6" s="9" t="s">
        <v>26</v>
      </c>
    </row>
    <row r="7" spans="1:9" ht="21" customHeight="1" x14ac:dyDescent="0.2">
      <c r="A7" s="2">
        <f>IFERROR(VLOOKUP(B7,'[1]DADOS (OCULTAR)'!$Q$3:$S$103,3,0),"")</f>
        <v>9039744000780</v>
      </c>
      <c r="B7" s="3" t="s">
        <v>9</v>
      </c>
      <c r="C7" s="4" t="s">
        <v>27</v>
      </c>
      <c r="D7" s="5" t="s">
        <v>28</v>
      </c>
      <c r="E7" s="6">
        <v>1</v>
      </c>
      <c r="F7" s="7">
        <v>42256</v>
      </c>
      <c r="G7" s="7">
        <v>44503</v>
      </c>
      <c r="H7" s="8">
        <v>0</v>
      </c>
      <c r="I7" s="9" t="s">
        <v>29</v>
      </c>
    </row>
    <row r="8" spans="1:9" ht="21" customHeight="1" x14ac:dyDescent="0.2">
      <c r="A8" s="2">
        <f>IFERROR(VLOOKUP(B8,'[1]DADOS (OCULTAR)'!$Q$3:$S$103,3,0),"")</f>
        <v>9039744000780</v>
      </c>
      <c r="B8" s="3" t="s">
        <v>9</v>
      </c>
      <c r="C8" s="4" t="s">
        <v>30</v>
      </c>
      <c r="D8" s="5" t="s">
        <v>31</v>
      </c>
      <c r="E8" s="6">
        <v>3</v>
      </c>
      <c r="F8" s="7">
        <v>44239</v>
      </c>
      <c r="G8" s="7">
        <v>44503</v>
      </c>
      <c r="H8" s="8">
        <v>112630.08</v>
      </c>
      <c r="I8" s="9" t="s">
        <v>32</v>
      </c>
    </row>
    <row r="9" spans="1:9" ht="21" customHeight="1" x14ac:dyDescent="0.2">
      <c r="A9" s="2">
        <f>IFERROR(VLOOKUP(B9,'[1]DADOS (OCULTAR)'!$Q$3:$S$103,3,0),"")</f>
        <v>9039744000780</v>
      </c>
      <c r="B9" s="3" t="s">
        <v>9</v>
      </c>
      <c r="C9" s="4" t="s">
        <v>33</v>
      </c>
      <c r="D9" s="5" t="s">
        <v>34</v>
      </c>
      <c r="E9" s="6" t="s">
        <v>25</v>
      </c>
      <c r="F9" s="7">
        <v>44530</v>
      </c>
      <c r="G9" s="7">
        <v>44503</v>
      </c>
      <c r="H9" s="8">
        <v>0</v>
      </c>
      <c r="I9" s="9" t="s">
        <v>35</v>
      </c>
    </row>
    <row r="10" spans="1:9" ht="21" customHeight="1" x14ac:dyDescent="0.2">
      <c r="A10" s="2">
        <f>IFERROR(VLOOKUP(B10,'[1]DADOS (OCULTAR)'!$Q$3:$S$103,3,0),"")</f>
        <v>9039744000780</v>
      </c>
      <c r="B10" s="3" t="s">
        <v>9</v>
      </c>
      <c r="C10" s="4" t="s">
        <v>36</v>
      </c>
      <c r="D10" s="5" t="s">
        <v>37</v>
      </c>
      <c r="E10" s="6">
        <v>2</v>
      </c>
      <c r="F10" s="7">
        <v>41822</v>
      </c>
      <c r="G10" s="7">
        <v>44503</v>
      </c>
      <c r="H10" s="8">
        <v>14727.24</v>
      </c>
      <c r="I10" s="9" t="s">
        <v>38</v>
      </c>
    </row>
    <row r="11" spans="1:9" ht="21" customHeight="1" x14ac:dyDescent="0.2">
      <c r="A11" s="2">
        <f>IFERROR(VLOOKUP(B11,'[1]DADOS (OCULTAR)'!$Q$3:$S$103,3,0),"")</f>
        <v>9039744000780</v>
      </c>
      <c r="B11" s="3" t="s">
        <v>9</v>
      </c>
      <c r="C11" s="4" t="s">
        <v>39</v>
      </c>
      <c r="D11" s="5" t="s">
        <v>40</v>
      </c>
      <c r="E11" s="6">
        <v>6</v>
      </c>
      <c r="F11" s="7">
        <v>44581</v>
      </c>
      <c r="G11" s="7">
        <v>44503</v>
      </c>
      <c r="H11" s="8">
        <v>5306.04</v>
      </c>
      <c r="I11" s="9" t="s">
        <v>41</v>
      </c>
    </row>
    <row r="12" spans="1:9" ht="21" customHeight="1" x14ac:dyDescent="0.2">
      <c r="A12" s="2">
        <f>IFERROR(VLOOKUP(B12,'[1]DADOS (OCULTAR)'!$Q$3:$S$103,3,0),"")</f>
        <v>9039744000780</v>
      </c>
      <c r="B12" s="3" t="s">
        <v>9</v>
      </c>
      <c r="C12" s="4" t="s">
        <v>42</v>
      </c>
      <c r="D12" s="5" t="s">
        <v>43</v>
      </c>
      <c r="E12" s="6">
        <v>2</v>
      </c>
      <c r="F12" s="7">
        <v>43691</v>
      </c>
      <c r="G12" s="7">
        <v>44503</v>
      </c>
      <c r="H12" s="8">
        <v>35250</v>
      </c>
      <c r="I12" s="9" t="s">
        <v>44</v>
      </c>
    </row>
    <row r="13" spans="1:9" ht="21" customHeight="1" x14ac:dyDescent="0.2">
      <c r="A13" s="2">
        <f>IFERROR(VLOOKUP(B13,'[1]DADOS (OCULTAR)'!$Q$3:$S$103,3,0),"")</f>
        <v>9039744000780</v>
      </c>
      <c r="B13" s="3" t="s">
        <v>9</v>
      </c>
      <c r="C13" s="4" t="s">
        <v>45</v>
      </c>
      <c r="D13" s="5" t="s">
        <v>46</v>
      </c>
      <c r="E13" s="6">
        <v>2</v>
      </c>
      <c r="F13" s="7">
        <v>43832</v>
      </c>
      <c r="G13" s="7">
        <v>44503</v>
      </c>
      <c r="H13" s="8">
        <v>91671</v>
      </c>
      <c r="I13" s="9" t="s">
        <v>47</v>
      </c>
    </row>
    <row r="14" spans="1:9" ht="21" customHeight="1" x14ac:dyDescent="0.2">
      <c r="A14" s="2">
        <f>IFERROR(VLOOKUP(B14,'[1]DADOS (OCULTAR)'!$Q$3:$S$103,3,0),"")</f>
        <v>9039744000780</v>
      </c>
      <c r="B14" s="3" t="s">
        <v>9</v>
      </c>
      <c r="C14" s="4" t="s">
        <v>48</v>
      </c>
      <c r="D14" s="5" t="s">
        <v>49</v>
      </c>
      <c r="E14" s="6">
        <v>2</v>
      </c>
      <c r="F14" s="7">
        <v>44396</v>
      </c>
      <c r="G14" s="7">
        <v>44503</v>
      </c>
      <c r="H14" s="8">
        <v>342688.19999999995</v>
      </c>
      <c r="I14" s="9" t="s">
        <v>50</v>
      </c>
    </row>
    <row r="15" spans="1:9" ht="21" customHeight="1" x14ac:dyDescent="0.2">
      <c r="A15" s="2">
        <f>IFERROR(VLOOKUP(B15,'[1]DADOS (OCULTAR)'!$Q$3:$S$103,3,0),"")</f>
        <v>9039744000780</v>
      </c>
      <c r="B15" s="3" t="s">
        <v>9</v>
      </c>
      <c r="C15" s="4" t="s">
        <v>51</v>
      </c>
      <c r="D15" s="5" t="s">
        <v>52</v>
      </c>
      <c r="E15" s="6">
        <v>1</v>
      </c>
      <c r="F15" s="7">
        <v>41671</v>
      </c>
      <c r="G15" s="7">
        <v>44503</v>
      </c>
      <c r="H15" s="8">
        <v>46500</v>
      </c>
      <c r="I15" s="9" t="s">
        <v>53</v>
      </c>
    </row>
    <row r="16" spans="1:9" ht="21" customHeight="1" x14ac:dyDescent="0.2">
      <c r="A16" s="2">
        <f>IFERROR(VLOOKUP(B16,'[1]DADOS (OCULTAR)'!$Q$3:$S$103,3,0),"")</f>
        <v>9039744000780</v>
      </c>
      <c r="B16" s="3" t="s">
        <v>9</v>
      </c>
      <c r="C16" s="4" t="s">
        <v>54</v>
      </c>
      <c r="D16" s="5" t="s">
        <v>55</v>
      </c>
      <c r="E16" s="6">
        <v>1</v>
      </c>
      <c r="F16" s="7">
        <v>42095</v>
      </c>
      <c r="G16" s="7">
        <v>44503</v>
      </c>
      <c r="H16" s="8">
        <v>272829.12</v>
      </c>
      <c r="I16" s="9" t="s">
        <v>56</v>
      </c>
    </row>
    <row r="17" spans="1:9" ht="21" customHeight="1" x14ac:dyDescent="0.2">
      <c r="A17" s="2">
        <f>IFERROR(VLOOKUP(B17,'[1]DADOS (OCULTAR)'!$Q$3:$S$103,3,0),"")</f>
        <v>9039744000780</v>
      </c>
      <c r="B17" s="3" t="s">
        <v>9</v>
      </c>
      <c r="C17" s="4" t="s">
        <v>54</v>
      </c>
      <c r="D17" s="5" t="s">
        <v>55</v>
      </c>
      <c r="E17" s="6" t="s">
        <v>57</v>
      </c>
      <c r="F17" s="7">
        <v>44376</v>
      </c>
      <c r="G17" s="7">
        <v>44503</v>
      </c>
      <c r="H17" s="8">
        <v>2270</v>
      </c>
      <c r="I17" s="9" t="s">
        <v>58</v>
      </c>
    </row>
    <row r="18" spans="1:9" ht="21" customHeight="1" x14ac:dyDescent="0.2">
      <c r="A18" s="2">
        <f>IFERROR(VLOOKUP(B18,'[1]DADOS (OCULTAR)'!$Q$3:$S$103,3,0),"")</f>
        <v>9039744000780</v>
      </c>
      <c r="B18" s="3" t="s">
        <v>9</v>
      </c>
      <c r="C18" s="4" t="s">
        <v>59</v>
      </c>
      <c r="D18" s="5" t="s">
        <v>60</v>
      </c>
      <c r="E18" s="6">
        <v>1</v>
      </c>
      <c r="F18" s="7">
        <v>44097</v>
      </c>
      <c r="G18" s="7">
        <v>44503</v>
      </c>
      <c r="H18" s="8">
        <v>16950</v>
      </c>
      <c r="I18" s="9" t="s">
        <v>61</v>
      </c>
    </row>
    <row r="19" spans="1:9" ht="21" customHeight="1" x14ac:dyDescent="0.2">
      <c r="A19" s="2">
        <f>IFERROR(VLOOKUP(B19,'[1]DADOS (OCULTAR)'!$Q$3:$S$103,3,0),"")</f>
        <v>9039744000780</v>
      </c>
      <c r="B19" s="3" t="s">
        <v>9</v>
      </c>
      <c r="C19" s="4" t="s">
        <v>62</v>
      </c>
      <c r="D19" s="5" t="s">
        <v>63</v>
      </c>
      <c r="E19" s="6">
        <v>1</v>
      </c>
      <c r="F19" s="7">
        <v>42373</v>
      </c>
      <c r="G19" s="7">
        <v>44503</v>
      </c>
      <c r="H19" s="8">
        <v>0</v>
      </c>
      <c r="I19" s="9" t="s">
        <v>64</v>
      </c>
    </row>
    <row r="20" spans="1:9" ht="21" customHeight="1" x14ac:dyDescent="0.2">
      <c r="A20" s="2">
        <f>IFERROR(VLOOKUP(B20,'[1]DADOS (OCULTAR)'!$Q$3:$S$103,3,0),"")</f>
        <v>9039744000780</v>
      </c>
      <c r="B20" s="3" t="s">
        <v>9</v>
      </c>
      <c r="C20" s="4" t="s">
        <v>65</v>
      </c>
      <c r="D20" s="5" t="s">
        <v>66</v>
      </c>
      <c r="E20" s="6">
        <v>3</v>
      </c>
      <c r="F20" s="7">
        <v>42737</v>
      </c>
      <c r="G20" s="7">
        <v>44503</v>
      </c>
      <c r="H20" s="8">
        <v>18000</v>
      </c>
      <c r="I20" s="9" t="s">
        <v>67</v>
      </c>
    </row>
    <row r="21" spans="1:9" ht="21" customHeight="1" x14ac:dyDescent="0.2">
      <c r="A21" s="2">
        <f>IFERROR(VLOOKUP(B21,'[1]DADOS (OCULTAR)'!$Q$3:$S$103,3,0),"")</f>
        <v>9039744000780</v>
      </c>
      <c r="B21" s="3" t="s">
        <v>9</v>
      </c>
      <c r="C21" s="4" t="s">
        <v>68</v>
      </c>
      <c r="D21" s="5" t="s">
        <v>69</v>
      </c>
      <c r="E21" s="6" t="s">
        <v>25</v>
      </c>
      <c r="F21" s="7">
        <v>44326</v>
      </c>
      <c r="G21" s="7">
        <v>44503</v>
      </c>
      <c r="H21" s="8">
        <v>17700</v>
      </c>
      <c r="I21" s="9" t="s">
        <v>70</v>
      </c>
    </row>
    <row r="22" spans="1:9" ht="21" customHeight="1" x14ac:dyDescent="0.2">
      <c r="A22" s="2">
        <f>IFERROR(VLOOKUP(B22,'[1]DADOS (OCULTAR)'!$Q$3:$S$103,3,0),"")</f>
        <v>9039744000780</v>
      </c>
      <c r="B22" s="3" t="s">
        <v>9</v>
      </c>
      <c r="C22" s="4" t="s">
        <v>71</v>
      </c>
      <c r="D22" s="5" t="s">
        <v>72</v>
      </c>
      <c r="E22" s="6">
        <v>2</v>
      </c>
      <c r="F22" s="7">
        <v>44054</v>
      </c>
      <c r="G22" s="7">
        <v>44503</v>
      </c>
      <c r="H22" s="8">
        <v>45906</v>
      </c>
      <c r="I22" s="9" t="s">
        <v>73</v>
      </c>
    </row>
    <row r="23" spans="1:9" ht="21" customHeight="1" x14ac:dyDescent="0.2">
      <c r="A23" s="2">
        <f>IFERROR(VLOOKUP(B23,'[1]DADOS (OCULTAR)'!$Q$3:$S$103,3,0),"")</f>
        <v>9039744000780</v>
      </c>
      <c r="B23" s="3" t="s">
        <v>9</v>
      </c>
      <c r="C23" s="4" t="s">
        <v>74</v>
      </c>
      <c r="D23" s="5" t="s">
        <v>75</v>
      </c>
      <c r="E23" s="6">
        <v>2</v>
      </c>
      <c r="F23" s="7">
        <v>44368</v>
      </c>
      <c r="G23" s="7">
        <v>44503</v>
      </c>
      <c r="H23" s="8">
        <v>2838.88</v>
      </c>
      <c r="I23" s="9" t="s">
        <v>76</v>
      </c>
    </row>
    <row r="24" spans="1:9" ht="21" customHeight="1" x14ac:dyDescent="0.2">
      <c r="A24" s="2">
        <f>IFERROR(VLOOKUP(B24,'[1]DADOS (OCULTAR)'!$Q$3:$S$103,3,0),"")</f>
        <v>9039744000780</v>
      </c>
      <c r="B24" s="3" t="s">
        <v>9</v>
      </c>
      <c r="C24" s="4" t="s">
        <v>77</v>
      </c>
      <c r="D24" s="5" t="s">
        <v>78</v>
      </c>
      <c r="E24" s="6" t="s">
        <v>25</v>
      </c>
      <c r="F24" s="7">
        <v>44460</v>
      </c>
      <c r="G24" s="7">
        <v>44503</v>
      </c>
      <c r="H24" s="8">
        <v>4781.17</v>
      </c>
      <c r="I24" s="9" t="s">
        <v>79</v>
      </c>
    </row>
    <row r="25" spans="1:9" ht="21" customHeight="1" x14ac:dyDescent="0.2">
      <c r="A25" s="2">
        <f>IFERROR(VLOOKUP(B25,'[1]DADOS (OCULTAR)'!$Q$3:$S$103,3,0),"")</f>
        <v>9039744000780</v>
      </c>
      <c r="B25" s="3" t="s">
        <v>9</v>
      </c>
      <c r="C25" s="4" t="s">
        <v>80</v>
      </c>
      <c r="D25" s="5" t="s">
        <v>81</v>
      </c>
      <c r="E25" s="6" t="s">
        <v>82</v>
      </c>
      <c r="F25" s="7">
        <v>44550</v>
      </c>
      <c r="G25" s="7">
        <v>44503</v>
      </c>
      <c r="H25" s="8">
        <v>15288</v>
      </c>
      <c r="I25" s="9" t="s">
        <v>83</v>
      </c>
    </row>
    <row r="26" spans="1:9" ht="21" customHeight="1" x14ac:dyDescent="0.2">
      <c r="A26" s="2">
        <f>IFERROR(VLOOKUP(B26,'[1]DADOS (OCULTAR)'!$Q$3:$S$103,3,0),"")</f>
        <v>9039744000780</v>
      </c>
      <c r="B26" s="3" t="s">
        <v>9</v>
      </c>
      <c r="C26" s="4" t="s">
        <v>84</v>
      </c>
      <c r="D26" s="5" t="s">
        <v>85</v>
      </c>
      <c r="E26" s="6">
        <v>1</v>
      </c>
      <c r="F26" s="7">
        <v>43627</v>
      </c>
      <c r="G26" s="7">
        <v>44503</v>
      </c>
      <c r="H26" s="8">
        <v>31200</v>
      </c>
      <c r="I26" s="9" t="s">
        <v>86</v>
      </c>
    </row>
    <row r="27" spans="1:9" ht="21" customHeight="1" x14ac:dyDescent="0.2">
      <c r="A27" s="2">
        <f>IFERROR(VLOOKUP(B27,'[1]DADOS (OCULTAR)'!$Q$3:$S$103,3,0),"")</f>
        <v>9039744000780</v>
      </c>
      <c r="B27" s="3" t="s">
        <v>9</v>
      </c>
      <c r="C27" s="4" t="s">
        <v>87</v>
      </c>
      <c r="D27" s="5" t="s">
        <v>88</v>
      </c>
      <c r="E27" s="6">
        <v>4</v>
      </c>
      <c r="F27" s="7">
        <v>43467</v>
      </c>
      <c r="G27" s="7">
        <v>44503</v>
      </c>
      <c r="H27" s="8">
        <v>16775.04</v>
      </c>
      <c r="I27" s="9" t="s">
        <v>89</v>
      </c>
    </row>
    <row r="28" spans="1:9" ht="21" customHeight="1" x14ac:dyDescent="0.2">
      <c r="A28" s="2">
        <f>IFERROR(VLOOKUP(B28,'[1]DADOS (OCULTAR)'!$Q$3:$S$103,3,0),"")</f>
        <v>9039744000780</v>
      </c>
      <c r="B28" s="3" t="s">
        <v>9</v>
      </c>
      <c r="C28" s="4" t="s">
        <v>90</v>
      </c>
      <c r="D28" s="5" t="s">
        <v>91</v>
      </c>
      <c r="E28" s="6">
        <v>3</v>
      </c>
      <c r="F28" s="7">
        <v>43797</v>
      </c>
      <c r="G28" s="7">
        <v>44503</v>
      </c>
      <c r="H28" s="8">
        <v>299906.64</v>
      </c>
      <c r="I28" s="9" t="s">
        <v>92</v>
      </c>
    </row>
    <row r="29" spans="1:9" ht="21" customHeight="1" x14ac:dyDescent="0.2">
      <c r="A29" s="2">
        <f>IFERROR(VLOOKUP(B29,'[1]DADOS (OCULTAR)'!$Q$3:$S$103,3,0),"")</f>
        <v>9039744000780</v>
      </c>
      <c r="B29" s="3" t="s">
        <v>9</v>
      </c>
      <c r="C29" s="4" t="s">
        <v>93</v>
      </c>
      <c r="D29" s="5" t="s">
        <v>94</v>
      </c>
      <c r="E29" s="6">
        <v>8</v>
      </c>
      <c r="F29" s="7">
        <v>43191</v>
      </c>
      <c r="G29" s="7">
        <v>44503</v>
      </c>
      <c r="H29" s="8">
        <v>36101.040000000001</v>
      </c>
      <c r="I29" s="9" t="s">
        <v>95</v>
      </c>
    </row>
    <row r="30" spans="1:9" ht="21" customHeight="1" x14ac:dyDescent="0.2">
      <c r="A30" s="2">
        <f>IFERROR(VLOOKUP(B30,'[1]DADOS (OCULTAR)'!$Q$3:$S$103,3,0),"")</f>
        <v>9039744000780</v>
      </c>
      <c r="B30" s="3" t="s">
        <v>9</v>
      </c>
      <c r="C30" s="4" t="s">
        <v>96</v>
      </c>
      <c r="D30" s="5" t="s">
        <v>97</v>
      </c>
      <c r="E30" s="6">
        <v>3</v>
      </c>
      <c r="F30" s="7">
        <v>43800</v>
      </c>
      <c r="G30" s="7">
        <v>44503</v>
      </c>
      <c r="H30" s="8">
        <v>33020.28</v>
      </c>
      <c r="I30" s="9" t="s">
        <v>98</v>
      </c>
    </row>
    <row r="31" spans="1:9" ht="21" customHeight="1" x14ac:dyDescent="0.2">
      <c r="A31" s="2">
        <f>IFERROR(VLOOKUP(B31,'[1]DADOS (OCULTAR)'!$Q$3:$S$103,3,0),"")</f>
        <v>9039744000780</v>
      </c>
      <c r="B31" s="3" t="s">
        <v>9</v>
      </c>
      <c r="C31" s="4" t="s">
        <v>99</v>
      </c>
      <c r="D31" s="5" t="s">
        <v>100</v>
      </c>
      <c r="E31" s="6">
        <v>7</v>
      </c>
      <c r="F31" s="7">
        <v>44624</v>
      </c>
      <c r="G31" s="7">
        <v>44503</v>
      </c>
      <c r="H31" s="8">
        <v>55416</v>
      </c>
      <c r="I31" s="9" t="s">
        <v>101</v>
      </c>
    </row>
    <row r="32" spans="1:9" ht="21" customHeight="1" x14ac:dyDescent="0.2">
      <c r="A32" s="2">
        <f>IFERROR(VLOOKUP(B32,'[1]DADOS (OCULTAR)'!$Q$3:$S$103,3,0),"")</f>
        <v>9039744000780</v>
      </c>
      <c r="B32" s="3" t="s">
        <v>9</v>
      </c>
      <c r="C32" s="4" t="s">
        <v>102</v>
      </c>
      <c r="D32" s="5" t="s">
        <v>103</v>
      </c>
      <c r="E32" s="6">
        <v>4</v>
      </c>
      <c r="F32" s="7">
        <v>44256</v>
      </c>
      <c r="G32" s="7">
        <v>44503</v>
      </c>
      <c r="H32" s="8">
        <v>38335.56</v>
      </c>
      <c r="I32" s="9" t="s">
        <v>104</v>
      </c>
    </row>
    <row r="33" spans="1:9" ht="21" customHeight="1" x14ac:dyDescent="0.2">
      <c r="A33" s="2">
        <f>IFERROR(VLOOKUP(B33,'[1]DADOS (OCULTAR)'!$Q$3:$S$103,3,0),"")</f>
        <v>9039744000780</v>
      </c>
      <c r="B33" s="3" t="s">
        <v>9</v>
      </c>
      <c r="C33" s="4" t="s">
        <v>105</v>
      </c>
      <c r="D33" s="5" t="s">
        <v>106</v>
      </c>
      <c r="E33" s="6">
        <v>5</v>
      </c>
      <c r="F33" s="7">
        <v>44075</v>
      </c>
      <c r="G33" s="7">
        <v>44503</v>
      </c>
      <c r="H33" s="8">
        <v>191617.44</v>
      </c>
      <c r="I33" s="9" t="s">
        <v>107</v>
      </c>
    </row>
    <row r="34" spans="1:9" ht="21" customHeight="1" x14ac:dyDescent="0.2">
      <c r="A34" s="2">
        <f>IFERROR(VLOOKUP(B34,'[1]DADOS (OCULTAR)'!$Q$3:$S$103,3,0),"")</f>
        <v>9039744000780</v>
      </c>
      <c r="B34" s="3" t="s">
        <v>9</v>
      </c>
      <c r="C34" s="4" t="s">
        <v>108</v>
      </c>
      <c r="D34" s="5" t="s">
        <v>109</v>
      </c>
      <c r="E34" s="6">
        <v>15</v>
      </c>
      <c r="F34" s="7">
        <v>43980</v>
      </c>
      <c r="G34" s="7">
        <v>44503</v>
      </c>
      <c r="H34" s="8">
        <v>2106488.64</v>
      </c>
      <c r="I34" s="9" t="s">
        <v>110</v>
      </c>
    </row>
    <row r="35" spans="1:9" ht="21" customHeight="1" x14ac:dyDescent="0.2">
      <c r="A35" s="2">
        <f>IFERROR(VLOOKUP(B35,'[1]DADOS (OCULTAR)'!$Q$3:$S$103,3,0),"")</f>
        <v>9039744000780</v>
      </c>
      <c r="B35" s="3" t="s">
        <v>9</v>
      </c>
      <c r="C35" s="4" t="s">
        <v>111</v>
      </c>
      <c r="D35" s="5" t="s">
        <v>112</v>
      </c>
      <c r="E35" s="6">
        <v>4</v>
      </c>
      <c r="F35" s="7">
        <v>43678</v>
      </c>
      <c r="G35" s="7">
        <v>44503</v>
      </c>
      <c r="H35" s="8">
        <v>54000</v>
      </c>
      <c r="I35" s="9" t="s">
        <v>113</v>
      </c>
    </row>
    <row r="36" spans="1:9" ht="21" customHeight="1" x14ac:dyDescent="0.2">
      <c r="A36" s="2">
        <f>IFERROR(VLOOKUP(B36,'[1]DADOS (OCULTAR)'!$Q$3:$S$103,3,0),"")</f>
        <v>9039744000780</v>
      </c>
      <c r="B36" s="3" t="s">
        <v>9</v>
      </c>
      <c r="C36" s="4" t="s">
        <v>114</v>
      </c>
      <c r="D36" s="5" t="s">
        <v>115</v>
      </c>
      <c r="E36" s="6" t="s">
        <v>57</v>
      </c>
      <c r="F36" s="7">
        <v>44411</v>
      </c>
      <c r="G36" s="7">
        <v>44503</v>
      </c>
      <c r="H36" s="8">
        <v>81249.959999999992</v>
      </c>
      <c r="I36" s="9" t="s">
        <v>116</v>
      </c>
    </row>
    <row r="37" spans="1:9" ht="21" customHeight="1" x14ac:dyDescent="0.2">
      <c r="A37" s="2">
        <f>IFERROR(VLOOKUP(B37,'[1]DADOS (OCULTAR)'!$Q$3:$S$103,3,0),"")</f>
        <v>9039744000780</v>
      </c>
      <c r="B37" s="3" t="s">
        <v>9</v>
      </c>
      <c r="C37" s="4" t="s">
        <v>117</v>
      </c>
      <c r="D37" s="5" t="s">
        <v>118</v>
      </c>
      <c r="E37" s="6" t="s">
        <v>119</v>
      </c>
      <c r="F37" s="7">
        <v>44166</v>
      </c>
      <c r="G37" s="7">
        <v>44503</v>
      </c>
      <c r="H37" s="8">
        <v>547644.72</v>
      </c>
      <c r="I37" s="9" t="s">
        <v>120</v>
      </c>
    </row>
    <row r="38" spans="1:9" ht="21" customHeight="1" x14ac:dyDescent="0.2">
      <c r="A38" s="2">
        <f>IFERROR(VLOOKUP(B38,'[1]DADOS (OCULTAR)'!$Q$3:$S$103,3,0),"")</f>
        <v>9039744000780</v>
      </c>
      <c r="B38" s="3" t="s">
        <v>9</v>
      </c>
      <c r="C38" s="4" t="s">
        <v>117</v>
      </c>
      <c r="D38" s="5" t="s">
        <v>118</v>
      </c>
      <c r="E38" s="6" t="s">
        <v>82</v>
      </c>
      <c r="F38" s="7">
        <v>44166</v>
      </c>
      <c r="G38" s="7">
        <v>44503</v>
      </c>
      <c r="H38" s="8">
        <v>120744</v>
      </c>
      <c r="I38" s="9" t="s">
        <v>121</v>
      </c>
    </row>
    <row r="39" spans="1:9" ht="21" customHeight="1" x14ac:dyDescent="0.2">
      <c r="A39" s="2" t="str">
        <f>IFERROR(VLOOKUP(B39,'[1]DADOS (OCULTAR)'!$Q$3:$S$103,3,0),"")</f>
        <v/>
      </c>
      <c r="B39" s="10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10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10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10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10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10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10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10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10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10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10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10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10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10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10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10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10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10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10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10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10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10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10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10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10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10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10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10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10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10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10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10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10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10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10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10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10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10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10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10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10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10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10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10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10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10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10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10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10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10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10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10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10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10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10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10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10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10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10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10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10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10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10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10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10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10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10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10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10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10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10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10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10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10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10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10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10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10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10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10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10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10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10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10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10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10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10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10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10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10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10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10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10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10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10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10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10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10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10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10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10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10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10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10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10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10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10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10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10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10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10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10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10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10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10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10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10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10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10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10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10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10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10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10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10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10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10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10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10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10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10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10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10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10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10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10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10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10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10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10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10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10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10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10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10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10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10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10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10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10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10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10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10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10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10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10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10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10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10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10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10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10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10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10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10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10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10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10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10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10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10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10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10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10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10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10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10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10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10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10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10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10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10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10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10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10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10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10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10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10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10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10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10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10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10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10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10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10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10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10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10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10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10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10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10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10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10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10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10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10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10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10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10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10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10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10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10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10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10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10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10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10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10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10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10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10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10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10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10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10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10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10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10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10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10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10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10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10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10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10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10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10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10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10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10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10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10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10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10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10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10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10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10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10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10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10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10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10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10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10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10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10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10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10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10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10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10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10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10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10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10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10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10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10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10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10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10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10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10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10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10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10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10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10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10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10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10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10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10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10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10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10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10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10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10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10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10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10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10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10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10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10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10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10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10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10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10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10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10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10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10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10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10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10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10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10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10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10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10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10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10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10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10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10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10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10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10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10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10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10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10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10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10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10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10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10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10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10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10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10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10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10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10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10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10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10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10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10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10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10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10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10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10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10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10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10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10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10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10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10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10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10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10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10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10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10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10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10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10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10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10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10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10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10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10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10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10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10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10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10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10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10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10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10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10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10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10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10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10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10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10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10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10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10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10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10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10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10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10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10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10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10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10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10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10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10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10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10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10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10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10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10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10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10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10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10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10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10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10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10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10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10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10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10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10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10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10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10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10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10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10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10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10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10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10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10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10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10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10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10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10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10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10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10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10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10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10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10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10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10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10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10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10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10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10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10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10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10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10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10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10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10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10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10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10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10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10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10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10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10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10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10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10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10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10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10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10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10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10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10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10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10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10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10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10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10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10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10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10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10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10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10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10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10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10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10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10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10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10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10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10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10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10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10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10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10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10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10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10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10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10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10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10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10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10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10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10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10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10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10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10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10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10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10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10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10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10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10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10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10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10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10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10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10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10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10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10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10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10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10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10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10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10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10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10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10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10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10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10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10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10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10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10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10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10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10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10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10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10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10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10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10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10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10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10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10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10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10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10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10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10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10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10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10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10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10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10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10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10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10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10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10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10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10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10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10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10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10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10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10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10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10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10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10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10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10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10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10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10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10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10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10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10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10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10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10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10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10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10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10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10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10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10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10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10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10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10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10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10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10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10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10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10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10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10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10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10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10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10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10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10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10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10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10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10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10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10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10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10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10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10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10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10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10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10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10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10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10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10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10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10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10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10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10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10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10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10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10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10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10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10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10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10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10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10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10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10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10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10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10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10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10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10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10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10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10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10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10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10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10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10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10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10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10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10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10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10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10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10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10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10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10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10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10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10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10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10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10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10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10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10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10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10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10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10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10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10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10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10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10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10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10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10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10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10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10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10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10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10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10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10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10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10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10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10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10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10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10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10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10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10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10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10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10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10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10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10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10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10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10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10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10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10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10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10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10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10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10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10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10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10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10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10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10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10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10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10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10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10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10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10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10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10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10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10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10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10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10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10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10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10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10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10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10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10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10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10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10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10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10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10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10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10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10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10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10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10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10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10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10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10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10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10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10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10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10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10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10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10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10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10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10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10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10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10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10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10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10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10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10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10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10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10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10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10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10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10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10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10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10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10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10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10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10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10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10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10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10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10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10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10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10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10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10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10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10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10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10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10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10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10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10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10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10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10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10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10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10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10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10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10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10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10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10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10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10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10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10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10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10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10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10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10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10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10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10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10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10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10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10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10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10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10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10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10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10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10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10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10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10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10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10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10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10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10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10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10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10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10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10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10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10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10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10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10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10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10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10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10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10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10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10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10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10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10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10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10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10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10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10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10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10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10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10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10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10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10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10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10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10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10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10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10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10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10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10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10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10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10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10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10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10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10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10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10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10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10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10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10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10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10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10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10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10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10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10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10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10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10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10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10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10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030847D-5185-45F0-9AC5-21880D42A103}">
      <formula1>UNIDADES_OSS</formula1>
    </dataValidation>
  </dataValidations>
  <hyperlinks>
    <hyperlink ref="I2" r:id="rId1" xr:uid="{637EBF0B-C2BA-49B2-A7EF-B92BA772307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2022-07-28T20:28:27Z</dcterms:created>
  <dcterms:modified xsi:type="dcterms:W3CDTF">2022-07-28T20:29:04Z</dcterms:modified>
</cp:coreProperties>
</file>