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7 Julho/TCE/Arquivos Excel DGMMAS/"/>
    </mc:Choice>
  </mc:AlternateContent>
  <xr:revisionPtr revIDLastSave="0" documentId="8_{DFE99E05-0110-4727-847E-AB9D6790066C}" xr6:coauthVersionLast="47" xr6:coauthVersionMax="47" xr10:uidLastSave="{00000000-0000-0000-0000-000000000000}"/>
  <bookViews>
    <workbookView xWindow="-108" yWindow="-108" windowWidth="23256" windowHeight="12576" xr2:uid="{D4294183-82A8-4FDB-A968-D845A5587EEA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 s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 s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 s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 s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 s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 s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 s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 s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 s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 s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 s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 s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 s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 s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 s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 s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 s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 s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 s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 s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 s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<sst xmlns="http://schemas.openxmlformats.org/spreadsheetml/2006/main" count="12" uniqueCount="12">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</sst>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7%20Julho/13.2%20PCF%20JU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OURICURI - ISMEP</v>
          </cell>
          <cell r="E11" t="str">
            <v>1.99 - Outras Despesas com Pessoal</v>
          </cell>
          <cell r="F11">
            <v>33054826000192</v>
          </cell>
          <cell r="G11" t="str">
            <v>COMPANHIA EXCELSIOR DE SEGUROS</v>
          </cell>
          <cell r="H11" t="str">
            <v>S</v>
          </cell>
          <cell r="I11" t="str">
            <v>N</v>
          </cell>
          <cell r="M11" t="str">
            <v>26 -  Pernambuco</v>
          </cell>
          <cell r="N11">
            <v>84.61</v>
          </cell>
        </row>
        <row r="12">
          <cell r="C12" t="str">
            <v>UPAE OURICURI - ISMEP</v>
          </cell>
          <cell r="E12" t="str">
            <v>3.7 - Material de Limpeza e Produtos de Hgienização</v>
          </cell>
          <cell r="F12">
            <v>69899011000151</v>
          </cell>
          <cell r="G12" t="str">
            <v>LUIZ L GUIMARAES FILHO EPP</v>
          </cell>
          <cell r="H12" t="str">
            <v>B</v>
          </cell>
          <cell r="I12" t="str">
            <v>S</v>
          </cell>
          <cell r="J12" t="str">
            <v>000002907</v>
          </cell>
          <cell r="K12">
            <v>44392</v>
          </cell>
          <cell r="L12" t="str">
            <v>26210769899011000151550010000029071151601320</v>
          </cell>
          <cell r="M12" t="str">
            <v>26 -  Pernambuco</v>
          </cell>
          <cell r="N12">
            <v>1614.85</v>
          </cell>
        </row>
        <row r="13">
          <cell r="C13" t="str">
            <v>UPAE OURICURI - ISMEP</v>
          </cell>
          <cell r="E13" t="str">
            <v>3.7 - Material de Limpeza e Produtos de Hgienização</v>
          </cell>
          <cell r="F13">
            <v>31329180000183</v>
          </cell>
          <cell r="G13" t="str">
            <v>MAXXSUPRI COMERCIO DE SANEANTES EIRELI</v>
          </cell>
          <cell r="H13" t="str">
            <v>B</v>
          </cell>
          <cell r="I13" t="str">
            <v>S</v>
          </cell>
          <cell r="J13" t="str">
            <v>9805</v>
          </cell>
          <cell r="K13">
            <v>44386</v>
          </cell>
          <cell r="L13" t="str">
            <v>26210731329180000183550070000098051791051017</v>
          </cell>
          <cell r="M13" t="str">
            <v>26 -  Pernambuco</v>
          </cell>
          <cell r="N13">
            <v>728.6</v>
          </cell>
        </row>
        <row r="14">
          <cell r="C14" t="str">
            <v>UPAE OURICURI - ISMEP</v>
          </cell>
          <cell r="E14" t="str">
            <v>3.14 - Alimentação Preparada</v>
          </cell>
          <cell r="F14">
            <v>21185441000185</v>
          </cell>
          <cell r="G14" t="str">
            <v>JOSE NARIO BATISTA  DE ARAUJO  10546909442</v>
          </cell>
          <cell r="H14" t="str">
            <v>B</v>
          </cell>
          <cell r="I14" t="str">
            <v>S</v>
          </cell>
          <cell r="J14" t="str">
            <v>000000115</v>
          </cell>
          <cell r="K14">
            <v>44407</v>
          </cell>
          <cell r="L14" t="str">
            <v>26210721185441000185550010000001151539475996</v>
          </cell>
          <cell r="M14" t="str">
            <v>26 -  Pernambuco</v>
          </cell>
          <cell r="N14">
            <v>5010</v>
          </cell>
        </row>
        <row r="15">
          <cell r="C15" t="str">
            <v>UPAE OURICURI - ISMEP</v>
          </cell>
          <cell r="E15" t="str">
            <v>3.14 - Alimentação Preparada</v>
          </cell>
          <cell r="F15">
            <v>69899011000151</v>
          </cell>
          <cell r="G15" t="str">
            <v>LUIZ L GUIMARAES FILHO EPP</v>
          </cell>
          <cell r="H15" t="str">
            <v>B</v>
          </cell>
          <cell r="I15" t="str">
            <v>S</v>
          </cell>
          <cell r="J15" t="str">
            <v>000002918</v>
          </cell>
          <cell r="K15">
            <v>44407</v>
          </cell>
          <cell r="L15" t="str">
            <v>26210769899011000151550010000029181301448495</v>
          </cell>
          <cell r="M15" t="str">
            <v>26 -  Pernambuco</v>
          </cell>
          <cell r="N15">
            <v>344.5</v>
          </cell>
        </row>
        <row r="16">
          <cell r="C16" t="str">
            <v>UPAE OURICURI - ISMEP</v>
          </cell>
          <cell r="E16" t="str">
            <v>3.14 - Alimentação Preparada</v>
          </cell>
          <cell r="F16">
            <v>69899011000151</v>
          </cell>
          <cell r="G16" t="str">
            <v>LUIZ L GUIMARAES FILHO EPP</v>
          </cell>
          <cell r="H16" t="str">
            <v>B</v>
          </cell>
          <cell r="I16" t="str">
            <v>S</v>
          </cell>
          <cell r="J16" t="str">
            <v>000002907</v>
          </cell>
          <cell r="K16">
            <v>44392</v>
          </cell>
          <cell r="L16" t="str">
            <v>26210769899011000151550010000029071151601320</v>
          </cell>
          <cell r="M16" t="str">
            <v>26 -  Pernambuco</v>
          </cell>
          <cell r="N16">
            <v>429.9</v>
          </cell>
        </row>
        <row r="17">
          <cell r="C17" t="str">
            <v>UPAE OURICURI - ISMEP</v>
          </cell>
          <cell r="E17" t="str">
            <v>3.6 - Material de Expediente</v>
          </cell>
          <cell r="F17">
            <v>69899011000151</v>
          </cell>
          <cell r="G17" t="str">
            <v>LUIZ L GUIMARAES FILHO EPP</v>
          </cell>
          <cell r="H17" t="str">
            <v>B</v>
          </cell>
          <cell r="I17" t="str">
            <v>S</v>
          </cell>
          <cell r="J17" t="str">
            <v>000002907</v>
          </cell>
          <cell r="K17">
            <v>44392</v>
          </cell>
          <cell r="L17" t="str">
            <v>26210769899011000151550010000029071151601320</v>
          </cell>
          <cell r="M17" t="str">
            <v>26 -  Pernambuco</v>
          </cell>
          <cell r="N17">
            <v>23.1</v>
          </cell>
        </row>
        <row r="18">
          <cell r="C18" t="str">
            <v>UPAE OURICURI - ISMEP</v>
          </cell>
          <cell r="E18" t="str">
            <v xml:space="preserve">3.9 - Material para Manutenção de Bens Imóveis </v>
          </cell>
          <cell r="F18">
            <v>69899011000151</v>
          </cell>
          <cell r="G18" t="str">
            <v>LUIZ L GUIMARAES FILHO EPP</v>
          </cell>
          <cell r="H18" t="str">
            <v>B</v>
          </cell>
          <cell r="I18" t="str">
            <v>S</v>
          </cell>
          <cell r="J18" t="str">
            <v>000002907</v>
          </cell>
          <cell r="K18">
            <v>44392</v>
          </cell>
          <cell r="L18" t="str">
            <v>26210769899011000151550010000029071151601320</v>
          </cell>
          <cell r="M18" t="str">
            <v>26 -  Pernambuco</v>
          </cell>
          <cell r="N18">
            <v>17.7</v>
          </cell>
        </row>
        <row r="19">
          <cell r="C19" t="str">
            <v>UPAE OURICURI - ISMEP</v>
          </cell>
          <cell r="E19" t="str">
            <v xml:space="preserve">3.10 - Material para Manutenção de Bens Móveis </v>
          </cell>
          <cell r="F19">
            <v>28248082000107</v>
          </cell>
          <cell r="G19" t="str">
            <v>MARALUCIA DO CARMO VENTURA MAROSTICA</v>
          </cell>
          <cell r="H19" t="str">
            <v>B</v>
          </cell>
          <cell r="I19" t="str">
            <v>S</v>
          </cell>
          <cell r="J19" t="str">
            <v>1659</v>
          </cell>
          <cell r="K19">
            <v>44384</v>
          </cell>
          <cell r="L19" t="str">
            <v>35210728248082000107550010000016591808229051</v>
          </cell>
          <cell r="M19" t="str">
            <v>35 -  São Paulo</v>
          </cell>
          <cell r="N19">
            <v>530</v>
          </cell>
        </row>
        <row r="20">
          <cell r="C20" t="str">
            <v>UPAE OURICURI - ISMEP</v>
          </cell>
          <cell r="E20" t="str">
            <v xml:space="preserve">3.8 - Uniformes, Tecidos e Aviamentos </v>
          </cell>
          <cell r="F20">
            <v>69899011000151</v>
          </cell>
          <cell r="G20" t="str">
            <v>LUIZ L GUIMARAES FILHO EPP</v>
          </cell>
          <cell r="H20" t="str">
            <v>B</v>
          </cell>
          <cell r="I20" t="str">
            <v>S</v>
          </cell>
          <cell r="J20" t="str">
            <v>000002907</v>
          </cell>
          <cell r="K20">
            <v>44392</v>
          </cell>
          <cell r="L20" t="str">
            <v>26210769899011000151550010000029071151601320</v>
          </cell>
          <cell r="M20" t="str">
            <v>26 -  Pernambuco</v>
          </cell>
          <cell r="N20">
            <v>39.9</v>
          </cell>
        </row>
        <row r="21">
          <cell r="C21" t="str">
            <v>UPAE OURICURI - ISMEP</v>
          </cell>
          <cell r="E21" t="str">
            <v xml:space="preserve">5.25 - Serviços Bancários </v>
          </cell>
          <cell r="F21">
            <v>90400888215181</v>
          </cell>
          <cell r="G21" t="str">
            <v>Conta nº 13.001116-5 SANTANDER</v>
          </cell>
          <cell r="H21" t="str">
            <v>S</v>
          </cell>
          <cell r="I21" t="str">
            <v>N</v>
          </cell>
          <cell r="M21" t="str">
            <v>26 -  Pernambuco</v>
          </cell>
          <cell r="N21">
            <v>96</v>
          </cell>
        </row>
        <row r="22">
          <cell r="C22" t="str">
            <v>UPAE OURICURI - ISMEP</v>
          </cell>
          <cell r="E22" t="str">
            <v xml:space="preserve">5.25 - Serviços Bancários </v>
          </cell>
          <cell r="F22">
            <v>90400888215181</v>
          </cell>
          <cell r="G22" t="str">
            <v>Conta nº 13.001118-9 SANTANDER</v>
          </cell>
          <cell r="H22" t="str">
            <v>S</v>
          </cell>
          <cell r="I22" t="str">
            <v>N</v>
          </cell>
          <cell r="M22" t="str">
            <v>26 -  Pernambuco</v>
          </cell>
          <cell r="N22">
            <v>96</v>
          </cell>
        </row>
        <row r="23">
          <cell r="C23" t="str">
            <v>UPAE OURICURI - ISMEP</v>
          </cell>
          <cell r="E23" t="str">
            <v xml:space="preserve">5.25 - Serviços Bancários </v>
          </cell>
          <cell r="F23">
            <v>274054</v>
          </cell>
          <cell r="G23" t="str">
            <v>BANCO DO BRASIL CONTA Nº 28.358-4</v>
          </cell>
          <cell r="H23" t="str">
            <v>S</v>
          </cell>
          <cell r="I23" t="str">
            <v>N</v>
          </cell>
          <cell r="M23" t="str">
            <v>26 -  Pernambuco</v>
          </cell>
          <cell r="N23">
            <v>153</v>
          </cell>
        </row>
        <row r="24">
          <cell r="C24" t="str">
            <v>UPAE OURICURI - ISMEP</v>
          </cell>
          <cell r="E24" t="str">
            <v xml:space="preserve">5.25 - Serviços Bancários </v>
          </cell>
          <cell r="F24">
            <v>274054</v>
          </cell>
          <cell r="G24" t="str">
            <v>BANCO DO BRASIL CONTA Nº 28.358-4</v>
          </cell>
          <cell r="H24" t="str">
            <v>S</v>
          </cell>
          <cell r="I24" t="str">
            <v>N</v>
          </cell>
          <cell r="M24" t="str">
            <v>26 -  Pernambuco</v>
          </cell>
          <cell r="N24">
            <v>52.25</v>
          </cell>
        </row>
        <row r="25">
          <cell r="C25" t="str">
            <v>UPAE OURICURI - ISMEP</v>
          </cell>
          <cell r="E25" t="str">
            <v xml:space="preserve">5.25 - Serviços Bancários </v>
          </cell>
          <cell r="F25">
            <v>360305103000</v>
          </cell>
          <cell r="G25" t="str">
            <v>CAIXA ECONÔMICA FEDERAL</v>
          </cell>
          <cell r="H25" t="str">
            <v>S</v>
          </cell>
          <cell r="I25" t="str">
            <v>N</v>
          </cell>
          <cell r="M25" t="str">
            <v>26 -  Pernambuco</v>
          </cell>
          <cell r="N25">
            <v>7.5</v>
          </cell>
        </row>
        <row r="26">
          <cell r="C26" t="str">
            <v>UPAE OURICURI - ISMEP</v>
          </cell>
          <cell r="E26" t="str">
            <v>5.9 - Telefonia Móvel</v>
          </cell>
          <cell r="F26">
            <v>2421421001355</v>
          </cell>
          <cell r="G26" t="str">
            <v>TIM S.A</v>
          </cell>
          <cell r="H26" t="str">
            <v>S</v>
          </cell>
          <cell r="I26" t="str">
            <v>N</v>
          </cell>
          <cell r="M26" t="str">
            <v>26 -  Pernambuco</v>
          </cell>
          <cell r="N26">
            <v>109.98</v>
          </cell>
        </row>
        <row r="27">
          <cell r="C27" t="str">
            <v>UPAE OURICURI - ISMEP</v>
          </cell>
          <cell r="E27" t="str">
            <v>5.13 - Água e Esgoto</v>
          </cell>
          <cell r="F27">
            <v>9769035000164</v>
          </cell>
          <cell r="G27" t="str">
            <v>COMPANHIA PERNAMBUCANA DE SANEAMENTO</v>
          </cell>
          <cell r="H27" t="str">
            <v>S</v>
          </cell>
          <cell r="I27" t="str">
            <v>N</v>
          </cell>
          <cell r="K27">
            <v>44378</v>
          </cell>
          <cell r="M27" t="str">
            <v>26 -  Pernambuco</v>
          </cell>
          <cell r="N27">
            <v>540.94000000000005</v>
          </cell>
        </row>
        <row r="28">
          <cell r="C28" t="str">
            <v>UPAE OURICURI - ISMEP</v>
          </cell>
          <cell r="E28" t="str">
            <v>5.12 - Energia Elétrica</v>
          </cell>
          <cell r="F28">
            <v>10835932000108</v>
          </cell>
          <cell r="G28" t="str">
            <v>COMPANHIA ENERGÉTICA DE PERNAMBUCO</v>
          </cell>
          <cell r="H28" t="str">
            <v>S</v>
          </cell>
          <cell r="I28" t="str">
            <v>N</v>
          </cell>
          <cell r="K28">
            <v>44378</v>
          </cell>
          <cell r="M28" t="str">
            <v>26 -  Pernambuco</v>
          </cell>
          <cell r="N28">
            <v>15001.75</v>
          </cell>
        </row>
        <row r="29">
          <cell r="C29" t="str">
            <v>UPAE OURICURI - ISMEP</v>
          </cell>
          <cell r="E29" t="str">
            <v>5.3 - Locação de Máquinas e Equipamentos</v>
          </cell>
          <cell r="F29">
            <v>24801362000140</v>
          </cell>
          <cell r="G29" t="str">
            <v>BRUNO COSMO DA COSTA COMERCIO E SERVICOS</v>
          </cell>
          <cell r="H29" t="str">
            <v>S</v>
          </cell>
          <cell r="I29" t="str">
            <v>S</v>
          </cell>
          <cell r="J29" t="str">
            <v>00000239</v>
          </cell>
          <cell r="K29">
            <v>44410</v>
          </cell>
          <cell r="L29" t="str">
            <v>FVFL-2JT5</v>
          </cell>
          <cell r="M29" t="str">
            <v>26 -  Pernambuco</v>
          </cell>
          <cell r="N29">
            <v>4296</v>
          </cell>
        </row>
        <row r="30">
          <cell r="C30" t="str">
            <v>UPAE OURICURI - ISMEP</v>
          </cell>
          <cell r="E30" t="str">
            <v>5.3 - Locação de Máquinas e Equipamentos</v>
          </cell>
          <cell r="F30">
            <v>10279299000119</v>
          </cell>
          <cell r="G30" t="str">
            <v>RGRAPH LOC. COM. E SERV LTDA - ME</v>
          </cell>
          <cell r="H30" t="str">
            <v>S</v>
          </cell>
          <cell r="I30" t="str">
            <v>S</v>
          </cell>
          <cell r="J30" t="str">
            <v>04121</v>
          </cell>
          <cell r="K30">
            <v>44406</v>
          </cell>
          <cell r="M30" t="str">
            <v>26 -  Pernambuco</v>
          </cell>
          <cell r="N30">
            <v>1400</v>
          </cell>
        </row>
        <row r="31">
          <cell r="C31" t="str">
            <v>UPAE OURICURI - ISMEP</v>
          </cell>
          <cell r="E31" t="str">
            <v>5.19 - Serviços Gráficos, de Encadernação e de Emolduração</v>
          </cell>
          <cell r="F31">
            <v>40890782000104</v>
          </cell>
          <cell r="G31" t="str">
            <v>JOSE ADNALDO BEZERRA GONCALVES ME</v>
          </cell>
          <cell r="H31" t="str">
            <v>S</v>
          </cell>
          <cell r="I31" t="str">
            <v>S</v>
          </cell>
          <cell r="J31" t="str">
            <v>00020350</v>
          </cell>
          <cell r="K31">
            <v>44377</v>
          </cell>
          <cell r="L31" t="str">
            <v>9SD9-Z8JD</v>
          </cell>
          <cell r="M31" t="str">
            <v>26 -  Pernambuco</v>
          </cell>
          <cell r="N31">
            <v>78.5</v>
          </cell>
        </row>
        <row r="32">
          <cell r="C32" t="str">
            <v>UPAE OURICURI - ISMEP</v>
          </cell>
          <cell r="E32" t="str">
            <v>5.16 - Serviços Médico-Hospitalares, Odotonlogia e Laboratoriais</v>
          </cell>
          <cell r="F32">
            <v>10099168000150</v>
          </cell>
          <cell r="G32" t="str">
            <v>CASIL - CENTRO DE ASSISTÊNCIA A SAÚDE INTEGRADA</v>
          </cell>
          <cell r="H32" t="str">
            <v>S</v>
          </cell>
          <cell r="I32" t="str">
            <v>S</v>
          </cell>
          <cell r="J32" t="str">
            <v>264</v>
          </cell>
          <cell r="K32">
            <v>44407</v>
          </cell>
          <cell r="L32" t="str">
            <v>OWNNJV30Z</v>
          </cell>
          <cell r="M32" t="str">
            <v>26 -  Pernambuco</v>
          </cell>
          <cell r="N32">
            <v>3000</v>
          </cell>
        </row>
        <row r="33">
          <cell r="C33" t="str">
            <v>UPAE OURICURI - ISMEP</v>
          </cell>
          <cell r="E33" t="str">
            <v>5.16 - Serviços Médico-Hospitalares, Odotonlogia e Laboratoriais</v>
          </cell>
          <cell r="F33">
            <v>70090907000174</v>
          </cell>
          <cell r="G33" t="str">
            <v>CLINICA MEDICA DO ARARIPE LTDA - EPP</v>
          </cell>
          <cell r="H33" t="str">
            <v>S</v>
          </cell>
          <cell r="I33" t="str">
            <v>S</v>
          </cell>
          <cell r="J33" t="str">
            <v>0001453</v>
          </cell>
          <cell r="K33">
            <v>44412</v>
          </cell>
          <cell r="L33" t="str">
            <v>9393-F277</v>
          </cell>
          <cell r="M33" t="str">
            <v>26 -  Pernambuco</v>
          </cell>
          <cell r="N33">
            <v>6000</v>
          </cell>
        </row>
        <row r="34">
          <cell r="C34" t="str">
            <v>UPAE OURICURI - ISMEP</v>
          </cell>
          <cell r="E34" t="str">
            <v>5.16 - Serviços Médico-Hospitalares, Odotonlogia e Laboratoriais</v>
          </cell>
          <cell r="F34">
            <v>29551344000170</v>
          </cell>
          <cell r="G34" t="str">
            <v>CLINICA SAUDE E VOCE</v>
          </cell>
          <cell r="H34" t="str">
            <v>S</v>
          </cell>
          <cell r="I34" t="str">
            <v>S</v>
          </cell>
          <cell r="J34" t="str">
            <v>36</v>
          </cell>
          <cell r="K34">
            <v>44405</v>
          </cell>
          <cell r="L34" t="str">
            <v>2304301</v>
          </cell>
          <cell r="M34" t="str">
            <v>23 -  Ceará</v>
          </cell>
          <cell r="N34">
            <v>6000</v>
          </cell>
        </row>
        <row r="35">
          <cell r="C35" t="str">
            <v>UPAE OURICURI - ISMEP</v>
          </cell>
          <cell r="E35" t="str">
            <v>5.16 - Serviços Médico-Hospitalares, Odotonlogia e Laboratoriais</v>
          </cell>
          <cell r="F35">
            <v>37193944000132</v>
          </cell>
          <cell r="G35" t="str">
            <v>DANILO LUIZ BRANDÃO REGIS LTDA</v>
          </cell>
          <cell r="H35" t="str">
            <v>S</v>
          </cell>
          <cell r="I35" t="str">
            <v>S</v>
          </cell>
          <cell r="J35" t="str">
            <v>202142</v>
          </cell>
          <cell r="K35">
            <v>44411</v>
          </cell>
          <cell r="L35" t="str">
            <v>8726C7001</v>
          </cell>
          <cell r="M35" t="str">
            <v>29 -  Bahia</v>
          </cell>
          <cell r="N35">
            <v>3000</v>
          </cell>
        </row>
        <row r="36">
          <cell r="C36" t="str">
            <v>UPAE OURICURI - ISMEP</v>
          </cell>
          <cell r="E36" t="str">
            <v>5.16 - Serviços Médico-Hospitalares, Odotonlogia e Laboratoriais</v>
          </cell>
          <cell r="F36">
            <v>31582840000133</v>
          </cell>
          <cell r="G36" t="str">
            <v>F B DE MIRANDA LYRA SAÚDE EIRELI</v>
          </cell>
          <cell r="H36" t="str">
            <v>S</v>
          </cell>
          <cell r="I36" t="str">
            <v>S</v>
          </cell>
          <cell r="J36" t="str">
            <v>0000194</v>
          </cell>
          <cell r="K36">
            <v>44410</v>
          </cell>
          <cell r="L36" t="str">
            <v>9320-D62F</v>
          </cell>
          <cell r="M36" t="str">
            <v>26 -  Pernambuco</v>
          </cell>
          <cell r="N36">
            <v>4800</v>
          </cell>
        </row>
        <row r="37">
          <cell r="C37" t="str">
            <v>UPAE OURICURI - ISMEP</v>
          </cell>
          <cell r="E37" t="str">
            <v>5.16 - Serviços Médico-Hospitalares, Odotonlogia e Laboratoriais</v>
          </cell>
          <cell r="F37">
            <v>20344575000139</v>
          </cell>
          <cell r="G37" t="str">
            <v>MED ARARIPE SERVIÇOS MEDICOS LTDA</v>
          </cell>
          <cell r="H37" t="str">
            <v>S</v>
          </cell>
          <cell r="I37" t="str">
            <v>S</v>
          </cell>
          <cell r="J37" t="str">
            <v>00021434</v>
          </cell>
          <cell r="K37">
            <v>44389</v>
          </cell>
          <cell r="L37" t="str">
            <v>WLXL-RUIE</v>
          </cell>
          <cell r="M37" t="str">
            <v>26 -  Pernambuco</v>
          </cell>
          <cell r="N37">
            <v>6000</v>
          </cell>
        </row>
        <row r="38">
          <cell r="C38" t="str">
            <v>UPAE OURICURI - ISMEP</v>
          </cell>
          <cell r="E38" t="str">
            <v>5.16 - Serviços Médico-Hospitalares, Odotonlogia e Laboratoriais</v>
          </cell>
          <cell r="F38">
            <v>29100964000193</v>
          </cell>
          <cell r="G38" t="str">
            <v>SAD SERVICOS MEDICOS LTDA</v>
          </cell>
          <cell r="H38" t="str">
            <v>S</v>
          </cell>
          <cell r="I38" t="str">
            <v>S</v>
          </cell>
          <cell r="J38" t="str">
            <v>85</v>
          </cell>
          <cell r="K38">
            <v>44407</v>
          </cell>
          <cell r="L38" t="str">
            <v>220804132</v>
          </cell>
          <cell r="M38" t="str">
            <v>26 -  Pernambuco</v>
          </cell>
          <cell r="N38">
            <v>6000</v>
          </cell>
        </row>
        <row r="39">
          <cell r="C39" t="str">
            <v>UPAE OURICURI - ISMEP</v>
          </cell>
          <cell r="E39" t="str">
            <v>5.16 - Serviços Médico-Hospitalares, Odotonlogia e Laboratoriais</v>
          </cell>
          <cell r="F39">
            <v>30386167000101</v>
          </cell>
          <cell r="G39" t="str">
            <v>SELVANIR DA SILVA RIBEIRO</v>
          </cell>
          <cell r="H39" t="str">
            <v>S</v>
          </cell>
          <cell r="I39" t="str">
            <v>S</v>
          </cell>
          <cell r="J39" t="str">
            <v>0000000112</v>
          </cell>
          <cell r="K39">
            <v>44410</v>
          </cell>
          <cell r="L39" t="str">
            <v>OWNNJV30Z</v>
          </cell>
          <cell r="M39" t="str">
            <v>23 -  Ceará</v>
          </cell>
          <cell r="N39">
            <v>6000</v>
          </cell>
        </row>
        <row r="40">
          <cell r="C40" t="str">
            <v>UPAE OURICURI - ISMEP</v>
          </cell>
          <cell r="E40" t="str">
            <v>5.16 - Serviços Médico-Hospitalares, Odotonlogia e Laboratoriais</v>
          </cell>
          <cell r="F40">
            <v>24395557000137</v>
          </cell>
          <cell r="G40" t="str">
            <v>ODONTOCLIN &amp; CARDIOCLIN SERVICOS MEDICOS DO ARARIPE LTDA - ME</v>
          </cell>
          <cell r="H40" t="str">
            <v>S</v>
          </cell>
          <cell r="I40" t="str">
            <v>S</v>
          </cell>
          <cell r="J40" t="str">
            <v>0002234</v>
          </cell>
          <cell r="K40">
            <v>44410</v>
          </cell>
          <cell r="L40" t="str">
            <v>B881-C3E1</v>
          </cell>
          <cell r="M40" t="str">
            <v>26 -  Pernambuco</v>
          </cell>
          <cell r="N40">
            <v>6000</v>
          </cell>
        </row>
        <row r="41">
          <cell r="C41" t="str">
            <v>UPAE OURICURI - ISMEP</v>
          </cell>
          <cell r="E41" t="str">
            <v>5.16 - Serviços Médico-Hospitalares, Odotonlogia e Laboratoriais</v>
          </cell>
          <cell r="F41">
            <v>27903138000157</v>
          </cell>
          <cell r="G41" t="str">
            <v>DIAGNOSTICO LABORATORIAL ALVES LANDIM</v>
          </cell>
          <cell r="H41" t="str">
            <v>S</v>
          </cell>
          <cell r="I41" t="str">
            <v>S</v>
          </cell>
          <cell r="J41" t="str">
            <v>00020842</v>
          </cell>
          <cell r="K41">
            <v>44410</v>
          </cell>
          <cell r="L41" t="str">
            <v>WP8U-X914</v>
          </cell>
          <cell r="M41" t="str">
            <v>26 -  Pernambuco</v>
          </cell>
          <cell r="N41">
            <v>9491</v>
          </cell>
        </row>
        <row r="42">
          <cell r="C42" t="str">
            <v>UPAE OURICURI - ISMEP</v>
          </cell>
          <cell r="E42" t="str">
            <v>5.16 - Serviços Médico-Hospitalares, Odotonlogia e Laboratoriais</v>
          </cell>
          <cell r="F42">
            <v>27903138000157</v>
          </cell>
          <cell r="G42" t="str">
            <v>DIAGNOSTICO LABORATORIAL ALVES LANDIM</v>
          </cell>
          <cell r="H42" t="str">
            <v>S</v>
          </cell>
          <cell r="I42" t="str">
            <v>S</v>
          </cell>
          <cell r="J42" t="str">
            <v>00020841</v>
          </cell>
          <cell r="K42">
            <v>44410</v>
          </cell>
          <cell r="L42" t="str">
            <v>UUJQ-STWW</v>
          </cell>
          <cell r="M42" t="str">
            <v>26 -  Pernambuco</v>
          </cell>
          <cell r="N42">
            <v>1105</v>
          </cell>
        </row>
        <row r="43">
          <cell r="C43" t="str">
            <v>UPAE OURICURI - ISMEP</v>
          </cell>
          <cell r="E43" t="str">
            <v>5.17 - Manutenção de Software, Certificação Digital e Microfilmagem</v>
          </cell>
          <cell r="F43">
            <v>9393611000111</v>
          </cell>
          <cell r="G43" t="str">
            <v>NYX SERVICOS EM INFORMATICA LTDA</v>
          </cell>
          <cell r="H43" t="str">
            <v>S</v>
          </cell>
          <cell r="I43" t="str">
            <v>N</v>
          </cell>
          <cell r="J43" t="str">
            <v>4013</v>
          </cell>
          <cell r="K43">
            <v>44379</v>
          </cell>
          <cell r="L43" t="str">
            <v>MAEU-6J2K</v>
          </cell>
          <cell r="M43" t="str">
            <v>26 -  Pernambuco</v>
          </cell>
          <cell r="N43">
            <v>680</v>
          </cell>
        </row>
        <row r="44">
          <cell r="C44" t="str">
            <v>UPAE OURICURI - ISMEP</v>
          </cell>
          <cell r="E44" t="str">
            <v>5.17 - Manutenção de Software, Certificação Digital e Microfilmagem</v>
          </cell>
          <cell r="F44">
            <v>5662773000238</v>
          </cell>
          <cell r="G44" t="str">
            <v>PIXEON MEDICAL SYSTEMS S.A COMERCIO E DESENVOLVIMENTO DE SOFTWARE</v>
          </cell>
          <cell r="H44" t="str">
            <v>S</v>
          </cell>
          <cell r="I44" t="str">
            <v>S</v>
          </cell>
          <cell r="J44" t="str">
            <v>29194</v>
          </cell>
          <cell r="K44">
            <v>44379</v>
          </cell>
          <cell r="L44" t="str">
            <v>DIZNR4OHA</v>
          </cell>
          <cell r="M44" t="str">
            <v>35 -  São Paulo</v>
          </cell>
          <cell r="N44">
            <v>2620.4899999999998</v>
          </cell>
        </row>
        <row r="45">
          <cell r="C45" t="str">
            <v>UPAE OURICURI - ISMEP</v>
          </cell>
          <cell r="E45" t="str">
            <v>5.17 - Manutenção de Software, Certificação Digital e Microfilmagem</v>
          </cell>
          <cell r="F45">
            <v>16783034000130</v>
          </cell>
          <cell r="G45" t="str">
            <v>SINTESE - LICENCIAMENTO DE PROGRAMA PARA COMPRAS ON-LIN</v>
          </cell>
          <cell r="H45" t="str">
            <v>S</v>
          </cell>
          <cell r="I45" t="str">
            <v>S</v>
          </cell>
          <cell r="J45" t="str">
            <v>14484</v>
          </cell>
          <cell r="K45">
            <v>44378</v>
          </cell>
          <cell r="L45" t="str">
            <v>HKSS-DAZ4</v>
          </cell>
          <cell r="M45" t="str">
            <v>26 -  Pernambuco</v>
          </cell>
          <cell r="N45">
            <v>979.89</v>
          </cell>
        </row>
        <row r="46">
          <cell r="C46" t="str">
            <v>UPAE OURICURI - ISMEP</v>
          </cell>
          <cell r="E46" t="str">
            <v>5.22 - Vigilância Ostensiva / Monitorada</v>
          </cell>
          <cell r="F46">
            <v>24402663000109</v>
          </cell>
          <cell r="G46" t="str">
            <v>BUNKER SEGURANÇA E VIGILÂNCIA PATRIMONIAL EIRELIE EPP</v>
          </cell>
          <cell r="H46" t="str">
            <v>S</v>
          </cell>
          <cell r="I46" t="str">
            <v>S</v>
          </cell>
          <cell r="J46" t="str">
            <v>00001122</v>
          </cell>
          <cell r="K46">
            <v>44410</v>
          </cell>
          <cell r="L46" t="str">
            <v>WPWT-FDYL</v>
          </cell>
          <cell r="M46" t="str">
            <v>26 -  Pernambuco</v>
          </cell>
          <cell r="N46">
            <v>18104.55</v>
          </cell>
        </row>
        <row r="47">
          <cell r="C47" t="str">
            <v>UPAE OURICURI - ISMEP</v>
          </cell>
          <cell r="E47" t="str">
            <v>5.99 - Outros Serviços de Terceiros Pessoa Jurídica</v>
          </cell>
          <cell r="F47">
            <v>38404090000159</v>
          </cell>
          <cell r="G47" t="str">
            <v>TRECCHINA TECNOLOGIA E INOVAÇÃO LTDA</v>
          </cell>
          <cell r="H47" t="str">
            <v>S</v>
          </cell>
          <cell r="I47" t="str">
            <v>S</v>
          </cell>
          <cell r="J47" t="str">
            <v>00000013</v>
          </cell>
          <cell r="K47">
            <v>44411</v>
          </cell>
          <cell r="L47" t="str">
            <v>BJEG-YNWB</v>
          </cell>
          <cell r="M47" t="str">
            <v>26 -  Pernambuco</v>
          </cell>
          <cell r="N47">
            <v>3000</v>
          </cell>
        </row>
        <row r="48">
          <cell r="C48" t="str">
            <v>UPAE OURICURI - ISMEP</v>
          </cell>
          <cell r="E48" t="str">
            <v>5.2 - Serviços Técnicos Profissionais</v>
          </cell>
          <cell r="F48">
            <v>36710076000158</v>
          </cell>
          <cell r="G48" t="str">
            <v>APS APOIO ADMINISTRATIVO LTDA</v>
          </cell>
          <cell r="H48" t="str">
            <v>S</v>
          </cell>
          <cell r="I48" t="str">
            <v>S</v>
          </cell>
          <cell r="J48" t="str">
            <v>00000062</v>
          </cell>
          <cell r="K48">
            <v>44405</v>
          </cell>
          <cell r="L48" t="str">
            <v>Q4KU-IK9N</v>
          </cell>
          <cell r="M48" t="str">
            <v>26 -  Pernambuco</v>
          </cell>
          <cell r="N48">
            <v>3000</v>
          </cell>
        </row>
        <row r="49">
          <cell r="C49" t="str">
            <v>UPAE OURICURI - ISMEP</v>
          </cell>
          <cell r="E49" t="str">
            <v>5.2 - Serviços Técnicos Profissionais</v>
          </cell>
          <cell r="F49">
            <v>8190737000126</v>
          </cell>
          <cell r="G49" t="str">
            <v>PH CONTABILIDADE SOCIEDADE SIMPLES LTDA - ME</v>
          </cell>
          <cell r="H49" t="str">
            <v>S</v>
          </cell>
          <cell r="I49" t="str">
            <v>S</v>
          </cell>
          <cell r="J49" t="str">
            <v>00001219</v>
          </cell>
          <cell r="K49">
            <v>44393</v>
          </cell>
          <cell r="L49" t="str">
            <v>FUIX-Q2EN</v>
          </cell>
          <cell r="M49" t="str">
            <v>29 -  Bahia</v>
          </cell>
          <cell r="N49">
            <v>4400</v>
          </cell>
        </row>
        <row r="50">
          <cell r="C50" t="str">
            <v>UPAE OURICURI - ISMEP</v>
          </cell>
          <cell r="E50" t="str">
            <v>5.2 - Serviços Técnicos Profissionais</v>
          </cell>
          <cell r="F50">
            <v>24127434000115</v>
          </cell>
          <cell r="G50" t="str">
            <v>RODRIGO ALMENDRA E ADVOGADOS ASSOCIADOS</v>
          </cell>
          <cell r="H50" t="str">
            <v>S</v>
          </cell>
          <cell r="I50" t="str">
            <v>S</v>
          </cell>
          <cell r="J50" t="str">
            <v>00000399</v>
          </cell>
          <cell r="K50">
            <v>44400</v>
          </cell>
          <cell r="L50" t="str">
            <v>24IY-PXMH</v>
          </cell>
          <cell r="M50" t="str">
            <v>26 -  Pernambuco</v>
          </cell>
          <cell r="N50">
            <v>3500</v>
          </cell>
        </row>
        <row r="51">
          <cell r="C51" t="str">
            <v>UPAE OURICURI - ISMEP</v>
          </cell>
          <cell r="E51" t="str">
            <v>5.2 - Serviços Técnicos Profissionais</v>
          </cell>
          <cell r="F51">
            <v>10908062000150</v>
          </cell>
          <cell r="G51" t="str">
            <v>THYAGO LEITE VIANA - ME</v>
          </cell>
          <cell r="H51" t="str">
            <v>S</v>
          </cell>
          <cell r="I51" t="str">
            <v>S</v>
          </cell>
          <cell r="J51" t="str">
            <v>0011773</v>
          </cell>
          <cell r="K51">
            <v>44386</v>
          </cell>
          <cell r="L51" t="str">
            <v>XBKK-HUVT</v>
          </cell>
          <cell r="M51" t="str">
            <v>26 -  Pernambuco</v>
          </cell>
          <cell r="N51">
            <v>1800</v>
          </cell>
        </row>
        <row r="52">
          <cell r="C52" t="str">
            <v>UPAE OURICURI - ISMEP</v>
          </cell>
          <cell r="E52" t="str">
            <v>5.99 - Outros Serviços de Terceiros Pessoa Jurídica</v>
          </cell>
          <cell r="F52">
            <v>1554285000175</v>
          </cell>
          <cell r="G52" t="str">
            <v>CERTISIGN CERT DIGITAL</v>
          </cell>
          <cell r="H52" t="str">
            <v>S</v>
          </cell>
          <cell r="I52" t="str">
            <v>N</v>
          </cell>
          <cell r="M52" t="str">
            <v>35 -  São Paulo</v>
          </cell>
          <cell r="N52">
            <v>240</v>
          </cell>
        </row>
        <row r="53">
          <cell r="C53" t="str">
            <v>UPAE OURICURI - ISMEP</v>
          </cell>
          <cell r="E53" t="str">
            <v>5.5 - Reparo e Manutenção de Máquinas e Equipamentos</v>
          </cell>
          <cell r="F53">
            <v>15193955000180</v>
          </cell>
          <cell r="G53" t="str">
            <v>MICHAEL JOHN MOREIRA SIQUEIRA SERVIÇOS TÉCNICOS LTDA</v>
          </cell>
          <cell r="H53" t="str">
            <v>S</v>
          </cell>
          <cell r="I53" t="str">
            <v>S</v>
          </cell>
          <cell r="J53" t="str">
            <v>887</v>
          </cell>
          <cell r="K53">
            <v>44400</v>
          </cell>
          <cell r="L53" t="str">
            <v>81661720</v>
          </cell>
          <cell r="M53" t="str">
            <v>26 -  Pernambuco</v>
          </cell>
          <cell r="N53">
            <v>2000</v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1589-D357-4550-BC1D-E5EB98608D57}">
  <sheetPr>
    <tabColor rgb="FF92D050"/>
  </sheetPr>
  <dimension ref="A1:L1992"/>
  <sheetViews>
    <sheetView showGridLines="0" tabSelected="1" topLeftCell="B1" zoomScale="90" zoomScaleNormal="90" workbookViewId="0">
      <selection activeCell="B16" sqref="B16"/>
    </sheetView>
  </sheetViews>
  <sheetFormatPr defaultColWidth="8.77734375" defaultRowHeight="13.2" x14ac:dyDescent="0.25"/>
  <cols>
    <col min="1" max="1" width="30.21875" customWidth="1"/>
    <col min="2" max="2" width="36.21875" customWidth="1"/>
    <col min="3" max="3" width="61.77734375" style="9" customWidth="1"/>
    <col min="4" max="4" width="36.5546875" style="9" customWidth="1"/>
    <col min="5" max="5" width="65.77734375" style="9" bestFit="1" customWidth="1"/>
    <col min="6" max="7" width="26.21875" style="9" bestFit="1" customWidth="1"/>
    <col min="8" max="8" width="18.44140625" style="9" bestFit="1" customWidth="1"/>
    <col min="9" max="9" width="24.77734375" style="9" bestFit="1" customWidth="1"/>
    <col min="10" max="10" width="51.44140625" style="9" bestFit="1" customWidth="1"/>
    <col min="11" max="11" width="59.21875" style="9" bestFit="1" customWidth="1"/>
    <col min="12" max="12" width="21.7773437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(OCULTAR)'!$P$3:$R$56,3,0),"")</f>
        <v>10739225001785</v>
      </c>
      <c r="B2" s="4" t="str">
        <f>'[1]TCE - ANEXO IV - Preencher'!C11</f>
        <v>UPAE OURICURI - ISMEP</v>
      </c>
      <c r="C2" s="4" t="str">
        <f>'[1]TCE - ANEXO IV - Preencher'!E11</f>
        <v>1.99 - Outras Despesas com Pessoal</v>
      </c>
      <c r="D2" s="3">
        <f>'[1]TCE - ANEXO IV - Preencher'!F11</f>
        <v>33054826000192</v>
      </c>
      <c r="E2" s="5" t="str">
        <f>'[1]TCE - ANEXO IV - Preencher'!G11</f>
        <v>COMPANHIA EXCELSIOR DE SEGUROS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26 -  P</v>
      </c>
      <c r="L2" s="7">
        <f>'[1]TCE - ANEXO IV - Preencher'!N11</f>
        <v>84.61</v>
      </c>
    </row>
    <row r="3" spans="1:12" s="8" customFormat="1" ht="19.5" customHeight="1" x14ac:dyDescent="0.25">
      <c r="A3" s="3">
        <f>IFERROR(VLOOKUP(B3,'[1]DADOS (OCULTAR)'!$P$3:$R$56,3,0),"")</f>
        <v>10739225001785</v>
      </c>
      <c r="B3" s="4" t="str">
        <f>'[1]TCE - ANEXO IV - Preencher'!C12</f>
        <v>UPAE OURICURI - ISMEP</v>
      </c>
      <c r="C3" s="4" t="str">
        <f>'[1]TCE - ANEXO IV - Preencher'!E12</f>
        <v>3.7 - Material de Limpeza e Produtos de Hgienização</v>
      </c>
      <c r="D3" s="3">
        <f>'[1]TCE - ANEXO IV - Preencher'!F12</f>
        <v>69899011000151</v>
      </c>
      <c r="E3" s="5" t="str">
        <f>'[1]TCE - ANEXO IV - Preencher'!G12</f>
        <v>LUIZ L GUIMARAES FILHO EPP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000002907</v>
      </c>
      <c r="I3" s="6">
        <f>IF('[1]TCE - ANEXO IV - Preencher'!K12="","",'[1]TCE - ANEXO IV - Preencher'!K12)</f>
        <v>44392</v>
      </c>
      <c r="J3" s="5" t="str">
        <f>'[1]TCE - ANEXO IV - Preencher'!L12</f>
        <v>26210769899011000151550010000029071151601320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1614.85</v>
      </c>
    </row>
    <row r="4" spans="1:12" s="8" customFormat="1" ht="19.5" customHeight="1" x14ac:dyDescent="0.25">
      <c r="A4" s="3">
        <f>IFERROR(VLOOKUP(B4,'[1]DADOS (OCULTAR)'!$P$3:$R$56,3,0),"")</f>
        <v>10739225001785</v>
      </c>
      <c r="B4" s="4" t="str">
        <f>'[1]TCE - ANEXO IV - Preencher'!C13</f>
        <v>UPAE OURICURI - ISMEP</v>
      </c>
      <c r="C4" s="4" t="str">
        <f>'[1]TCE - ANEXO IV - Preencher'!E13</f>
        <v>3.7 - Material de Limpeza e Produtos de Hgienização</v>
      </c>
      <c r="D4" s="3">
        <f>'[1]TCE - ANEXO IV - Preencher'!F13</f>
        <v>31329180000183</v>
      </c>
      <c r="E4" s="5" t="str">
        <f>'[1]TCE - ANEXO IV - Preencher'!G13</f>
        <v>MAXXSUPRI COMERCIO DE SANEANTES EIRELI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9805</v>
      </c>
      <c r="I4" s="6">
        <f>IF('[1]TCE - ANEXO IV - Preencher'!K13="","",'[1]TCE - ANEXO IV - Preencher'!K13)</f>
        <v>44386</v>
      </c>
      <c r="J4" s="5" t="str">
        <f>'[1]TCE - ANEXO IV - Preencher'!L13</f>
        <v>26210731329180000183550070000098051791051017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728.6</v>
      </c>
    </row>
    <row r="5" spans="1:12" s="8" customFormat="1" ht="19.5" customHeight="1" x14ac:dyDescent="0.25">
      <c r="A5" s="3">
        <f>IFERROR(VLOOKUP(B5,'[1]DADOS (OCULTAR)'!$P$3:$R$56,3,0),"")</f>
        <v>10739225001785</v>
      </c>
      <c r="B5" s="4" t="str">
        <f>'[1]TCE - ANEXO IV - Preencher'!C14</f>
        <v>UPAE OURICURI - ISMEP</v>
      </c>
      <c r="C5" s="4" t="str">
        <f>'[1]TCE - ANEXO IV - Preencher'!E14</f>
        <v>3.14 - Alimentação Preparada</v>
      </c>
      <c r="D5" s="3">
        <f>'[1]TCE - ANEXO IV - Preencher'!F14</f>
        <v>21185441000185</v>
      </c>
      <c r="E5" s="5" t="str">
        <f>'[1]TCE - ANEXO IV - Preencher'!G14</f>
        <v>JOSE NARIO BATISTA  DE ARAUJO  10546909442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000000115</v>
      </c>
      <c r="I5" s="6">
        <f>IF('[1]TCE - ANEXO IV - Preencher'!K14="","",'[1]TCE - ANEXO IV - Preencher'!K14)</f>
        <v>44407</v>
      </c>
      <c r="J5" s="5" t="str">
        <f>'[1]TCE - ANEXO IV - Preencher'!L14</f>
        <v>26210721185441000185550010000001151539475996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5010</v>
      </c>
    </row>
    <row r="6" spans="1:12" s="8" customFormat="1" ht="19.5" customHeight="1" x14ac:dyDescent="0.25">
      <c r="A6" s="3">
        <f>IFERROR(VLOOKUP(B6,'[1]DADOS (OCULTAR)'!$P$3:$R$56,3,0),"")</f>
        <v>10739225001785</v>
      </c>
      <c r="B6" s="4" t="str">
        <f>'[1]TCE - ANEXO IV - Preencher'!C15</f>
        <v>UPAE OURICURI - ISMEP</v>
      </c>
      <c r="C6" s="4" t="str">
        <f>'[1]TCE - ANEXO IV - Preencher'!E15</f>
        <v>3.14 - Alimentação Preparada</v>
      </c>
      <c r="D6" s="3">
        <f>'[1]TCE - ANEXO IV - Preencher'!F15</f>
        <v>69899011000151</v>
      </c>
      <c r="E6" s="5" t="str">
        <f>'[1]TCE - ANEXO IV - Preencher'!G15</f>
        <v>LUIZ L GUIMARAES FILHO EPP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000002918</v>
      </c>
      <c r="I6" s="6">
        <f>IF('[1]TCE - ANEXO IV - Preencher'!K15="","",'[1]TCE - ANEXO IV - Preencher'!K15)</f>
        <v>44407</v>
      </c>
      <c r="J6" s="5" t="str">
        <f>'[1]TCE - ANEXO IV - Preencher'!L15</f>
        <v>26210769899011000151550010000029181301448495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344.5</v>
      </c>
    </row>
    <row r="7" spans="1:12" s="8" customFormat="1" ht="19.5" customHeight="1" x14ac:dyDescent="0.25">
      <c r="A7" s="3">
        <f>IFERROR(VLOOKUP(B7,'[1]DADOS (OCULTAR)'!$P$3:$R$56,3,0),"")</f>
        <v>10739225001785</v>
      </c>
      <c r="B7" s="4" t="str">
        <f>'[1]TCE - ANEXO IV - Preencher'!C16</f>
        <v>UPAE OURICURI - ISMEP</v>
      </c>
      <c r="C7" s="4" t="str">
        <f>'[1]TCE - ANEXO IV - Preencher'!E16</f>
        <v>3.14 - Alimentação Preparada</v>
      </c>
      <c r="D7" s="3">
        <f>'[1]TCE - ANEXO IV - Preencher'!F16</f>
        <v>69899011000151</v>
      </c>
      <c r="E7" s="5" t="str">
        <f>'[1]TCE - ANEXO IV - Preencher'!G16</f>
        <v>LUIZ L GUIMARAES FILHO EPP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000002907</v>
      </c>
      <c r="I7" s="6">
        <f>IF('[1]TCE - ANEXO IV - Preencher'!K16="","",'[1]TCE - ANEXO IV - Preencher'!K16)</f>
        <v>44392</v>
      </c>
      <c r="J7" s="5" t="str">
        <f>'[1]TCE - ANEXO IV - Preencher'!L16</f>
        <v>26210769899011000151550010000029071151601320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429.9</v>
      </c>
    </row>
    <row r="8" spans="1:12" s="8" customFormat="1" ht="19.5" customHeight="1" x14ac:dyDescent="0.25">
      <c r="A8" s="3">
        <f>IFERROR(VLOOKUP(B8,'[1]DADOS (OCULTAR)'!$P$3:$R$56,3,0),"")</f>
        <v>10739225001785</v>
      </c>
      <c r="B8" s="4" t="str">
        <f>'[1]TCE - ANEXO IV - Preencher'!C17</f>
        <v>UPAE OURICURI - ISMEP</v>
      </c>
      <c r="C8" s="4" t="str">
        <f>'[1]TCE - ANEXO IV - Preencher'!E17</f>
        <v>3.6 - Material de Expediente</v>
      </c>
      <c r="D8" s="3">
        <f>'[1]TCE - ANEXO IV - Preencher'!F17</f>
        <v>69899011000151</v>
      </c>
      <c r="E8" s="5" t="str">
        <f>'[1]TCE - ANEXO IV - Preencher'!G17</f>
        <v>LUIZ L GUIMARAES FILHO EPP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000002907</v>
      </c>
      <c r="I8" s="6">
        <f>IF('[1]TCE - ANEXO IV - Preencher'!K17="","",'[1]TCE - ANEXO IV - Preencher'!K17)</f>
        <v>44392</v>
      </c>
      <c r="J8" s="5" t="str">
        <f>'[1]TCE - ANEXO IV - Preencher'!L17</f>
        <v>26210769899011000151550010000029071151601320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23.1</v>
      </c>
    </row>
    <row r="9" spans="1:12" s="8" customFormat="1" ht="19.5" customHeight="1" x14ac:dyDescent="0.25">
      <c r="A9" s="3">
        <f>IFERROR(VLOOKUP(B9,'[1]DADOS (OCULTAR)'!$P$3:$R$56,3,0),"")</f>
        <v>10739225001785</v>
      </c>
      <c r="B9" s="4" t="str">
        <f>'[1]TCE - ANEXO IV - Preencher'!C18</f>
        <v>UPAE OURICURI - ISMEP</v>
      </c>
      <c r="C9" s="4" t="str">
        <f>'[1]TCE - ANEXO IV - Preencher'!E18</f>
        <v xml:space="preserve">3.9 - Material para Manutenção de Bens Imóveis </v>
      </c>
      <c r="D9" s="3">
        <f>'[1]TCE - ANEXO IV - Preencher'!F18</f>
        <v>69899011000151</v>
      </c>
      <c r="E9" s="5" t="str">
        <f>'[1]TCE - ANEXO IV - Preencher'!G18</f>
        <v>LUIZ L GUIMARAES FILHO EPP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000002907</v>
      </c>
      <c r="I9" s="6">
        <f>IF('[1]TCE - ANEXO IV - Preencher'!K18="","",'[1]TCE - ANEXO IV - Preencher'!K18)</f>
        <v>44392</v>
      </c>
      <c r="J9" s="5" t="str">
        <f>'[1]TCE - ANEXO IV - Preencher'!L18</f>
        <v>26210769899011000151550010000029071151601320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17.7</v>
      </c>
    </row>
    <row r="10" spans="1:12" s="8" customFormat="1" ht="19.5" customHeight="1" x14ac:dyDescent="0.25">
      <c r="A10" s="3">
        <f>IFERROR(VLOOKUP(B10,'[1]DADOS (OCULTAR)'!$P$3:$R$56,3,0),"")</f>
        <v>10739225001785</v>
      </c>
      <c r="B10" s="4" t="str">
        <f>'[1]TCE - ANEXO IV - Preencher'!C19</f>
        <v>UPAE OURICURI - ISMEP</v>
      </c>
      <c r="C10" s="4" t="str">
        <f>'[1]TCE - ANEXO IV - Preencher'!E19</f>
        <v xml:space="preserve">3.10 - Material para Manutenção de Bens Móveis </v>
      </c>
      <c r="D10" s="3">
        <f>'[1]TCE - ANEXO IV - Preencher'!F19</f>
        <v>28248082000107</v>
      </c>
      <c r="E10" s="5" t="str">
        <f>'[1]TCE - ANEXO IV - Preencher'!G19</f>
        <v>MARALUCIA DO CARMO VENTURA MAROSTICA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1659</v>
      </c>
      <c r="I10" s="6">
        <f>IF('[1]TCE - ANEXO IV - Preencher'!K19="","",'[1]TCE - ANEXO IV - Preencher'!K19)</f>
        <v>44384</v>
      </c>
      <c r="J10" s="5" t="str">
        <f>'[1]TCE - ANEXO IV - Preencher'!L19</f>
        <v>35210728248082000107550010000016591808229051</v>
      </c>
      <c r="K10" s="5" t="str">
        <f>IF(F10="B",LEFT('[1]TCE - ANEXO IV - Preencher'!M19,2),IF(F10="S",LEFT('[1]TCE - ANEXO IV - Preencher'!M19,7),IF('[1]TCE - ANEXO IV - Preencher'!H19="","")))</f>
        <v>35</v>
      </c>
      <c r="L10" s="7">
        <f>'[1]TCE - ANEXO IV - Preencher'!N19</f>
        <v>530</v>
      </c>
    </row>
    <row r="11" spans="1:12" s="8" customFormat="1" ht="19.5" customHeight="1" x14ac:dyDescent="0.25">
      <c r="A11" s="3">
        <f>IFERROR(VLOOKUP(B11,'[1]DADOS (OCULTAR)'!$P$3:$R$56,3,0),"")</f>
        <v>10739225001785</v>
      </c>
      <c r="B11" s="4" t="str">
        <f>'[1]TCE - ANEXO IV - Preencher'!C20</f>
        <v>UPAE OURICURI - ISMEP</v>
      </c>
      <c r="C11" s="4" t="str">
        <f>'[1]TCE - ANEXO IV - Preencher'!E20</f>
        <v xml:space="preserve">3.8 - Uniformes, Tecidos e Aviamentos </v>
      </c>
      <c r="D11" s="3">
        <f>'[1]TCE - ANEXO IV - Preencher'!F20</f>
        <v>69899011000151</v>
      </c>
      <c r="E11" s="5" t="str">
        <f>'[1]TCE - ANEXO IV - Preencher'!G20</f>
        <v>LUIZ L GUIMARAES FILHO EPP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000002907</v>
      </c>
      <c r="I11" s="6">
        <f>IF('[1]TCE - ANEXO IV - Preencher'!K20="","",'[1]TCE - ANEXO IV - Preencher'!K20)</f>
        <v>44392</v>
      </c>
      <c r="J11" s="5" t="str">
        <f>'[1]TCE - ANEXO IV - Preencher'!L20</f>
        <v>26210769899011000151550010000029071151601320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39.9</v>
      </c>
    </row>
    <row r="12" spans="1:12" s="8" customFormat="1" ht="19.5" customHeight="1" x14ac:dyDescent="0.25">
      <c r="A12" s="3">
        <f>IFERROR(VLOOKUP(B12,'[1]DADOS (OCULTAR)'!$P$3:$R$56,3,0),"")</f>
        <v>10739225001785</v>
      </c>
      <c r="B12" s="4" t="str">
        <f>'[1]TCE - ANEXO IV - Preencher'!C21</f>
        <v>UPAE OURICURI - ISMEP</v>
      </c>
      <c r="C12" s="4" t="str">
        <f>'[1]TCE - ANEXO IV - Preencher'!E21</f>
        <v xml:space="preserve">5.25 - Serviços Bancários </v>
      </c>
      <c r="D12" s="3">
        <f>'[1]TCE - ANEXO IV - Preencher'!F21</f>
        <v>90400888215181</v>
      </c>
      <c r="E12" s="5" t="str">
        <f>'[1]TCE - ANEXO IV - Preencher'!G21</f>
        <v>Conta nº 13.001116-5 SANTANDER</v>
      </c>
      <c r="F12" s="5" t="str">
        <f>'[1]TCE - ANEXO IV - Preencher'!H21</f>
        <v>S</v>
      </c>
      <c r="G12" s="5" t="str">
        <f>'[1]TCE - ANEXO IV - Preencher'!I21</f>
        <v>N</v>
      </c>
      <c r="H12" s="5">
        <f>'[1]TCE - ANEXO IV - Preencher'!J21</f>
        <v>0</v>
      </c>
      <c r="I12" s="6" t="str">
        <f>IF('[1]TCE - ANEXO IV - Preencher'!K21="","",'[1]TCE - ANEXO IV - Preencher'!K21)</f>
        <v/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26 -  P</v>
      </c>
      <c r="L12" s="7">
        <f>'[1]TCE - ANEXO IV - Preencher'!N21</f>
        <v>96</v>
      </c>
    </row>
    <row r="13" spans="1:12" s="8" customFormat="1" ht="19.5" customHeight="1" x14ac:dyDescent="0.25">
      <c r="A13" s="3">
        <f>IFERROR(VLOOKUP(B13,'[1]DADOS (OCULTAR)'!$P$3:$R$56,3,0),"")</f>
        <v>10739225001785</v>
      </c>
      <c r="B13" s="4" t="str">
        <f>'[1]TCE - ANEXO IV - Preencher'!C22</f>
        <v>UPAE OURICURI - ISMEP</v>
      </c>
      <c r="C13" s="4" t="str">
        <f>'[1]TCE - ANEXO IV - Preencher'!E22</f>
        <v xml:space="preserve">5.25 - Serviços Bancários </v>
      </c>
      <c r="D13" s="3">
        <f>'[1]TCE - ANEXO IV - Preencher'!F22</f>
        <v>90400888215181</v>
      </c>
      <c r="E13" s="5" t="str">
        <f>'[1]TCE - ANEXO IV - Preencher'!G22</f>
        <v>Conta nº 13.001118-9 SANTANDER</v>
      </c>
      <c r="F13" s="5" t="str">
        <f>'[1]TCE - ANEXO IV - Preencher'!H22</f>
        <v>S</v>
      </c>
      <c r="G13" s="5" t="str">
        <f>'[1]TCE - ANEXO IV - Preencher'!I22</f>
        <v>N</v>
      </c>
      <c r="H13" s="5">
        <f>'[1]TCE - ANEXO IV - Preencher'!J22</f>
        <v>0</v>
      </c>
      <c r="I13" s="6" t="str">
        <f>IF('[1]TCE - ANEXO IV - Preencher'!K22="","",'[1]TCE - ANEXO IV - Preencher'!K22)</f>
        <v/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26 -  P</v>
      </c>
      <c r="L13" s="7">
        <f>'[1]TCE - ANEXO IV - Preencher'!N22</f>
        <v>96</v>
      </c>
    </row>
    <row r="14" spans="1:12" s="8" customFormat="1" ht="19.5" customHeight="1" x14ac:dyDescent="0.25">
      <c r="A14" s="3">
        <f>IFERROR(VLOOKUP(B14,'[1]DADOS (OCULTAR)'!$P$3:$R$56,3,0),"")</f>
        <v>10739225001785</v>
      </c>
      <c r="B14" s="4" t="str">
        <f>'[1]TCE - ANEXO IV - Preencher'!C23</f>
        <v>UPAE OURICURI - ISMEP</v>
      </c>
      <c r="C14" s="4" t="str">
        <f>'[1]TCE - ANEXO IV - Preencher'!E23</f>
        <v xml:space="preserve">5.25 - Serviços Bancários </v>
      </c>
      <c r="D14" s="3">
        <f>'[1]TCE - ANEXO IV - Preencher'!F23</f>
        <v>274054</v>
      </c>
      <c r="E14" s="5" t="str">
        <f>'[1]TCE - ANEXO IV - Preencher'!G23</f>
        <v>BANCO DO BRASIL CONTA Nº 28.358-4</v>
      </c>
      <c r="F14" s="5" t="str">
        <f>'[1]TCE - ANEXO IV - Preencher'!H23</f>
        <v>S</v>
      </c>
      <c r="G14" s="5" t="str">
        <f>'[1]TCE - ANEXO IV - Preencher'!I23</f>
        <v>N</v>
      </c>
      <c r="H14" s="5">
        <f>'[1]TCE - ANEXO IV - Preencher'!J23</f>
        <v>0</v>
      </c>
      <c r="I14" s="6" t="str">
        <f>IF('[1]TCE - ANEXO IV - Preencher'!K23="","",'[1]TCE - ANEXO IV - Preencher'!K23)</f>
        <v/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26 -  P</v>
      </c>
      <c r="L14" s="7">
        <f>'[1]TCE - ANEXO IV - Preencher'!N23</f>
        <v>153</v>
      </c>
    </row>
    <row r="15" spans="1:12" s="8" customFormat="1" ht="19.5" customHeight="1" x14ac:dyDescent="0.25">
      <c r="A15" s="3">
        <f>IFERROR(VLOOKUP(B15,'[1]DADOS (OCULTAR)'!$P$3:$R$56,3,0),"")</f>
        <v>10739225001785</v>
      </c>
      <c r="B15" s="4" t="str">
        <f>'[1]TCE - ANEXO IV - Preencher'!C24</f>
        <v>UPAE OURICURI - ISMEP</v>
      </c>
      <c r="C15" s="4" t="str">
        <f>'[1]TCE - ANEXO IV - Preencher'!E24</f>
        <v xml:space="preserve">5.25 - Serviços Bancários </v>
      </c>
      <c r="D15" s="3">
        <f>'[1]TCE - ANEXO IV - Preencher'!F24</f>
        <v>274054</v>
      </c>
      <c r="E15" s="5" t="str">
        <f>'[1]TCE - ANEXO IV - Preencher'!G24</f>
        <v>BANCO DO BRASIL CONTA Nº 28.358-4</v>
      </c>
      <c r="F15" s="5" t="str">
        <f>'[1]TCE - ANEXO IV - Preencher'!H24</f>
        <v>S</v>
      </c>
      <c r="G15" s="5" t="str">
        <f>'[1]TCE - ANEXO IV - Preencher'!I24</f>
        <v>N</v>
      </c>
      <c r="H15" s="5">
        <f>'[1]TCE - ANEXO IV - Preencher'!J24</f>
        <v>0</v>
      </c>
      <c r="I15" s="6" t="str">
        <f>IF('[1]TCE - ANEXO IV - Preencher'!K24="","",'[1]TCE - ANEXO IV - Preencher'!K24)</f>
        <v/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26 -  P</v>
      </c>
      <c r="L15" s="7">
        <f>'[1]TCE - ANEXO IV - Preencher'!N24</f>
        <v>52.25</v>
      </c>
    </row>
    <row r="16" spans="1:12" s="8" customFormat="1" ht="19.5" customHeight="1" x14ac:dyDescent="0.25">
      <c r="A16" s="3">
        <f>IFERROR(VLOOKUP(B16,'[1]DADOS (OCULTAR)'!$P$3:$R$56,3,0),"")</f>
        <v>10739225001785</v>
      </c>
      <c r="B16" s="4" t="str">
        <f>'[1]TCE - ANEXO IV - Preencher'!C25</f>
        <v>UPAE OURICURI - ISMEP</v>
      </c>
      <c r="C16" s="4" t="str">
        <f>'[1]TCE - ANEXO IV - Preencher'!E25</f>
        <v xml:space="preserve">5.25 - Serviços Bancários </v>
      </c>
      <c r="D16" s="3">
        <f>'[1]TCE - ANEXO IV - Preencher'!F25</f>
        <v>360305103000</v>
      </c>
      <c r="E16" s="5" t="str">
        <f>'[1]TCE - ANEXO IV - Preencher'!G25</f>
        <v>CAIXA ECONÔMICA FEDERAL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0</v>
      </c>
      <c r="I16" s="6" t="str">
        <f>IF('[1]TCE - ANEXO IV - Preencher'!K25="","",'[1]TCE - ANEXO IV - Preencher'!K25)</f>
        <v/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26 -  P</v>
      </c>
      <c r="L16" s="7">
        <f>'[1]TCE - ANEXO IV - Preencher'!N25</f>
        <v>7.5</v>
      </c>
    </row>
    <row r="17" spans="1:12" s="8" customFormat="1" ht="19.5" customHeight="1" x14ac:dyDescent="0.25">
      <c r="A17" s="3">
        <f>IFERROR(VLOOKUP(B17,'[1]DADOS (OCULTAR)'!$P$3:$R$56,3,0),"")</f>
        <v>10739225001785</v>
      </c>
      <c r="B17" s="4" t="str">
        <f>'[1]TCE - ANEXO IV - Preencher'!C26</f>
        <v>UPAE OURICURI - ISMEP</v>
      </c>
      <c r="C17" s="4" t="str">
        <f>'[1]TCE - ANEXO IV - Preencher'!E26</f>
        <v>5.9 - Telefonia Móvel</v>
      </c>
      <c r="D17" s="3">
        <f>'[1]TCE - ANEXO IV - Preencher'!F26</f>
        <v>2421421001355</v>
      </c>
      <c r="E17" s="5" t="str">
        <f>'[1]TCE - ANEXO IV - Preencher'!G26</f>
        <v>TIM S.A</v>
      </c>
      <c r="F17" s="5" t="str">
        <f>'[1]TCE - ANEXO IV - Preencher'!H26</f>
        <v>S</v>
      </c>
      <c r="G17" s="5" t="str">
        <f>'[1]TCE - ANEXO IV - Preencher'!I26</f>
        <v>N</v>
      </c>
      <c r="H17" s="5">
        <f>'[1]TCE - ANEXO IV - Preencher'!J26</f>
        <v>0</v>
      </c>
      <c r="I17" s="6" t="str">
        <f>IF('[1]TCE - ANEXO IV - Preencher'!K26="","",'[1]TCE - ANEXO IV - Preencher'!K26)</f>
        <v/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26 -  P</v>
      </c>
      <c r="L17" s="7">
        <f>'[1]TCE - ANEXO IV - Preencher'!N26</f>
        <v>109.98</v>
      </c>
    </row>
    <row r="18" spans="1:12" s="8" customFormat="1" ht="19.5" customHeight="1" x14ac:dyDescent="0.25">
      <c r="A18" s="3">
        <f>IFERROR(VLOOKUP(B18,'[1]DADOS (OCULTAR)'!$P$3:$R$56,3,0),"")</f>
        <v>10739225001785</v>
      </c>
      <c r="B18" s="4" t="str">
        <f>'[1]TCE - ANEXO IV - Preencher'!C27</f>
        <v>UPAE OURICURI - ISMEP</v>
      </c>
      <c r="C18" s="4" t="str">
        <f>'[1]TCE - ANEXO IV - Preencher'!E27</f>
        <v>5.13 - Água e Esgoto</v>
      </c>
      <c r="D18" s="3">
        <f>'[1]TCE - ANEXO IV - Preencher'!F27</f>
        <v>9769035000164</v>
      </c>
      <c r="E18" s="5" t="str">
        <f>'[1]TCE - ANEXO IV - Preencher'!G27</f>
        <v>COMPANHIA PERNAMBUCANA DE SANEAMENTO</v>
      </c>
      <c r="F18" s="5" t="str">
        <f>'[1]TCE - ANEXO IV - Preencher'!H27</f>
        <v>S</v>
      </c>
      <c r="G18" s="5" t="str">
        <f>'[1]TCE - ANEXO IV - Preencher'!I27</f>
        <v>N</v>
      </c>
      <c r="H18" s="5">
        <f>'[1]TCE - ANEXO IV - Preencher'!J27</f>
        <v>0</v>
      </c>
      <c r="I18" s="6">
        <f>IF('[1]TCE - ANEXO IV - Preencher'!K27="","",'[1]TCE - ANEXO IV - Preencher'!K27)</f>
        <v>44378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26 -  P</v>
      </c>
      <c r="L18" s="7">
        <f>'[1]TCE - ANEXO IV - Preencher'!N27</f>
        <v>540.94000000000005</v>
      </c>
    </row>
    <row r="19" spans="1:12" s="8" customFormat="1" ht="19.5" customHeight="1" x14ac:dyDescent="0.25">
      <c r="A19" s="3">
        <f>IFERROR(VLOOKUP(B19,'[1]DADOS (OCULTAR)'!$P$3:$R$56,3,0),"")</f>
        <v>10739225001785</v>
      </c>
      <c r="B19" s="4" t="str">
        <f>'[1]TCE - ANEXO IV - Preencher'!C28</f>
        <v>UPAE OURICURI - ISMEP</v>
      </c>
      <c r="C19" s="4" t="str">
        <f>'[1]TCE - ANEXO IV - Preencher'!E28</f>
        <v>5.12 - Energia Elétrica</v>
      </c>
      <c r="D19" s="3">
        <f>'[1]TCE - ANEXO IV - Preencher'!F28</f>
        <v>10835932000108</v>
      </c>
      <c r="E19" s="5" t="str">
        <f>'[1]TCE - ANEXO IV - Preencher'!G28</f>
        <v>COMPANHIA ENERGÉTICA DE PERNAMBUCO</v>
      </c>
      <c r="F19" s="5" t="str">
        <f>'[1]TCE - ANEXO IV - Preencher'!H28</f>
        <v>S</v>
      </c>
      <c r="G19" s="5" t="str">
        <f>'[1]TCE - ANEXO IV - Preencher'!I28</f>
        <v>N</v>
      </c>
      <c r="H19" s="5">
        <f>'[1]TCE - ANEXO IV - Preencher'!J28</f>
        <v>0</v>
      </c>
      <c r="I19" s="6">
        <f>IF('[1]TCE - ANEXO IV - Preencher'!K28="","",'[1]TCE - ANEXO IV - Preencher'!K28)</f>
        <v>44378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26 -  P</v>
      </c>
      <c r="L19" s="7">
        <f>'[1]TCE - ANEXO IV - Preencher'!N28</f>
        <v>15001.75</v>
      </c>
    </row>
    <row r="20" spans="1:12" s="8" customFormat="1" ht="19.5" customHeight="1" x14ac:dyDescent="0.25">
      <c r="A20" s="3">
        <f>IFERROR(VLOOKUP(B20,'[1]DADOS (OCULTAR)'!$P$3:$R$56,3,0),"")</f>
        <v>10739225001785</v>
      </c>
      <c r="B20" s="4" t="str">
        <f>'[1]TCE - ANEXO IV - Preencher'!C29</f>
        <v>UPAE OURICURI - ISMEP</v>
      </c>
      <c r="C20" s="4" t="str">
        <f>'[1]TCE - ANEXO IV - Preencher'!E29</f>
        <v>5.3 - Locação de Máquinas e Equipamentos</v>
      </c>
      <c r="D20" s="3">
        <f>'[1]TCE - ANEXO IV - Preencher'!F29</f>
        <v>24801362000140</v>
      </c>
      <c r="E20" s="5" t="str">
        <f>'[1]TCE - ANEXO IV - Preencher'!G29</f>
        <v>BRUNO COSMO DA COSTA COMERCIO E SERVICOS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00000239</v>
      </c>
      <c r="I20" s="6">
        <f>IF('[1]TCE - ANEXO IV - Preencher'!K29="","",'[1]TCE - ANEXO IV - Preencher'!K29)</f>
        <v>44410</v>
      </c>
      <c r="J20" s="5" t="str">
        <f>'[1]TCE - ANEXO IV - Preencher'!L29</f>
        <v>FVFL-2JT5</v>
      </c>
      <c r="K20" s="5" t="str">
        <f>IF(F20="B",LEFT('[1]TCE - ANEXO IV - Preencher'!M29,2),IF(F20="S",LEFT('[1]TCE - ANEXO IV - Preencher'!M29,7),IF('[1]TCE - ANEXO IV - Preencher'!H29="","")))</f>
        <v>26 -  P</v>
      </c>
      <c r="L20" s="7">
        <f>'[1]TCE - ANEXO IV - Preencher'!N29</f>
        <v>4296</v>
      </c>
    </row>
    <row r="21" spans="1:12" s="8" customFormat="1" ht="19.5" customHeight="1" x14ac:dyDescent="0.25">
      <c r="A21" s="3">
        <f>IFERROR(VLOOKUP(B21,'[1]DADOS (OCULTAR)'!$P$3:$R$56,3,0),"")</f>
        <v>10739225001785</v>
      </c>
      <c r="B21" s="4" t="str">
        <f>'[1]TCE - ANEXO IV - Preencher'!C30</f>
        <v>UPAE OURICURI - ISMEP</v>
      </c>
      <c r="C21" s="4" t="str">
        <f>'[1]TCE - ANEXO IV - Preencher'!E30</f>
        <v>5.3 - Locação de Máquinas e Equipamentos</v>
      </c>
      <c r="D21" s="3">
        <f>'[1]TCE - ANEXO IV - Preencher'!F30</f>
        <v>10279299000119</v>
      </c>
      <c r="E21" s="5" t="str">
        <f>'[1]TCE - ANEXO IV - Preencher'!G30</f>
        <v>RGRAPH LOC. COM. E SERV LTDA - ME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04121</v>
      </c>
      <c r="I21" s="6">
        <f>IF('[1]TCE - ANEXO IV - Preencher'!K30="","",'[1]TCE - ANEXO IV - Preencher'!K30)</f>
        <v>44406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26 -  P</v>
      </c>
      <c r="L21" s="7">
        <f>'[1]TCE - ANEXO IV - Preencher'!N30</f>
        <v>1400</v>
      </c>
    </row>
    <row r="22" spans="1:12" s="8" customFormat="1" ht="19.5" customHeight="1" x14ac:dyDescent="0.25">
      <c r="A22" s="3">
        <f>IFERROR(VLOOKUP(B22,'[1]DADOS (OCULTAR)'!$P$3:$R$56,3,0),"")</f>
        <v>10739225001785</v>
      </c>
      <c r="B22" s="4" t="str">
        <f>'[1]TCE - ANEXO IV - Preencher'!C31</f>
        <v>UPAE OURICURI - ISMEP</v>
      </c>
      <c r="C22" s="4" t="str">
        <f>'[1]TCE - ANEXO IV - Preencher'!E31</f>
        <v>5.19 - Serviços Gráficos, de Encadernação e de Emolduração</v>
      </c>
      <c r="D22" s="3">
        <f>'[1]TCE - ANEXO IV - Preencher'!F31</f>
        <v>40890782000104</v>
      </c>
      <c r="E22" s="5" t="str">
        <f>'[1]TCE - ANEXO IV - Preencher'!G31</f>
        <v>JOSE ADNALDO BEZERRA GONCALVES ME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00020350</v>
      </c>
      <c r="I22" s="6">
        <f>IF('[1]TCE - ANEXO IV - Preencher'!K31="","",'[1]TCE - ANEXO IV - Preencher'!K31)</f>
        <v>44377</v>
      </c>
      <c r="J22" s="5" t="str">
        <f>'[1]TCE - ANEXO IV - Preencher'!L31</f>
        <v>9SD9-Z8JD</v>
      </c>
      <c r="K22" s="5" t="str">
        <f>IF(F22="B",LEFT('[1]TCE - ANEXO IV - Preencher'!M31,2),IF(F22="S",LEFT('[1]TCE - ANEXO IV - Preencher'!M31,7),IF('[1]TCE - ANEXO IV - Preencher'!H31="","")))</f>
        <v>26 -  P</v>
      </c>
      <c r="L22" s="7">
        <f>'[1]TCE - ANEXO IV - Preencher'!N31</f>
        <v>78.5</v>
      </c>
    </row>
    <row r="23" spans="1:12" s="8" customFormat="1" ht="19.5" customHeight="1" x14ac:dyDescent="0.25">
      <c r="A23" s="3">
        <f>IFERROR(VLOOKUP(B23,'[1]DADOS (OCULTAR)'!$P$3:$R$56,3,0),"")</f>
        <v>10739225001785</v>
      </c>
      <c r="B23" s="4" t="str">
        <f>'[1]TCE - ANEXO IV - Preencher'!C32</f>
        <v>UPAE OURICURI - ISMEP</v>
      </c>
      <c r="C23" s="4" t="str">
        <f>'[1]TCE - ANEXO IV - Preencher'!E32</f>
        <v>5.16 - Serviços Médico-Hospitalares, Odotonlogia e Laboratoriais</v>
      </c>
      <c r="D23" s="3">
        <f>'[1]TCE - ANEXO IV - Preencher'!F32</f>
        <v>10099168000150</v>
      </c>
      <c r="E23" s="5" t="str">
        <f>'[1]TCE - ANEXO IV - Preencher'!G32</f>
        <v>CASIL - CENTRO DE ASSISTÊNCIA A SAÚDE INTEGRADA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264</v>
      </c>
      <c r="I23" s="6">
        <f>IF('[1]TCE - ANEXO IV - Preencher'!K32="","",'[1]TCE - ANEXO IV - Preencher'!K32)</f>
        <v>44407</v>
      </c>
      <c r="J23" s="5" t="str">
        <f>'[1]TCE - ANEXO IV - Preencher'!L32</f>
        <v>OWNNJV30Z</v>
      </c>
      <c r="K23" s="5" t="str">
        <f>IF(F23="B",LEFT('[1]TCE - ANEXO IV - Preencher'!M32,2),IF(F23="S",LEFT('[1]TCE - ANEXO IV - Preencher'!M32,7),IF('[1]TCE - ANEXO IV - Preencher'!H32="","")))</f>
        <v>26 -  P</v>
      </c>
      <c r="L23" s="7">
        <f>'[1]TCE - ANEXO IV - Preencher'!N32</f>
        <v>3000</v>
      </c>
    </row>
    <row r="24" spans="1:12" s="8" customFormat="1" ht="19.5" customHeight="1" x14ac:dyDescent="0.25">
      <c r="A24" s="3">
        <f>IFERROR(VLOOKUP(B24,'[1]DADOS (OCULTAR)'!$P$3:$R$56,3,0),"")</f>
        <v>10739225001785</v>
      </c>
      <c r="B24" s="4" t="str">
        <f>'[1]TCE - ANEXO IV - Preencher'!C33</f>
        <v>UPAE OURICURI - ISMEP</v>
      </c>
      <c r="C24" s="4" t="str">
        <f>'[1]TCE - ANEXO IV - Preencher'!E33</f>
        <v>5.16 - Serviços Médico-Hospitalares, Odotonlogia e Laboratoriais</v>
      </c>
      <c r="D24" s="3">
        <f>'[1]TCE - ANEXO IV - Preencher'!F33</f>
        <v>70090907000174</v>
      </c>
      <c r="E24" s="5" t="str">
        <f>'[1]TCE - ANEXO IV - Preencher'!G33</f>
        <v>CLINICA MEDICA DO ARARIPE LTDA - EPP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0001453</v>
      </c>
      <c r="I24" s="6">
        <f>IF('[1]TCE - ANEXO IV - Preencher'!K33="","",'[1]TCE - ANEXO IV - Preencher'!K33)</f>
        <v>44412</v>
      </c>
      <c r="J24" s="5" t="str">
        <f>'[1]TCE - ANEXO IV - Preencher'!L33</f>
        <v>9393-F277</v>
      </c>
      <c r="K24" s="5" t="str">
        <f>IF(F24="B",LEFT('[1]TCE - ANEXO IV - Preencher'!M33,2),IF(F24="S",LEFT('[1]TCE - ANEXO IV - Preencher'!M33,7),IF('[1]TCE - ANEXO IV - Preencher'!H33="","")))</f>
        <v>26 -  P</v>
      </c>
      <c r="L24" s="7">
        <f>'[1]TCE - ANEXO IV - Preencher'!N33</f>
        <v>6000</v>
      </c>
    </row>
    <row r="25" spans="1:12" s="8" customFormat="1" ht="19.5" customHeight="1" x14ac:dyDescent="0.25">
      <c r="A25" s="3">
        <f>IFERROR(VLOOKUP(B25,'[1]DADOS (OCULTAR)'!$P$3:$R$56,3,0),"")</f>
        <v>10739225001785</v>
      </c>
      <c r="B25" s="4" t="str">
        <f>'[1]TCE - ANEXO IV - Preencher'!C34</f>
        <v>UPAE OURICURI - ISMEP</v>
      </c>
      <c r="C25" s="4" t="str">
        <f>'[1]TCE - ANEXO IV - Preencher'!E34</f>
        <v>5.16 - Serviços Médico-Hospitalares, Odotonlogia e Laboratoriais</v>
      </c>
      <c r="D25" s="3">
        <f>'[1]TCE - ANEXO IV - Preencher'!F34</f>
        <v>29551344000170</v>
      </c>
      <c r="E25" s="5" t="str">
        <f>'[1]TCE - ANEXO IV - Preencher'!G34</f>
        <v>CLINICA SAUDE E VOCE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36</v>
      </c>
      <c r="I25" s="6">
        <f>IF('[1]TCE - ANEXO IV - Preencher'!K34="","",'[1]TCE - ANEXO IV - Preencher'!K34)</f>
        <v>44405</v>
      </c>
      <c r="J25" s="5" t="str">
        <f>'[1]TCE - ANEXO IV - Preencher'!L34</f>
        <v>2304301</v>
      </c>
      <c r="K25" s="5" t="str">
        <f>IF(F25="B",LEFT('[1]TCE - ANEXO IV - Preencher'!M34,2),IF(F25="S",LEFT('[1]TCE - ANEXO IV - Preencher'!M34,7),IF('[1]TCE - ANEXO IV - Preencher'!H34="","")))</f>
        <v>23 -  C</v>
      </c>
      <c r="L25" s="7">
        <f>'[1]TCE - ANEXO IV - Preencher'!N34</f>
        <v>6000</v>
      </c>
    </row>
    <row r="26" spans="1:12" s="8" customFormat="1" ht="19.5" customHeight="1" x14ac:dyDescent="0.25">
      <c r="A26" s="3">
        <f>IFERROR(VLOOKUP(B26,'[1]DADOS (OCULTAR)'!$P$3:$R$56,3,0),"")</f>
        <v>10739225001785</v>
      </c>
      <c r="B26" s="4" t="str">
        <f>'[1]TCE - ANEXO IV - Preencher'!C35</f>
        <v>UPAE OURICURI - ISMEP</v>
      </c>
      <c r="C26" s="4" t="str">
        <f>'[1]TCE - ANEXO IV - Preencher'!E35</f>
        <v>5.16 - Serviços Médico-Hospitalares, Odotonlogia e Laboratoriais</v>
      </c>
      <c r="D26" s="3">
        <f>'[1]TCE - ANEXO IV - Preencher'!F35</f>
        <v>37193944000132</v>
      </c>
      <c r="E26" s="5" t="str">
        <f>'[1]TCE - ANEXO IV - Preencher'!G35</f>
        <v>DANILO LUIZ BRANDÃO REGIS LTDA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202142</v>
      </c>
      <c r="I26" s="6">
        <f>IF('[1]TCE - ANEXO IV - Preencher'!K35="","",'[1]TCE - ANEXO IV - Preencher'!K35)</f>
        <v>44411</v>
      </c>
      <c r="J26" s="5" t="str">
        <f>'[1]TCE - ANEXO IV - Preencher'!L35</f>
        <v>8726C7001</v>
      </c>
      <c r="K26" s="5" t="str">
        <f>IF(F26="B",LEFT('[1]TCE - ANEXO IV - Preencher'!M35,2),IF(F26="S",LEFT('[1]TCE - ANEXO IV - Preencher'!M35,7),IF('[1]TCE - ANEXO IV - Preencher'!H35="","")))</f>
        <v>29 -  B</v>
      </c>
      <c r="L26" s="7">
        <f>'[1]TCE - ANEXO IV - Preencher'!N35</f>
        <v>3000</v>
      </c>
    </row>
    <row r="27" spans="1:12" s="8" customFormat="1" ht="19.5" customHeight="1" x14ac:dyDescent="0.25">
      <c r="A27" s="3">
        <f>IFERROR(VLOOKUP(B27,'[1]DADOS (OCULTAR)'!$P$3:$R$56,3,0),"")</f>
        <v>10739225001785</v>
      </c>
      <c r="B27" s="4" t="str">
        <f>'[1]TCE - ANEXO IV - Preencher'!C36</f>
        <v>UPAE OURICURI - ISMEP</v>
      </c>
      <c r="C27" s="4" t="str">
        <f>'[1]TCE - ANEXO IV - Preencher'!E36</f>
        <v>5.16 - Serviços Médico-Hospitalares, Odotonlogia e Laboratoriais</v>
      </c>
      <c r="D27" s="3">
        <f>'[1]TCE - ANEXO IV - Preencher'!F36</f>
        <v>31582840000133</v>
      </c>
      <c r="E27" s="5" t="str">
        <f>'[1]TCE - ANEXO IV - Preencher'!G36</f>
        <v>F B DE MIRANDA LYRA SAÚDE EIRELI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0000194</v>
      </c>
      <c r="I27" s="6">
        <f>IF('[1]TCE - ANEXO IV - Preencher'!K36="","",'[1]TCE - ANEXO IV - Preencher'!K36)</f>
        <v>44410</v>
      </c>
      <c r="J27" s="5" t="str">
        <f>'[1]TCE - ANEXO IV - Preencher'!L36</f>
        <v>9320-D62F</v>
      </c>
      <c r="K27" s="5" t="str">
        <f>IF(F27="B",LEFT('[1]TCE - ANEXO IV - Preencher'!M36,2),IF(F27="S",LEFT('[1]TCE - ANEXO IV - Preencher'!M36,7),IF('[1]TCE - ANEXO IV - Preencher'!H36="","")))</f>
        <v>26 -  P</v>
      </c>
      <c r="L27" s="7">
        <f>'[1]TCE - ANEXO IV - Preencher'!N36</f>
        <v>4800</v>
      </c>
    </row>
    <row r="28" spans="1:12" s="8" customFormat="1" ht="19.5" customHeight="1" x14ac:dyDescent="0.25">
      <c r="A28" s="3">
        <f>IFERROR(VLOOKUP(B28,'[1]DADOS (OCULTAR)'!$P$3:$R$56,3,0),"")</f>
        <v>10739225001785</v>
      </c>
      <c r="B28" s="4" t="str">
        <f>'[1]TCE - ANEXO IV - Preencher'!C37</f>
        <v>UPAE OURICURI - ISMEP</v>
      </c>
      <c r="C28" s="4" t="str">
        <f>'[1]TCE - ANEXO IV - Preencher'!E37</f>
        <v>5.16 - Serviços Médico-Hospitalares, Odotonlogia e Laboratoriais</v>
      </c>
      <c r="D28" s="3">
        <f>'[1]TCE - ANEXO IV - Preencher'!F37</f>
        <v>20344575000139</v>
      </c>
      <c r="E28" s="5" t="str">
        <f>'[1]TCE - ANEXO IV - Preencher'!G37</f>
        <v>MED ARARIPE SERVIÇOS MEDICOS LTDA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00021434</v>
      </c>
      <c r="I28" s="6">
        <f>IF('[1]TCE - ANEXO IV - Preencher'!K37="","",'[1]TCE - ANEXO IV - Preencher'!K37)</f>
        <v>44389</v>
      </c>
      <c r="J28" s="5" t="str">
        <f>'[1]TCE - ANEXO IV - Preencher'!L37</f>
        <v>WLXL-RUIE</v>
      </c>
      <c r="K28" s="5" t="str">
        <f>IF(F28="B",LEFT('[1]TCE - ANEXO IV - Preencher'!M37,2),IF(F28="S",LEFT('[1]TCE - ANEXO IV - Preencher'!M37,7),IF('[1]TCE - ANEXO IV - Preencher'!H37="","")))</f>
        <v>26 -  P</v>
      </c>
      <c r="L28" s="7">
        <f>'[1]TCE - ANEXO IV - Preencher'!N37</f>
        <v>6000</v>
      </c>
    </row>
    <row r="29" spans="1:12" s="8" customFormat="1" ht="19.5" customHeight="1" x14ac:dyDescent="0.25">
      <c r="A29" s="3">
        <f>IFERROR(VLOOKUP(B29,'[1]DADOS (OCULTAR)'!$P$3:$R$56,3,0),"")</f>
        <v>10739225001785</v>
      </c>
      <c r="B29" s="4" t="str">
        <f>'[1]TCE - ANEXO IV - Preencher'!C38</f>
        <v>UPAE OURICURI - ISMEP</v>
      </c>
      <c r="C29" s="4" t="str">
        <f>'[1]TCE - ANEXO IV - Preencher'!E38</f>
        <v>5.16 - Serviços Médico-Hospitalares, Odotonlogia e Laboratoriais</v>
      </c>
      <c r="D29" s="3">
        <f>'[1]TCE - ANEXO IV - Preencher'!F38</f>
        <v>29100964000193</v>
      </c>
      <c r="E29" s="5" t="str">
        <f>'[1]TCE - ANEXO IV - Preencher'!G38</f>
        <v>SAD SERVICOS MEDICOS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85</v>
      </c>
      <c r="I29" s="6">
        <f>IF('[1]TCE - ANEXO IV - Preencher'!K38="","",'[1]TCE - ANEXO IV - Preencher'!K38)</f>
        <v>44407</v>
      </c>
      <c r="J29" s="5" t="str">
        <f>'[1]TCE - ANEXO IV - Preencher'!L38</f>
        <v>220804132</v>
      </c>
      <c r="K29" s="5" t="str">
        <f>IF(F29="B",LEFT('[1]TCE - ANEXO IV - Preencher'!M38,2),IF(F29="S",LEFT('[1]TCE - ANEXO IV - Preencher'!M38,7),IF('[1]TCE - ANEXO IV - Preencher'!H38="","")))</f>
        <v>26 -  P</v>
      </c>
      <c r="L29" s="7">
        <f>'[1]TCE - ANEXO IV - Preencher'!N38</f>
        <v>6000</v>
      </c>
    </row>
    <row r="30" spans="1:12" s="8" customFormat="1" ht="19.5" customHeight="1" x14ac:dyDescent="0.25">
      <c r="A30" s="3">
        <f>IFERROR(VLOOKUP(B30,'[1]DADOS (OCULTAR)'!$P$3:$R$56,3,0),"")</f>
        <v>10739225001785</v>
      </c>
      <c r="B30" s="4" t="str">
        <f>'[1]TCE - ANEXO IV - Preencher'!C39</f>
        <v>UPAE OURICURI - ISMEP</v>
      </c>
      <c r="C30" s="4" t="str">
        <f>'[1]TCE - ANEXO IV - Preencher'!E39</f>
        <v>5.16 - Serviços Médico-Hospitalares, Odotonlogia e Laboratoriais</v>
      </c>
      <c r="D30" s="3">
        <f>'[1]TCE - ANEXO IV - Preencher'!F39</f>
        <v>30386167000101</v>
      </c>
      <c r="E30" s="5" t="str">
        <f>'[1]TCE - ANEXO IV - Preencher'!G39</f>
        <v>SELVANIR DA SILVA RIBEIRO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0000000112</v>
      </c>
      <c r="I30" s="6">
        <f>IF('[1]TCE - ANEXO IV - Preencher'!K39="","",'[1]TCE - ANEXO IV - Preencher'!K39)</f>
        <v>44410</v>
      </c>
      <c r="J30" s="5" t="str">
        <f>'[1]TCE - ANEXO IV - Preencher'!L39</f>
        <v>OWNNJV30Z</v>
      </c>
      <c r="K30" s="5" t="str">
        <f>IF(F30="B",LEFT('[1]TCE - ANEXO IV - Preencher'!M39,2),IF(F30="S",LEFT('[1]TCE - ANEXO IV - Preencher'!M39,7),IF('[1]TCE - ANEXO IV - Preencher'!H39="","")))</f>
        <v>23 -  C</v>
      </c>
      <c r="L30" s="7">
        <f>'[1]TCE - ANEXO IV - Preencher'!N39</f>
        <v>6000</v>
      </c>
    </row>
    <row r="31" spans="1:12" s="8" customFormat="1" ht="19.5" customHeight="1" x14ac:dyDescent="0.25">
      <c r="A31" s="3">
        <f>IFERROR(VLOOKUP(B31,'[1]DADOS (OCULTAR)'!$P$3:$R$56,3,0),"")</f>
        <v>10739225001785</v>
      </c>
      <c r="B31" s="4" t="str">
        <f>'[1]TCE - ANEXO IV - Preencher'!C40</f>
        <v>UPAE OURICURI - ISMEP</v>
      </c>
      <c r="C31" s="4" t="str">
        <f>'[1]TCE - ANEXO IV - Preencher'!E40</f>
        <v>5.16 - Serviços Médico-Hospitalares, Odotonlogia e Laboratoriais</v>
      </c>
      <c r="D31" s="3">
        <f>'[1]TCE - ANEXO IV - Preencher'!F40</f>
        <v>24395557000137</v>
      </c>
      <c r="E31" s="5" t="str">
        <f>'[1]TCE - ANEXO IV - Preencher'!G40</f>
        <v>ODONTOCLIN &amp; CARDIOCLIN SERVICOS MEDICOS DO ARARIPE LTDA - ME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0002234</v>
      </c>
      <c r="I31" s="6">
        <f>IF('[1]TCE - ANEXO IV - Preencher'!K40="","",'[1]TCE - ANEXO IV - Preencher'!K40)</f>
        <v>44410</v>
      </c>
      <c r="J31" s="5" t="str">
        <f>'[1]TCE - ANEXO IV - Preencher'!L40</f>
        <v>B881-C3E1</v>
      </c>
      <c r="K31" s="5" t="str">
        <f>IF(F31="B",LEFT('[1]TCE - ANEXO IV - Preencher'!M40,2),IF(F31="S",LEFT('[1]TCE - ANEXO IV - Preencher'!M40,7),IF('[1]TCE - ANEXO IV - Preencher'!H40="","")))</f>
        <v>26 -  P</v>
      </c>
      <c r="L31" s="7">
        <f>'[1]TCE - ANEXO IV - Preencher'!N40</f>
        <v>6000</v>
      </c>
    </row>
    <row r="32" spans="1:12" s="8" customFormat="1" ht="19.5" customHeight="1" x14ac:dyDescent="0.25">
      <c r="A32" s="3">
        <f>IFERROR(VLOOKUP(B32,'[1]DADOS (OCULTAR)'!$P$3:$R$56,3,0),"")</f>
        <v>10739225001785</v>
      </c>
      <c r="B32" s="4" t="str">
        <f>'[1]TCE - ANEXO IV - Preencher'!C41</f>
        <v>UPAE OURICURI - ISMEP</v>
      </c>
      <c r="C32" s="4" t="str">
        <f>'[1]TCE - ANEXO IV - Preencher'!E41</f>
        <v>5.16 - Serviços Médico-Hospitalares, Odotonlogia e Laboratoriais</v>
      </c>
      <c r="D32" s="3">
        <f>'[1]TCE - ANEXO IV - Preencher'!F41</f>
        <v>27903138000157</v>
      </c>
      <c r="E32" s="5" t="str">
        <f>'[1]TCE - ANEXO IV - Preencher'!G41</f>
        <v>DIAGNOSTICO LABORATORIAL ALVES LANDIM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00020842</v>
      </c>
      <c r="I32" s="6">
        <f>IF('[1]TCE - ANEXO IV - Preencher'!K41="","",'[1]TCE - ANEXO IV - Preencher'!K41)</f>
        <v>44410</v>
      </c>
      <c r="J32" s="5" t="str">
        <f>'[1]TCE - ANEXO IV - Preencher'!L41</f>
        <v>WP8U-X914</v>
      </c>
      <c r="K32" s="5" t="str">
        <f>IF(F32="B",LEFT('[1]TCE - ANEXO IV - Preencher'!M41,2),IF(F32="S",LEFT('[1]TCE - ANEXO IV - Preencher'!M41,7),IF('[1]TCE - ANEXO IV - Preencher'!H41="","")))</f>
        <v>26 -  P</v>
      </c>
      <c r="L32" s="7">
        <f>'[1]TCE - ANEXO IV - Preencher'!N41</f>
        <v>9491</v>
      </c>
    </row>
    <row r="33" spans="1:12" s="8" customFormat="1" ht="19.5" customHeight="1" x14ac:dyDescent="0.25">
      <c r="A33" s="3">
        <f>IFERROR(VLOOKUP(B33,'[1]DADOS (OCULTAR)'!$P$3:$R$56,3,0),"")</f>
        <v>10739225001785</v>
      </c>
      <c r="B33" s="4" t="str">
        <f>'[1]TCE - ANEXO IV - Preencher'!C42</f>
        <v>UPAE OURICURI - ISMEP</v>
      </c>
      <c r="C33" s="4" t="str">
        <f>'[1]TCE - ANEXO IV - Preencher'!E42</f>
        <v>5.16 - Serviços Médico-Hospitalares, Odotonlogia e Laboratoriais</v>
      </c>
      <c r="D33" s="3">
        <f>'[1]TCE - ANEXO IV - Preencher'!F42</f>
        <v>27903138000157</v>
      </c>
      <c r="E33" s="5" t="str">
        <f>'[1]TCE - ANEXO IV - Preencher'!G42</f>
        <v>DIAGNOSTICO LABORATORIAL ALVES LANDIM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00020841</v>
      </c>
      <c r="I33" s="6">
        <f>IF('[1]TCE - ANEXO IV - Preencher'!K42="","",'[1]TCE - ANEXO IV - Preencher'!K42)</f>
        <v>44410</v>
      </c>
      <c r="J33" s="5" t="str">
        <f>'[1]TCE - ANEXO IV - Preencher'!L42</f>
        <v>UUJQ-STWW</v>
      </c>
      <c r="K33" s="5" t="str">
        <f>IF(F33="B",LEFT('[1]TCE - ANEXO IV - Preencher'!M42,2),IF(F33="S",LEFT('[1]TCE - ANEXO IV - Preencher'!M42,7),IF('[1]TCE - ANEXO IV - Preencher'!H42="","")))</f>
        <v>26 -  P</v>
      </c>
      <c r="L33" s="7">
        <f>'[1]TCE - ANEXO IV - Preencher'!N42</f>
        <v>1105</v>
      </c>
    </row>
    <row r="34" spans="1:12" s="8" customFormat="1" ht="19.5" customHeight="1" x14ac:dyDescent="0.25">
      <c r="A34" s="3">
        <f>IFERROR(VLOOKUP(B34,'[1]DADOS (OCULTAR)'!$P$3:$R$56,3,0),"")</f>
        <v>10739225001785</v>
      </c>
      <c r="B34" s="4" t="str">
        <f>'[1]TCE - ANEXO IV - Preencher'!C43</f>
        <v>UPAE OURICURI - ISMEP</v>
      </c>
      <c r="C34" s="4" t="str">
        <f>'[1]TCE - ANEXO IV - Preencher'!E43</f>
        <v>5.17 - Manutenção de Software, Certificação Digital e Microfilmagem</v>
      </c>
      <c r="D34" s="3">
        <f>'[1]TCE - ANEXO IV - Preencher'!F43</f>
        <v>9393611000111</v>
      </c>
      <c r="E34" s="5" t="str">
        <f>'[1]TCE - ANEXO IV - Preencher'!G43</f>
        <v>NYX SERVICOS EM INFORMATICA LTDA</v>
      </c>
      <c r="F34" s="5" t="str">
        <f>'[1]TCE - ANEXO IV - Preencher'!H43</f>
        <v>S</v>
      </c>
      <c r="G34" s="5" t="str">
        <f>'[1]TCE - ANEXO IV - Preencher'!I43</f>
        <v>N</v>
      </c>
      <c r="H34" s="5" t="str">
        <f>'[1]TCE - ANEXO IV - Preencher'!J43</f>
        <v>4013</v>
      </c>
      <c r="I34" s="6">
        <f>IF('[1]TCE - ANEXO IV - Preencher'!K43="","",'[1]TCE - ANEXO IV - Preencher'!K43)</f>
        <v>44379</v>
      </c>
      <c r="J34" s="5" t="str">
        <f>'[1]TCE - ANEXO IV - Preencher'!L43</f>
        <v>MAEU-6J2K</v>
      </c>
      <c r="K34" s="5" t="str">
        <f>IF(F34="B",LEFT('[1]TCE - ANEXO IV - Preencher'!M43,2),IF(F34="S",LEFT('[1]TCE - ANEXO IV - Preencher'!M43,7),IF('[1]TCE - ANEXO IV - Preencher'!H43="","")))</f>
        <v>26 -  P</v>
      </c>
      <c r="L34" s="7">
        <f>'[1]TCE - ANEXO IV - Preencher'!N43</f>
        <v>680</v>
      </c>
    </row>
    <row r="35" spans="1:12" s="8" customFormat="1" ht="19.5" customHeight="1" x14ac:dyDescent="0.25">
      <c r="A35" s="3">
        <f>IFERROR(VLOOKUP(B35,'[1]DADOS (OCULTAR)'!$P$3:$R$56,3,0),"")</f>
        <v>10739225001785</v>
      </c>
      <c r="B35" s="4" t="str">
        <f>'[1]TCE - ANEXO IV - Preencher'!C44</f>
        <v>UPAE OURICURI - ISMEP</v>
      </c>
      <c r="C35" s="4" t="str">
        <f>'[1]TCE - ANEXO IV - Preencher'!E44</f>
        <v>5.17 - Manutenção de Software, Certificação Digital e Microfilmagem</v>
      </c>
      <c r="D35" s="3">
        <f>'[1]TCE - ANEXO IV - Preencher'!F44</f>
        <v>5662773000238</v>
      </c>
      <c r="E35" s="5" t="str">
        <f>'[1]TCE - ANEXO IV - Preencher'!G44</f>
        <v>PIXEON MEDICAL SYSTEMS S.A COMERCIO E DESENVOLVIMENTO DE SOFTWARE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29194</v>
      </c>
      <c r="I35" s="6">
        <f>IF('[1]TCE - ANEXO IV - Preencher'!K44="","",'[1]TCE - ANEXO IV - Preencher'!K44)</f>
        <v>44379</v>
      </c>
      <c r="J35" s="5" t="str">
        <f>'[1]TCE - ANEXO IV - Preencher'!L44</f>
        <v>DIZNR4OHA</v>
      </c>
      <c r="K35" s="5" t="str">
        <f>IF(F35="B",LEFT('[1]TCE - ANEXO IV - Preencher'!M44,2),IF(F35="S",LEFT('[1]TCE - ANEXO IV - Preencher'!M44,7),IF('[1]TCE - ANEXO IV - Preencher'!H44="","")))</f>
        <v>35 -  S</v>
      </c>
      <c r="L35" s="7">
        <f>'[1]TCE - ANEXO IV - Preencher'!N44</f>
        <v>2620.4899999999998</v>
      </c>
    </row>
    <row r="36" spans="1:12" s="8" customFormat="1" ht="19.5" customHeight="1" x14ac:dyDescent="0.25">
      <c r="A36" s="3">
        <f>IFERROR(VLOOKUP(B36,'[1]DADOS (OCULTAR)'!$P$3:$R$56,3,0),"")</f>
        <v>10739225001785</v>
      </c>
      <c r="B36" s="4" t="str">
        <f>'[1]TCE - ANEXO IV - Preencher'!C45</f>
        <v>UPAE OURICURI - ISMEP</v>
      </c>
      <c r="C36" s="4" t="str">
        <f>'[1]TCE - ANEXO IV - Preencher'!E45</f>
        <v>5.17 - Manutenção de Software, Certificação Digital e Microfilmagem</v>
      </c>
      <c r="D36" s="3">
        <f>'[1]TCE - ANEXO IV - Preencher'!F45</f>
        <v>16783034000130</v>
      </c>
      <c r="E36" s="5" t="str">
        <f>'[1]TCE - ANEXO IV - Preencher'!G45</f>
        <v>SINTESE - LICENCIAMENTO DE PROGRAMA PARA COMPRAS ON-LIN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14484</v>
      </c>
      <c r="I36" s="6">
        <f>IF('[1]TCE - ANEXO IV - Preencher'!K45="","",'[1]TCE - ANEXO IV - Preencher'!K45)</f>
        <v>44378</v>
      </c>
      <c r="J36" s="5" t="str">
        <f>'[1]TCE - ANEXO IV - Preencher'!L45</f>
        <v>HKSS-DAZ4</v>
      </c>
      <c r="K36" s="5" t="str">
        <f>IF(F36="B",LEFT('[1]TCE - ANEXO IV - Preencher'!M45,2),IF(F36="S",LEFT('[1]TCE - ANEXO IV - Preencher'!M45,7),IF('[1]TCE - ANEXO IV - Preencher'!H45="","")))</f>
        <v>26 -  P</v>
      </c>
      <c r="L36" s="7">
        <f>'[1]TCE - ANEXO IV - Preencher'!N45</f>
        <v>979.89</v>
      </c>
    </row>
    <row r="37" spans="1:12" s="8" customFormat="1" ht="19.5" customHeight="1" x14ac:dyDescent="0.25">
      <c r="A37" s="3">
        <f>IFERROR(VLOOKUP(B37,'[1]DADOS (OCULTAR)'!$P$3:$R$56,3,0),"")</f>
        <v>10739225001785</v>
      </c>
      <c r="B37" s="4" t="str">
        <f>'[1]TCE - ANEXO IV - Preencher'!C46</f>
        <v>UPAE OURICURI - ISMEP</v>
      </c>
      <c r="C37" s="4" t="str">
        <f>'[1]TCE - ANEXO IV - Preencher'!E46</f>
        <v>5.22 - Vigilância Ostensiva / Monitorada</v>
      </c>
      <c r="D37" s="3">
        <f>'[1]TCE - ANEXO IV - Preencher'!F46</f>
        <v>24402663000109</v>
      </c>
      <c r="E37" s="5" t="str">
        <f>'[1]TCE - ANEXO IV - Preencher'!G46</f>
        <v>BUNKER SEGURANÇA E VIGILÂNCIA PATRIMONIAL EIRELIE EPP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00001122</v>
      </c>
      <c r="I37" s="6">
        <f>IF('[1]TCE - ANEXO IV - Preencher'!K46="","",'[1]TCE - ANEXO IV - Preencher'!K46)</f>
        <v>44410</v>
      </c>
      <c r="J37" s="5" t="str">
        <f>'[1]TCE - ANEXO IV - Preencher'!L46</f>
        <v>WPWT-FDYL</v>
      </c>
      <c r="K37" s="5" t="str">
        <f>IF(F37="B",LEFT('[1]TCE - ANEXO IV - Preencher'!M46,2),IF(F37="S",LEFT('[1]TCE - ANEXO IV - Preencher'!M46,7),IF('[1]TCE - ANEXO IV - Preencher'!H46="","")))</f>
        <v>26 -  P</v>
      </c>
      <c r="L37" s="7">
        <f>'[1]TCE - ANEXO IV - Preencher'!N46</f>
        <v>18104.55</v>
      </c>
    </row>
    <row r="38" spans="1:12" s="8" customFormat="1" ht="19.5" customHeight="1" x14ac:dyDescent="0.25">
      <c r="A38" s="3">
        <f>IFERROR(VLOOKUP(B38,'[1]DADOS (OCULTAR)'!$P$3:$R$56,3,0),"")</f>
        <v>10739225001785</v>
      </c>
      <c r="B38" s="4" t="str">
        <f>'[1]TCE - ANEXO IV - Preencher'!C47</f>
        <v>UPAE OURICURI - ISMEP</v>
      </c>
      <c r="C38" s="4" t="str">
        <f>'[1]TCE - ANEXO IV - Preencher'!E47</f>
        <v>5.99 - Outros Serviços de Terceiros Pessoa Jurídica</v>
      </c>
      <c r="D38" s="3">
        <f>'[1]TCE - ANEXO IV - Preencher'!F47</f>
        <v>38404090000159</v>
      </c>
      <c r="E38" s="5" t="str">
        <f>'[1]TCE - ANEXO IV - Preencher'!G47</f>
        <v>TRECCHINA TECNOLOGIA E INOVAÇÃO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00000013</v>
      </c>
      <c r="I38" s="6">
        <f>IF('[1]TCE - ANEXO IV - Preencher'!K47="","",'[1]TCE - ANEXO IV - Preencher'!K47)</f>
        <v>44411</v>
      </c>
      <c r="J38" s="5" t="str">
        <f>'[1]TCE - ANEXO IV - Preencher'!L47</f>
        <v>BJEG-YNWB</v>
      </c>
      <c r="K38" s="5" t="str">
        <f>IF(F38="B",LEFT('[1]TCE - ANEXO IV - Preencher'!M47,2),IF(F38="S",LEFT('[1]TCE - ANEXO IV - Preencher'!M47,7),IF('[1]TCE - ANEXO IV - Preencher'!H47="","")))</f>
        <v>26 -  P</v>
      </c>
      <c r="L38" s="7">
        <f>'[1]TCE - ANEXO IV - Preencher'!N47</f>
        <v>3000</v>
      </c>
    </row>
    <row r="39" spans="1:12" s="8" customFormat="1" ht="19.5" customHeight="1" x14ac:dyDescent="0.25">
      <c r="A39" s="3">
        <f>IFERROR(VLOOKUP(B39,'[1]DADOS (OCULTAR)'!$P$3:$R$56,3,0),"")</f>
        <v>10739225001785</v>
      </c>
      <c r="B39" s="4" t="str">
        <f>'[1]TCE - ANEXO IV - Preencher'!C48</f>
        <v>UPAE OURICURI - ISMEP</v>
      </c>
      <c r="C39" s="4" t="str">
        <f>'[1]TCE - ANEXO IV - Preencher'!E48</f>
        <v>5.2 - Serviços Técnicos Profissionais</v>
      </c>
      <c r="D39" s="3">
        <f>'[1]TCE - ANEXO IV - Preencher'!F48</f>
        <v>36710076000158</v>
      </c>
      <c r="E39" s="5" t="str">
        <f>'[1]TCE - ANEXO IV - Preencher'!G48</f>
        <v>APS APOIO ADMINISTRATIVO LTDA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00000062</v>
      </c>
      <c r="I39" s="6">
        <f>IF('[1]TCE - ANEXO IV - Preencher'!K48="","",'[1]TCE - ANEXO IV - Preencher'!K48)</f>
        <v>44405</v>
      </c>
      <c r="J39" s="5" t="str">
        <f>'[1]TCE - ANEXO IV - Preencher'!L48</f>
        <v>Q4KU-IK9N</v>
      </c>
      <c r="K39" s="5" t="str">
        <f>IF(F39="B",LEFT('[1]TCE - ANEXO IV - Preencher'!M48,2),IF(F39="S",LEFT('[1]TCE - ANEXO IV - Preencher'!M48,7),IF('[1]TCE - ANEXO IV - Preencher'!H48="","")))</f>
        <v>26 -  P</v>
      </c>
      <c r="L39" s="7">
        <f>'[1]TCE - ANEXO IV - Preencher'!N48</f>
        <v>3000</v>
      </c>
    </row>
    <row r="40" spans="1:12" s="8" customFormat="1" ht="19.5" customHeight="1" x14ac:dyDescent="0.25">
      <c r="A40" s="3">
        <f>IFERROR(VLOOKUP(B40,'[1]DADOS (OCULTAR)'!$P$3:$R$56,3,0),"")</f>
        <v>10739225001785</v>
      </c>
      <c r="B40" s="4" t="str">
        <f>'[1]TCE - ANEXO IV - Preencher'!C49</f>
        <v>UPAE OURICURI - ISMEP</v>
      </c>
      <c r="C40" s="4" t="str">
        <f>'[1]TCE - ANEXO IV - Preencher'!E49</f>
        <v>5.2 - Serviços Técnicos Profissionais</v>
      </c>
      <c r="D40" s="3">
        <f>'[1]TCE - ANEXO IV - Preencher'!F49</f>
        <v>8190737000126</v>
      </c>
      <c r="E40" s="5" t="str">
        <f>'[1]TCE - ANEXO IV - Preencher'!G49</f>
        <v>PH CONTABILIDADE SOCIEDADE SIMPLES LTDA - ME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00001219</v>
      </c>
      <c r="I40" s="6">
        <f>IF('[1]TCE - ANEXO IV - Preencher'!K49="","",'[1]TCE - ANEXO IV - Preencher'!K49)</f>
        <v>44393</v>
      </c>
      <c r="J40" s="5" t="str">
        <f>'[1]TCE - ANEXO IV - Preencher'!L49</f>
        <v>FUIX-Q2EN</v>
      </c>
      <c r="K40" s="5" t="str">
        <f>IF(F40="B",LEFT('[1]TCE - ANEXO IV - Preencher'!M49,2),IF(F40="S",LEFT('[1]TCE - ANEXO IV - Preencher'!M49,7),IF('[1]TCE - ANEXO IV - Preencher'!H49="","")))</f>
        <v>29 -  B</v>
      </c>
      <c r="L40" s="7">
        <f>'[1]TCE - ANEXO IV - Preencher'!N49</f>
        <v>4400</v>
      </c>
    </row>
    <row r="41" spans="1:12" s="8" customFormat="1" ht="19.5" customHeight="1" x14ac:dyDescent="0.25">
      <c r="A41" s="3">
        <f>IFERROR(VLOOKUP(B41,'[1]DADOS (OCULTAR)'!$P$3:$R$56,3,0),"")</f>
        <v>10739225001785</v>
      </c>
      <c r="B41" s="4" t="str">
        <f>'[1]TCE - ANEXO IV - Preencher'!C50</f>
        <v>UPAE OURICURI - ISMEP</v>
      </c>
      <c r="C41" s="4" t="str">
        <f>'[1]TCE - ANEXO IV - Preencher'!E50</f>
        <v>5.2 - Serviços Técnicos Profissionais</v>
      </c>
      <c r="D41" s="3">
        <f>'[1]TCE - ANEXO IV - Preencher'!F50</f>
        <v>24127434000115</v>
      </c>
      <c r="E41" s="5" t="str">
        <f>'[1]TCE - ANEXO IV - Preencher'!G50</f>
        <v>RODRIGO ALMENDRA E ADVOGADOS ASSOCIADOS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00000399</v>
      </c>
      <c r="I41" s="6">
        <f>IF('[1]TCE - ANEXO IV - Preencher'!K50="","",'[1]TCE - ANEXO IV - Preencher'!K50)</f>
        <v>44400</v>
      </c>
      <c r="J41" s="5" t="str">
        <f>'[1]TCE - ANEXO IV - Preencher'!L50</f>
        <v>24IY-PXMH</v>
      </c>
      <c r="K41" s="5" t="str">
        <f>IF(F41="B",LEFT('[1]TCE - ANEXO IV - Preencher'!M50,2),IF(F41="S",LEFT('[1]TCE - ANEXO IV - Preencher'!M50,7),IF('[1]TCE - ANEXO IV - Preencher'!H50="","")))</f>
        <v>26 -  P</v>
      </c>
      <c r="L41" s="7">
        <f>'[1]TCE - ANEXO IV - Preencher'!N50</f>
        <v>3500</v>
      </c>
    </row>
    <row r="42" spans="1:12" s="8" customFormat="1" ht="19.5" customHeight="1" x14ac:dyDescent="0.25">
      <c r="A42" s="3">
        <f>IFERROR(VLOOKUP(B42,'[1]DADOS (OCULTAR)'!$P$3:$R$56,3,0),"")</f>
        <v>10739225001785</v>
      </c>
      <c r="B42" s="4" t="str">
        <f>'[1]TCE - ANEXO IV - Preencher'!C51</f>
        <v>UPAE OURICURI - ISMEP</v>
      </c>
      <c r="C42" s="4" t="str">
        <f>'[1]TCE - ANEXO IV - Preencher'!E51</f>
        <v>5.2 - Serviços Técnicos Profissionais</v>
      </c>
      <c r="D42" s="3">
        <f>'[1]TCE - ANEXO IV - Preencher'!F51</f>
        <v>10908062000150</v>
      </c>
      <c r="E42" s="5" t="str">
        <f>'[1]TCE - ANEXO IV - Preencher'!G51</f>
        <v>THYAGO LEITE VIANA - ME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0011773</v>
      </c>
      <c r="I42" s="6">
        <f>IF('[1]TCE - ANEXO IV - Preencher'!K51="","",'[1]TCE - ANEXO IV - Preencher'!K51)</f>
        <v>44386</v>
      </c>
      <c r="J42" s="5" t="str">
        <f>'[1]TCE - ANEXO IV - Preencher'!L51</f>
        <v>XBKK-HUVT</v>
      </c>
      <c r="K42" s="5" t="str">
        <f>IF(F42="B",LEFT('[1]TCE - ANEXO IV - Preencher'!M51,2),IF(F42="S",LEFT('[1]TCE - ANEXO IV - Preencher'!M51,7),IF('[1]TCE - ANEXO IV - Preencher'!H51="","")))</f>
        <v>26 -  P</v>
      </c>
      <c r="L42" s="7">
        <f>'[1]TCE - ANEXO IV - Preencher'!N51</f>
        <v>1800</v>
      </c>
    </row>
    <row r="43" spans="1:12" s="8" customFormat="1" ht="19.5" customHeight="1" x14ac:dyDescent="0.25">
      <c r="A43" s="3">
        <f>IFERROR(VLOOKUP(B43,'[1]DADOS (OCULTAR)'!$P$3:$R$56,3,0),"")</f>
        <v>10739225001785</v>
      </c>
      <c r="B43" s="4" t="str">
        <f>'[1]TCE - ANEXO IV - Preencher'!C52</f>
        <v>UPAE OURICURI - ISMEP</v>
      </c>
      <c r="C43" s="4" t="str">
        <f>'[1]TCE - ANEXO IV - Preencher'!E52</f>
        <v>5.99 - Outros Serviços de Terceiros Pessoa Jurídica</v>
      </c>
      <c r="D43" s="3">
        <f>'[1]TCE - ANEXO IV - Preencher'!F52</f>
        <v>1554285000175</v>
      </c>
      <c r="E43" s="5" t="str">
        <f>'[1]TCE - ANEXO IV - Preencher'!G52</f>
        <v>CERTISIGN CERT DIGITAL</v>
      </c>
      <c r="F43" s="5" t="str">
        <f>'[1]TCE - ANEXO IV - Preencher'!H52</f>
        <v>S</v>
      </c>
      <c r="G43" s="5" t="str">
        <f>'[1]TCE - ANEXO IV - Preencher'!I52</f>
        <v>N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35 -  S</v>
      </c>
      <c r="L43" s="7">
        <f>'[1]TCE - ANEXO IV - Preencher'!N52</f>
        <v>240</v>
      </c>
    </row>
    <row r="44" spans="1:12" s="8" customFormat="1" ht="19.5" customHeight="1" x14ac:dyDescent="0.25">
      <c r="A44" s="3">
        <f>IFERROR(VLOOKUP(B44,'[1]DADOS (OCULTAR)'!$P$3:$R$56,3,0),"")</f>
        <v>10739225001785</v>
      </c>
      <c r="B44" s="4" t="str">
        <f>'[1]TCE - ANEXO IV - Preencher'!C53</f>
        <v>UPAE OURICURI - ISMEP</v>
      </c>
      <c r="C44" s="4" t="str">
        <f>'[1]TCE - ANEXO IV - Preencher'!E53</f>
        <v>5.5 - Reparo e Manutenção de Máquinas e Equipamentos</v>
      </c>
      <c r="D44" s="3">
        <f>'[1]TCE - ANEXO IV - Preencher'!F53</f>
        <v>15193955000180</v>
      </c>
      <c r="E44" s="5" t="str">
        <f>'[1]TCE - ANEXO IV - Preencher'!G53</f>
        <v>MICHAEL JOHN MOREIRA SIQUEIRA SERVIÇOS TÉCNICOS LTDA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887</v>
      </c>
      <c r="I44" s="6">
        <f>IF('[1]TCE - ANEXO IV - Preencher'!K53="","",'[1]TCE - ANEXO IV - Preencher'!K53)</f>
        <v>44400</v>
      </c>
      <c r="J44" s="5" t="str">
        <f>'[1]TCE - ANEXO IV - Preencher'!L53</f>
        <v>81661720</v>
      </c>
      <c r="K44" s="5" t="str">
        <f>IF(F44="B",LEFT('[1]TCE - ANEXO IV - Preencher'!M53,2),IF(F44="S",LEFT('[1]TCE - ANEXO IV - Preencher'!M53,7),IF('[1]TCE - ANEXO IV - Preencher'!H53="","")))</f>
        <v>26 -  P</v>
      </c>
      <c r="L44" s="7">
        <f>'[1]TCE - ANEXO IV - Preencher'!N53</f>
        <v>2000</v>
      </c>
    </row>
    <row r="45" spans="1:12" s="8" customFormat="1" ht="19.5" customHeight="1" x14ac:dyDescent="0.25">
      <c r="A45" s="3" t="str">
        <f>IFERROR(VLOOKUP(B45,'[1]DADOS (OCULTAR)'!$P$3:$R$56,3,0),"")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5">
      <c r="A46" s="3" t="str">
        <f>IFERROR(VLOOKUP(B46,'[1]DADOS (OCULTAR)'!$P$3:$R$56,3,0),"")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5">
      <c r="A47" s="3" t="str">
        <f>IFERROR(VLOOKUP(B47,'[1]DADOS (OCULTAR)'!$P$3:$R$56,3,0),"")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5">
      <c r="A48" s="3" t="str">
        <f>IFERROR(VLOOKUP(B48,'[1]DADOS (OCULTAR)'!$P$3:$R$56,3,0),"")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5">
      <c r="A49" s="3" t="str">
        <f>IFERROR(VLOOKUP(B49,'[1]DADOS (OCULTAR)'!$P$3:$R$56,3,0),"")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5">
      <c r="A50" s="3" t="str">
        <f>IFERROR(VLOOKUP(B50,'[1]DADOS (OCULTAR)'!$P$3:$R$56,3,0),"")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5">
      <c r="A51" s="3" t="str">
        <f>IFERROR(VLOOKUP(B51,'[1]DADOS (OCULTAR)'!$P$3:$R$56,3,0),"")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5">
      <c r="A52" s="3" t="str">
        <f>IFERROR(VLOOKUP(B52,'[1]DADOS (OCULTAR)'!$P$3:$R$56,3,0),"")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5">
      <c r="A53" s="3" t="str">
        <f>IFERROR(VLOOKUP(B53,'[1]DADOS (OCULTAR)'!$P$3:$R$56,3,0),"")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5">
      <c r="A54" s="3" t="str">
        <f>IFERROR(VLOOKUP(B54,'[1]DADOS (OCULTAR)'!$P$3:$R$56,3,0),"")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5">
      <c r="A55" s="3" t="str">
        <f>IFERROR(VLOOKUP(B55,'[1]DADOS (OCULTAR)'!$P$3:$R$56,3,0),"")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5">
      <c r="A56" s="3" t="str">
        <f>IFERROR(VLOOKUP(B56,'[1]DADOS (OCULTAR)'!$P$3:$R$56,3,0),"")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5">
      <c r="A57" s="3" t="str">
        <f>IFERROR(VLOOKUP(B57,'[1]DADOS (OCULTAR)'!$P$3:$R$56,3,0),"")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5">
      <c r="A58" s="3" t="str">
        <f>IFERROR(VLOOKUP(B58,'[1]DADOS (OCULTAR)'!$P$3:$R$56,3,0),"")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5">
      <c r="A59" s="3" t="str">
        <f>IFERROR(VLOOKUP(B59,'[1]DADOS (OCULTAR)'!$P$3:$R$56,3,0),"")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5">
      <c r="A60" s="3" t="str">
        <f>IFERROR(VLOOKUP(B60,'[1]DADOS (OCULTAR)'!$P$3:$R$56,3,0),"")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5">
      <c r="A61" s="3" t="str">
        <f>IFERROR(VLOOKUP(B61,'[1]DADOS (OCULTAR)'!$P$3:$R$56,3,0),"")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5">
      <c r="A62" s="3" t="str">
        <f>IFERROR(VLOOKUP(B62,'[1]DADOS (OCULTAR)'!$P$3:$R$56,3,0),"")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5">
      <c r="A63" s="3" t="str">
        <f>IFERROR(VLOOKUP(B63,'[1]DADOS (OCULTAR)'!$P$3:$R$56,3,0),"")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5">
      <c r="A64" s="3" t="str">
        <f>IFERROR(VLOOKUP(B64,'[1]DADOS (OCULTAR)'!$P$3:$R$56,3,0),"")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5">
      <c r="A65" s="3" t="str">
        <f>IFERROR(VLOOKUP(B65,'[1]DADOS (OCULTAR)'!$P$3:$R$56,3,0),"")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5">
      <c r="A66" s="3" t="str">
        <f>IFERROR(VLOOKUP(B66,'[1]DADOS (OCULTAR)'!$P$3:$R$56,3,0),"")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5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5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5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5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5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5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5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5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5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5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5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5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5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5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5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5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5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5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5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5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5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5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5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5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5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5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5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5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5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5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5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5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5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5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5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5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5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5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5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5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5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5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5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5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5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5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5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5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5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5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5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5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5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5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5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5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5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5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5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5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5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5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5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5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5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5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5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5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5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5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5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5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5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5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5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5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5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5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5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5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5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5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5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5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5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5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5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5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5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5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5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5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5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5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5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5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5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5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5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5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5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5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5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5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5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5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5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5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5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5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5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5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5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5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5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5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5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5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5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5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5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5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5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5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5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5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5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5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5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5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5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5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5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5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5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5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5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5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2021-09-01T22:48:15Z</dcterms:created>
  <dcterms:modified xsi:type="dcterms:W3CDTF">2021-09-01T22:49:02Z</dcterms:modified>
</cp:coreProperties>
</file>