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25725"/>
</workbook>
</file>

<file path=xl/calcChain.xml><?xml version="1.0" encoding="utf-8"?>
<calcChain xmlns="http://schemas.openxmlformats.org/spreadsheetml/2006/main">
  <c r="L1992" i="1"/>
  <c r="K1992"/>
  <c r="J1992"/>
  <c r="I1992"/>
  <c r="H1992"/>
  <c r="G1992"/>
  <c r="F1992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<sst xmlns="http://schemas.openxmlformats.org/spreadsheetml/2006/main" count="12" uniqueCount="12">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</sst>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tor.leite/Desktop/pcf%2007-21/13.1%20PCF%20em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Q31" t="str">
            <v>HOSP. MARIA LUCINDA - FUNDAÇÃO MANOEL DA SILVA ALMEIDA</v>
          </cell>
          <cell r="R31">
            <v>9767633000609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Q32" t="str">
            <v>HOSPITAL DO TRICENTENÁRIO</v>
          </cell>
          <cell r="R32">
            <v>10583920000303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Q33" t="str">
            <v xml:space="preserve">IMIP HOSPITALAR - FUNDAÇÃO PROF. MARTINIANO FERNANDES </v>
          </cell>
          <cell r="R33">
            <v>9039744001085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Q34" t="str">
            <v>HOSPITAL DO TRICENTENÁRIO</v>
          </cell>
          <cell r="R34">
            <v>10583920000214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Q35" t="str">
            <v xml:space="preserve">IMIP HOSPITALAR - FUNDAÇÃO PROF. MARTINIANO FERNANDES </v>
          </cell>
          <cell r="R35">
            <v>9039744000437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Q36" t="str">
            <v>IPAS - INSTITUTO PERNAMBUCANO DE ASSISTÊNCIA E SAÚDE</v>
          </cell>
          <cell r="R36">
            <v>10075232000243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Q37" t="str">
            <v>HOSP. MARIA LUCINDA - FUNDAÇÃO MANOEL DA SILVA ALMEIDA</v>
          </cell>
          <cell r="R37">
            <v>9767633000528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Q38" t="str">
            <v>HOSP. MARIA LUCINDA - FUNDAÇÃO MANOEL DA SILVA ALMEIDA</v>
          </cell>
          <cell r="R38">
            <v>9767633000528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Q39" t="str">
            <v xml:space="preserve">IMIP HOSPITALAR - FUNDAÇÃO PROF. MARTINIANO FERNANDES </v>
          </cell>
          <cell r="R39">
            <v>9039744000356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Q40" t="str">
            <v xml:space="preserve">IMIP HOSPITALAR - FUNDAÇÃO PROF. MARTINIANO FERNANDES </v>
          </cell>
          <cell r="R40">
            <v>9039744000518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Q41" t="str">
            <v xml:space="preserve">IMIP HOSPITALAR - FUNDAÇÃO PROF. MARTINIANO FERNANDES </v>
          </cell>
          <cell r="R41">
            <v>9039744000607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Q42" t="str">
            <v>SANTA CASA DE MISERICÓRDIA DO RECIFE</v>
          </cell>
          <cell r="R42">
            <v>10869782001206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Q43" t="str">
            <v>SANTA CASA DE MISERICÓRDIA DO RECIFE</v>
          </cell>
          <cell r="R43">
            <v>10869782001206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Q44" t="str">
            <v>HOSPITAL DO TRICENTENÁRIO</v>
          </cell>
          <cell r="R44">
            <v>10583920000648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Q45" t="str">
            <v>HCP - HOSPITAL DO CÂNCER DE PERNAMBUCO</v>
          </cell>
          <cell r="R45">
            <v>10894988000214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Q46" t="str">
            <v>HCP - HOSPITAL DO CÂNCER DE PERNAMBUCO</v>
          </cell>
          <cell r="R46">
            <v>10894988000303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Q47" t="str">
            <v>HCP - HOSPITAL DO CÂNCER DE PERNAMBUCO</v>
          </cell>
          <cell r="R47">
            <v>10894988000729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Q48" t="str">
            <v xml:space="preserve">IMIP HOSPITALAR - FUNDAÇÃO PROF. MARTINIANO FERNANDES </v>
          </cell>
          <cell r="R48">
            <v>9039744001409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Q49" t="str">
            <v xml:space="preserve">IMIP HOSPITALAR - FUNDAÇÃO PROF. MARTINIANO FERNANDES </v>
          </cell>
          <cell r="R49">
            <v>9039744001409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Q50" t="str">
            <v xml:space="preserve">IMIP HOSPITALAR - FUNDAÇÃO PROF. MARTINIANO FERNANDES </v>
          </cell>
          <cell r="R50">
            <v>9039744000194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Q51" t="str">
            <v xml:space="preserve">IMIP HOSPITALAR - FUNDAÇÃO PROF. MARTINIANO FERNANDES </v>
          </cell>
          <cell r="R51">
            <v>9039744001751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Q52" t="str">
            <v>IBDAH - INST. BRASILEIRO DE DESENVOLVIMENTO DA ADM HOSPITALAR</v>
          </cell>
          <cell r="R52">
            <v>7267476001023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Q53" t="str">
            <v>APAMI SURUBIM</v>
          </cell>
          <cell r="R53">
            <v>11754025000369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Q54" t="str">
            <v>ISMEP - INSTITUTO SOCIAL DAS MEDIANEIRAS DA PAZ</v>
          </cell>
          <cell r="R54">
            <v>10739225001785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Q55" t="str">
            <v>IMIP - INSTITUTO DE MEDICINA INTEGRAL PROF. FERNANDO FIGUEIRA</v>
          </cell>
          <cell r="R55">
            <v>10988301000714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Q56" t="str">
            <v>IMIP - INSTITUTO DE MEDICINA INTEGRAL PROF. FERNANDO FIGUEIRA</v>
          </cell>
          <cell r="R56">
            <v>10988301000714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Q57" t="str">
            <v xml:space="preserve">IMIP HOSPITALAR - FUNDAÇÃO PROF. MARTINIANO FERNANDES </v>
          </cell>
          <cell r="R57">
            <v>9039744001590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Q58" t="str">
            <v>HOSPITAL DO TRICENTENÁRIO</v>
          </cell>
          <cell r="R58">
            <v>10583920000729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Q59" t="str">
            <v>HOSPITAL DO TRICENTENÁRIO</v>
          </cell>
          <cell r="R59">
            <v>10583920000729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UPAE LIMOEIRO</v>
          </cell>
          <cell r="E11" t="str">
            <v>1.99 - Outras Despesas com Pessoal</v>
          </cell>
          <cell r="F11">
            <v>92863505000106</v>
          </cell>
          <cell r="G11" t="str">
            <v>UNIMED SEGURADORA S/A</v>
          </cell>
          <cell r="H11" t="str">
            <v>S</v>
          </cell>
          <cell r="I11" t="str">
            <v>N</v>
          </cell>
          <cell r="M11" t="str">
            <v>3550308 - São Paulo - SP</v>
          </cell>
          <cell r="N11">
            <v>642.57000000000005</v>
          </cell>
        </row>
        <row r="12">
          <cell r="C12" t="str">
            <v>UPAE LIMOEIRO</v>
          </cell>
          <cell r="E12" t="str">
            <v>1.99 - Outras Despesas com Pessoal</v>
          </cell>
          <cell r="F12">
            <v>47866934000174</v>
          </cell>
          <cell r="G12" t="str">
            <v>TICKET SERVICOS S/A</v>
          </cell>
          <cell r="H12" t="str">
            <v>S</v>
          </cell>
          <cell r="I12" t="str">
            <v>S</v>
          </cell>
          <cell r="J12" t="str">
            <v>133488-ND</v>
          </cell>
          <cell r="K12">
            <v>44379</v>
          </cell>
          <cell r="M12" t="str">
            <v>3550308 - São Paulo - SP</v>
          </cell>
          <cell r="N12">
            <v>6922.77</v>
          </cell>
        </row>
        <row r="13">
          <cell r="C13" t="str">
            <v>UPAE LIMOEIRO</v>
          </cell>
          <cell r="E13" t="str">
            <v>1.99 - Outras Despesas com Pessoal</v>
          </cell>
          <cell r="F13">
            <v>10844611000170</v>
          </cell>
          <cell r="G13" t="str">
            <v>ELSON SOUTO E CIA LTDA</v>
          </cell>
          <cell r="H13" t="str">
            <v>S</v>
          </cell>
          <cell r="I13" t="str">
            <v>S</v>
          </cell>
          <cell r="J13" t="str">
            <v>20586</v>
          </cell>
          <cell r="K13">
            <v>44382</v>
          </cell>
          <cell r="L13" t="str">
            <v>26210710844611000170670010000205861293803700</v>
          </cell>
          <cell r="M13" t="str">
            <v>2607901 - Jaboatão dos Guararapes - PE</v>
          </cell>
          <cell r="N13">
            <v>222</v>
          </cell>
        </row>
        <row r="14">
          <cell r="C14" t="str">
            <v>UPAE LIMOEIRO</v>
          </cell>
          <cell r="E14" t="str">
            <v>1.99 - Outras Despesas com Pessoal</v>
          </cell>
          <cell r="F14" t="str">
            <v>24.441.891/0001-80</v>
          </cell>
          <cell r="G14" t="str">
            <v>RODOVIARIA BORBOREMA LTDA</v>
          </cell>
          <cell r="H14" t="str">
            <v>S</v>
          </cell>
          <cell r="I14" t="str">
            <v>S</v>
          </cell>
          <cell r="J14" t="str">
            <v>17695</v>
          </cell>
          <cell r="K14">
            <v>44382</v>
          </cell>
          <cell r="L14" t="str">
            <v>26210724441891000180670010000176951404379076</v>
          </cell>
          <cell r="M14" t="str">
            <v>2611606 - Recife - PE</v>
          </cell>
          <cell r="N14">
            <v>168</v>
          </cell>
        </row>
        <row r="15">
          <cell r="C15" t="str">
            <v>UPAE LIMOEIRO</v>
          </cell>
          <cell r="E15" t="str">
            <v>3.12 - Material Hospitalar</v>
          </cell>
          <cell r="F15" t="str">
            <v>10.779.833/0001-56</v>
          </cell>
          <cell r="G15" t="str">
            <v>MEDICAL MERCANTIL DE APARELHAGEM MEDICA LTDA</v>
          </cell>
          <cell r="H15" t="str">
            <v>B</v>
          </cell>
          <cell r="I15" t="str">
            <v>S</v>
          </cell>
          <cell r="J15" t="str">
            <v>530561</v>
          </cell>
          <cell r="K15">
            <v>44391</v>
          </cell>
          <cell r="L15" t="str">
            <v>26210710779833000156550010005305611110700805</v>
          </cell>
          <cell r="M15" t="str">
            <v>26 -  Pernambuco</v>
          </cell>
          <cell r="N15">
            <v>2028.74</v>
          </cell>
        </row>
        <row r="16">
          <cell r="C16" t="str">
            <v>UPAE LIMOEIRO</v>
          </cell>
          <cell r="E16" t="str">
            <v>3.12 - Material Hospitalar</v>
          </cell>
          <cell r="F16" t="str">
            <v>08.674.752/0001-40</v>
          </cell>
          <cell r="G16" t="str">
            <v>CIRURGICA MONTEBELLO LTDA</v>
          </cell>
          <cell r="H16" t="str">
            <v>B</v>
          </cell>
          <cell r="I16" t="str">
            <v>S</v>
          </cell>
          <cell r="J16" t="str">
            <v>107397</v>
          </cell>
          <cell r="K16">
            <v>44385</v>
          </cell>
          <cell r="L16" t="str">
            <v>26210708674752000140550010001073971537663805</v>
          </cell>
          <cell r="M16" t="str">
            <v>26 -  Pernambuco</v>
          </cell>
          <cell r="N16">
            <v>1168.07</v>
          </cell>
        </row>
        <row r="17">
          <cell r="C17" t="str">
            <v>UPAE LIMOEIRO</v>
          </cell>
          <cell r="E17" t="str">
            <v>3.12 - Material Hospitalar</v>
          </cell>
          <cell r="F17" t="str">
            <v>08.674.752/0001-40</v>
          </cell>
          <cell r="G17" t="str">
            <v>CIRURGICA MONTEBELLO LTDA</v>
          </cell>
          <cell r="H17" t="str">
            <v>B</v>
          </cell>
          <cell r="I17" t="str">
            <v>S</v>
          </cell>
          <cell r="J17" t="str">
            <v>107800</v>
          </cell>
          <cell r="K17">
            <v>44390</v>
          </cell>
          <cell r="L17" t="str">
            <v>26210708674752000140550010001078001593824818</v>
          </cell>
          <cell r="M17" t="str">
            <v>26 -  Pernambuco</v>
          </cell>
          <cell r="N17">
            <v>388.82</v>
          </cell>
        </row>
        <row r="18">
          <cell r="C18" t="str">
            <v>UPAE LIMOEIRO</v>
          </cell>
          <cell r="E18" t="str">
            <v>3.12 - Material Hospitalar</v>
          </cell>
          <cell r="F18">
            <v>21596736000144</v>
          </cell>
          <cell r="G18" t="str">
            <v>ULTRAMEGA DISTRIBUIDORA HOSPITALAR</v>
          </cell>
          <cell r="H18" t="str">
            <v>B</v>
          </cell>
          <cell r="I18" t="str">
            <v>S</v>
          </cell>
          <cell r="J18" t="str">
            <v>130878</v>
          </cell>
          <cell r="K18">
            <v>44384</v>
          </cell>
          <cell r="L18" t="str">
            <v>26210721596736000144550010001308781001343545</v>
          </cell>
          <cell r="M18" t="str">
            <v>26 -  Pernambuco</v>
          </cell>
          <cell r="N18">
            <v>788.7</v>
          </cell>
        </row>
        <row r="19">
          <cell r="C19" t="str">
            <v>UPAE LIMOEIRO</v>
          </cell>
          <cell r="E19" t="str">
            <v>3.12 - Material Hospitalar</v>
          </cell>
          <cell r="F19">
            <v>10647227000187</v>
          </cell>
          <cell r="G19" t="str">
            <v>TUPAN SAUDE CENTER LTDA ME</v>
          </cell>
          <cell r="H19" t="str">
            <v>B</v>
          </cell>
          <cell r="I19" t="str">
            <v>S</v>
          </cell>
          <cell r="J19" t="str">
            <v>13670</v>
          </cell>
          <cell r="K19">
            <v>44392</v>
          </cell>
          <cell r="L19" t="str">
            <v>26210710647227000187550010000136701000230529</v>
          </cell>
          <cell r="M19" t="str">
            <v>26 -  Pernambuco</v>
          </cell>
          <cell r="N19">
            <v>410</v>
          </cell>
        </row>
        <row r="20">
          <cell r="C20" t="str">
            <v>UPAE LIMOEIRO</v>
          </cell>
          <cell r="E20" t="str">
            <v>3.12 - Material Hospitalar</v>
          </cell>
          <cell r="F20" t="str">
            <v>08.674.752/0003-01</v>
          </cell>
          <cell r="G20" t="str">
            <v>CIRURGICA MONTEBELLO LTDA</v>
          </cell>
          <cell r="H20" t="str">
            <v>B</v>
          </cell>
          <cell r="I20" t="str">
            <v>S</v>
          </cell>
          <cell r="J20" t="str">
            <v>6991</v>
          </cell>
          <cell r="K20">
            <v>44384</v>
          </cell>
          <cell r="L20" t="str">
            <v>26210708674752000301550010000069911047676639</v>
          </cell>
          <cell r="M20" t="str">
            <v>26 -  Pernambuco</v>
          </cell>
          <cell r="N20">
            <v>437.39</v>
          </cell>
        </row>
        <row r="21">
          <cell r="C21" t="str">
            <v>UPAE LIMOEIRO</v>
          </cell>
          <cell r="E21" t="str">
            <v>3.12 - Material Hospitalar</v>
          </cell>
          <cell r="F21" t="str">
            <v>08.674.752/0003-01</v>
          </cell>
          <cell r="G21" t="str">
            <v>CIRURGICA MONTEBELLO LTDA</v>
          </cell>
          <cell r="H21" t="str">
            <v>B</v>
          </cell>
          <cell r="I21" t="str">
            <v>S</v>
          </cell>
          <cell r="J21" t="str">
            <v>7154</v>
          </cell>
          <cell r="K21">
            <v>44390</v>
          </cell>
          <cell r="L21" t="str">
            <v>26210708674752000301550010000071541979349157</v>
          </cell>
          <cell r="M21" t="str">
            <v>26 -  Pernambuco</v>
          </cell>
          <cell r="N21">
            <v>258.06</v>
          </cell>
        </row>
        <row r="22">
          <cell r="C22" t="str">
            <v>UPAE LIMOEIRO</v>
          </cell>
          <cell r="E22" t="str">
            <v>3.12 - Material Hospitalar</v>
          </cell>
          <cell r="F22">
            <v>67729178000653</v>
          </cell>
          <cell r="G22" t="str">
            <v>COMERCIAL CIRURGICA RIOCLARENSE LTDA</v>
          </cell>
          <cell r="H22" t="str">
            <v>B</v>
          </cell>
          <cell r="I22" t="str">
            <v>S</v>
          </cell>
          <cell r="J22" t="str">
            <v>10893</v>
          </cell>
          <cell r="K22">
            <v>44390</v>
          </cell>
          <cell r="L22" t="str">
            <v>26210767729178000653550010000108931733208445</v>
          </cell>
          <cell r="M22" t="str">
            <v>26 -  Pernambuco</v>
          </cell>
          <cell r="N22">
            <v>502.5</v>
          </cell>
        </row>
        <row r="23">
          <cell r="C23" t="str">
            <v>UPAE LIMOEIRO</v>
          </cell>
          <cell r="E23" t="str">
            <v>3.4 - Material Farmacológico</v>
          </cell>
          <cell r="F23" t="str">
            <v>10.779.833/0001-56</v>
          </cell>
          <cell r="G23" t="str">
            <v>MEDICAL MERCANTIL DE APARELHAGEM MEDICA LTDA</v>
          </cell>
          <cell r="H23" t="str">
            <v>B</v>
          </cell>
          <cell r="I23" t="str">
            <v>S</v>
          </cell>
          <cell r="J23" t="str">
            <v>530561</v>
          </cell>
          <cell r="K23">
            <v>44391</v>
          </cell>
          <cell r="L23" t="str">
            <v>26210710779833000156550010005305611110700805</v>
          </cell>
          <cell r="M23" t="str">
            <v>26 -  Pernambuco</v>
          </cell>
          <cell r="N23">
            <v>18.45</v>
          </cell>
        </row>
        <row r="24">
          <cell r="C24" t="str">
            <v>UPAE LIMOEIRO</v>
          </cell>
          <cell r="E24" t="str">
            <v>3.4 - Material Farmacológico</v>
          </cell>
          <cell r="F24" t="str">
            <v>07.761.145/0001-54</v>
          </cell>
          <cell r="G24" t="str">
            <v>B H LEITE GOMES - ME</v>
          </cell>
          <cell r="H24" t="str">
            <v>B</v>
          </cell>
          <cell r="I24" t="str">
            <v>S</v>
          </cell>
          <cell r="J24" t="str">
            <v>59</v>
          </cell>
          <cell r="K24">
            <v>44403</v>
          </cell>
          <cell r="L24" t="str">
            <v>26210707761145000154550010000000591336378399</v>
          </cell>
          <cell r="M24" t="str">
            <v>26 -  Pernambuco</v>
          </cell>
          <cell r="N24">
            <v>120</v>
          </cell>
        </row>
        <row r="25">
          <cell r="C25" t="str">
            <v>UPAE LIMOEIRO</v>
          </cell>
          <cell r="E25" t="str">
            <v>3.4 - Material Farmacológico</v>
          </cell>
          <cell r="F25">
            <v>5932624000160</v>
          </cell>
          <cell r="G25" t="str">
            <v>MEGAMED COMERCIO LTDA</v>
          </cell>
          <cell r="H25" t="str">
            <v>B</v>
          </cell>
          <cell r="I25" t="str">
            <v>S</v>
          </cell>
          <cell r="J25" t="str">
            <v>15416</v>
          </cell>
          <cell r="K25">
            <v>44390</v>
          </cell>
          <cell r="L25" t="str">
            <v>26210705932624000160550010000154161958773534</v>
          </cell>
          <cell r="M25" t="str">
            <v>26 -  Pernambuco</v>
          </cell>
          <cell r="N25">
            <v>5.43</v>
          </cell>
        </row>
        <row r="26">
          <cell r="C26" t="str">
            <v>UPAE LIMOEIRO</v>
          </cell>
          <cell r="E26" t="str">
            <v>3.4 - Material Farmacológico</v>
          </cell>
          <cell r="F26">
            <v>55470850000145</v>
          </cell>
          <cell r="G26" t="str">
            <v>MAGISTER MEDICAMENTOS LTDA - ME</v>
          </cell>
          <cell r="H26" t="str">
            <v>B</v>
          </cell>
          <cell r="I26" t="str">
            <v>S</v>
          </cell>
          <cell r="J26" t="str">
            <v>9485</v>
          </cell>
          <cell r="K26">
            <v>44379</v>
          </cell>
          <cell r="L26" t="str">
            <v>35210755470850000145550010000094851005156300</v>
          </cell>
          <cell r="M26" t="str">
            <v>35 -  São Paulo</v>
          </cell>
          <cell r="N26">
            <v>194</v>
          </cell>
        </row>
        <row r="27">
          <cell r="C27" t="str">
            <v>UPAE LIMOEIRO</v>
          </cell>
          <cell r="E27" t="str">
            <v>3.4 - Material Farmacológico</v>
          </cell>
          <cell r="F27">
            <v>21596736000144</v>
          </cell>
          <cell r="G27" t="str">
            <v>ULTRAMEGA DISTRIBUIDORA HOSPITALAR</v>
          </cell>
          <cell r="H27" t="str">
            <v>B</v>
          </cell>
          <cell r="I27" t="str">
            <v>S</v>
          </cell>
          <cell r="J27" t="str">
            <v>130878</v>
          </cell>
          <cell r="K27">
            <v>44384</v>
          </cell>
          <cell r="L27" t="str">
            <v>26210721596736000144550010001308781001343545</v>
          </cell>
          <cell r="M27" t="str">
            <v>26 -  Pernambuco</v>
          </cell>
          <cell r="N27">
            <v>49.77</v>
          </cell>
        </row>
        <row r="28">
          <cell r="C28" t="str">
            <v>UPAE LIMOEIRO</v>
          </cell>
          <cell r="E28" t="str">
            <v>3.4 - Material Farmacológico</v>
          </cell>
          <cell r="F28">
            <v>9007162000126</v>
          </cell>
          <cell r="G28" t="str">
            <v>MAUES LOBATO COM. E REP. LTDA</v>
          </cell>
          <cell r="H28" t="str">
            <v>B</v>
          </cell>
          <cell r="I28" t="str">
            <v>S</v>
          </cell>
          <cell r="J28" t="str">
            <v>81133</v>
          </cell>
          <cell r="K28">
            <v>44385</v>
          </cell>
          <cell r="L28" t="str">
            <v>26210709007162000126550010000811331299852264</v>
          </cell>
          <cell r="M28" t="str">
            <v>26 -  Pernambuco</v>
          </cell>
          <cell r="N28">
            <v>558</v>
          </cell>
        </row>
        <row r="29">
          <cell r="C29" t="str">
            <v>UPAE LIMOEIRO</v>
          </cell>
          <cell r="E29" t="str">
            <v>3.4 - Material Farmacológico</v>
          </cell>
          <cell r="F29">
            <v>8697852000191</v>
          </cell>
          <cell r="G29" t="str">
            <v>ENDOGERAIS EQUIPAMENTOS M LTDA ME</v>
          </cell>
          <cell r="H29" t="str">
            <v>B</v>
          </cell>
          <cell r="I29" t="str">
            <v>S</v>
          </cell>
          <cell r="J29" t="str">
            <v>3985</v>
          </cell>
          <cell r="K29">
            <v>44385</v>
          </cell>
          <cell r="L29" t="str">
            <v>32210708697852000191550010000039851004640329</v>
          </cell>
          <cell r="M29" t="str">
            <v>26 -  Pernambuco</v>
          </cell>
          <cell r="N29">
            <v>180</v>
          </cell>
        </row>
        <row r="30">
          <cell r="C30" t="str">
            <v>UPAE LIMOEIRO</v>
          </cell>
          <cell r="E30" t="str">
            <v>3.4 - Material Farmacológico</v>
          </cell>
          <cell r="F30">
            <v>67729178000653</v>
          </cell>
          <cell r="G30" t="str">
            <v>COMERCIAL CIRURGICA RIOCLARENSE LTDA</v>
          </cell>
          <cell r="H30" t="str">
            <v>B</v>
          </cell>
          <cell r="I30" t="str">
            <v>S</v>
          </cell>
          <cell r="J30" t="str">
            <v>10893</v>
          </cell>
          <cell r="K30">
            <v>44390</v>
          </cell>
          <cell r="L30" t="str">
            <v>26210767729178000653550010000108931733208445</v>
          </cell>
          <cell r="M30" t="str">
            <v>26 -  Pernambuco</v>
          </cell>
          <cell r="N30">
            <v>205</v>
          </cell>
        </row>
        <row r="31">
          <cell r="C31" t="str">
            <v>UPAE LIMOEIRO</v>
          </cell>
          <cell r="E31" t="str">
            <v>3.4 - Material Farmacológico</v>
          </cell>
          <cell r="F31">
            <v>8719794000150</v>
          </cell>
          <cell r="G31" t="str">
            <v>ELFA CENTRAL DISTRIBUIDORA DE MEDICAMENTOS LTDA</v>
          </cell>
          <cell r="H31" t="str">
            <v>B</v>
          </cell>
          <cell r="I31" t="str">
            <v>S</v>
          </cell>
          <cell r="J31" t="str">
            <v>90597</v>
          </cell>
          <cell r="K31">
            <v>44390</v>
          </cell>
          <cell r="L31" t="str">
            <v>26210708719794000150550010000905971615581157</v>
          </cell>
          <cell r="M31" t="str">
            <v>26 -  Pernambuco</v>
          </cell>
          <cell r="N31">
            <v>6639.24</v>
          </cell>
        </row>
        <row r="32">
          <cell r="C32" t="str">
            <v>UPAE LIMOEIRO</v>
          </cell>
          <cell r="E32" t="str">
            <v>3.4 - Material Farmacológico</v>
          </cell>
          <cell r="F32">
            <v>4943149000165</v>
          </cell>
          <cell r="G32" t="str">
            <v>OCTA LAB FARMACIA DE MANIPULAÇÃO-LTDA</v>
          </cell>
          <cell r="H32" t="str">
            <v>B</v>
          </cell>
          <cell r="I32" t="str">
            <v>S</v>
          </cell>
          <cell r="J32" t="str">
            <v>83885</v>
          </cell>
          <cell r="K32">
            <v>44405</v>
          </cell>
          <cell r="L32" t="str">
            <v>35210704943149000165550010000838851413400916</v>
          </cell>
          <cell r="M32" t="str">
            <v>35 -  São Paulo</v>
          </cell>
          <cell r="N32">
            <v>316.2</v>
          </cell>
        </row>
        <row r="33">
          <cell r="C33" t="str">
            <v>UPAE LIMOEIRO</v>
          </cell>
          <cell r="E33" t="str">
            <v>3.99 - Outras despesas com Material de Consumo</v>
          </cell>
          <cell r="F33">
            <v>33255787001325</v>
          </cell>
          <cell r="G33" t="str">
            <v>IBF INDUSTRIA BRASILEIRA DE FILMES S/A</v>
          </cell>
          <cell r="H33" t="str">
            <v>B</v>
          </cell>
          <cell r="I33" t="str">
            <v>S</v>
          </cell>
          <cell r="J33" t="str">
            <v>27165</v>
          </cell>
          <cell r="K33">
            <v>44392</v>
          </cell>
          <cell r="L33" t="str">
            <v>26210733255787001325550050000271651139131145</v>
          </cell>
          <cell r="M33" t="str">
            <v>26 -  Pernambuco</v>
          </cell>
          <cell r="N33">
            <v>1046.25</v>
          </cell>
        </row>
        <row r="34">
          <cell r="C34" t="str">
            <v>UPAE LIMOEIRO</v>
          </cell>
          <cell r="E34" t="str">
            <v>3.99 - Outras despesas com Material de Consumo</v>
          </cell>
          <cell r="F34" t="str">
            <v>08.674.752/0001-40</v>
          </cell>
          <cell r="G34" t="str">
            <v>CIRURGICA MONTEBELLO LTDA</v>
          </cell>
          <cell r="H34" t="str">
            <v>B</v>
          </cell>
          <cell r="I34" t="str">
            <v>S</v>
          </cell>
          <cell r="J34" t="str">
            <v>107800</v>
          </cell>
          <cell r="K34">
            <v>44390</v>
          </cell>
          <cell r="L34" t="str">
            <v>26210708674752000140550010001078001593824818</v>
          </cell>
          <cell r="M34" t="str">
            <v>26 -  Pernambuco</v>
          </cell>
          <cell r="N34">
            <v>1703.08</v>
          </cell>
        </row>
        <row r="35">
          <cell r="C35" t="str">
            <v>UPAE LIMOEIRO</v>
          </cell>
          <cell r="E35" t="str">
            <v>3.99 - Outras despesas com Material de Consumo</v>
          </cell>
          <cell r="F35">
            <v>5932624000160</v>
          </cell>
          <cell r="G35" t="str">
            <v>MEGAMED COMERCIO LTDA</v>
          </cell>
          <cell r="H35" t="str">
            <v>B</v>
          </cell>
          <cell r="I35" t="str">
            <v>S</v>
          </cell>
          <cell r="J35" t="str">
            <v>15416</v>
          </cell>
          <cell r="K35">
            <v>44390</v>
          </cell>
          <cell r="L35" t="str">
            <v>26210705932624000160550010000154161958773534</v>
          </cell>
          <cell r="M35" t="str">
            <v>26 -  Pernambuco</v>
          </cell>
          <cell r="N35">
            <v>1557.25</v>
          </cell>
        </row>
        <row r="36">
          <cell r="C36" t="str">
            <v>UPAE LIMOEIRO</v>
          </cell>
          <cell r="E36" t="str">
            <v>3.99 - Outras despesas com Material de Consumo</v>
          </cell>
          <cell r="F36">
            <v>21596736000144</v>
          </cell>
          <cell r="G36" t="str">
            <v>ULTRAMEGA DISTRIBUIDORA HOSPITALAR</v>
          </cell>
          <cell r="H36" t="str">
            <v>B</v>
          </cell>
          <cell r="I36" t="str">
            <v>S</v>
          </cell>
          <cell r="J36" t="str">
            <v>130878</v>
          </cell>
          <cell r="K36">
            <v>44384</v>
          </cell>
          <cell r="L36" t="str">
            <v>26210721596736000144550010001308781001343545</v>
          </cell>
          <cell r="M36" t="str">
            <v>26 -  Pernambuco</v>
          </cell>
          <cell r="N36">
            <v>30.96</v>
          </cell>
        </row>
        <row r="37">
          <cell r="C37" t="str">
            <v>UPAE LIMOEIRO</v>
          </cell>
          <cell r="E37" t="str">
            <v>3.1 - Combustíveis e Lubrificantes Automotivos</v>
          </cell>
          <cell r="F37">
            <v>13412674000145</v>
          </cell>
          <cell r="G37" t="str">
            <v>POSTO MUNIZ LTDA</v>
          </cell>
          <cell r="H37" t="str">
            <v>B</v>
          </cell>
          <cell r="I37" t="str">
            <v>S</v>
          </cell>
          <cell r="J37" t="str">
            <v>126</v>
          </cell>
          <cell r="K37">
            <v>44411</v>
          </cell>
          <cell r="L37" t="str">
            <v>26210813412674000145550040000001261030944540</v>
          </cell>
          <cell r="M37" t="str">
            <v>26 -  Pernambuco</v>
          </cell>
          <cell r="N37">
            <v>2465.87</v>
          </cell>
        </row>
        <row r="38">
          <cell r="C38" t="str">
            <v>UPAE LIMOEIRO</v>
          </cell>
          <cell r="E38" t="str">
            <v xml:space="preserve">3.9 - Material para Manutenção de Bens Imóveis </v>
          </cell>
          <cell r="F38">
            <v>10337748000138</v>
          </cell>
          <cell r="G38" t="str">
            <v>SUPERMERCADO NATIANAS LTDA</v>
          </cell>
          <cell r="H38" t="str">
            <v>B</v>
          </cell>
          <cell r="I38" t="str">
            <v>S</v>
          </cell>
          <cell r="J38" t="str">
            <v>12460</v>
          </cell>
          <cell r="K38">
            <v>44384</v>
          </cell>
          <cell r="L38" t="str">
            <v>26210710337748000138550080000124601000527837</v>
          </cell>
          <cell r="M38" t="str">
            <v>26 -  Pernambuco</v>
          </cell>
          <cell r="N38">
            <v>28.99</v>
          </cell>
        </row>
        <row r="39">
          <cell r="C39" t="str">
            <v>UPAE LIMOEIRO</v>
          </cell>
          <cell r="E39" t="str">
            <v xml:space="preserve">3.9 - Material para Manutenção de Bens Imóveis </v>
          </cell>
          <cell r="F39">
            <v>11227897000107</v>
          </cell>
          <cell r="G39" t="str">
            <v>MAURICIO DOS SANTOS COELHO JUNIOR-ME</v>
          </cell>
          <cell r="H39" t="str">
            <v>B</v>
          </cell>
          <cell r="I39" t="str">
            <v>S</v>
          </cell>
          <cell r="J39" t="str">
            <v>1851</v>
          </cell>
          <cell r="K39">
            <v>44386</v>
          </cell>
          <cell r="L39" t="str">
            <v>26210711227897000107550010000018511907758676</v>
          </cell>
          <cell r="M39" t="str">
            <v>26 -  Pernambuco</v>
          </cell>
          <cell r="N39">
            <v>570</v>
          </cell>
        </row>
        <row r="40">
          <cell r="C40" t="str">
            <v>UPAE LIMOEIRO</v>
          </cell>
          <cell r="E40" t="str">
            <v xml:space="preserve">3.9 - Material para Manutenção de Bens Imóveis </v>
          </cell>
          <cell r="F40">
            <v>2411179000103</v>
          </cell>
          <cell r="G40" t="str">
            <v>ADVANCE REFRIGERACAO LTDA ME</v>
          </cell>
          <cell r="H40" t="str">
            <v>B</v>
          </cell>
          <cell r="I40" t="str">
            <v>S</v>
          </cell>
          <cell r="J40" t="str">
            <v>7341</v>
          </cell>
          <cell r="K40">
            <v>44386</v>
          </cell>
          <cell r="L40" t="str">
            <v>26210702411179000103550010000073411094322185</v>
          </cell>
          <cell r="M40" t="str">
            <v>26 -  Pernambuco</v>
          </cell>
          <cell r="N40">
            <v>58</v>
          </cell>
        </row>
        <row r="41">
          <cell r="C41" t="str">
            <v>UPAE LIMOEIRO</v>
          </cell>
          <cell r="E41" t="str">
            <v xml:space="preserve">3.9 - Material para Manutenção de Bens Imóveis </v>
          </cell>
          <cell r="F41">
            <v>62413869000115</v>
          </cell>
          <cell r="G41" t="str">
            <v>GIGANTE RECEM NASCIDO LTDA - EPP</v>
          </cell>
          <cell r="H41" t="str">
            <v>B</v>
          </cell>
          <cell r="I41" t="str">
            <v>S</v>
          </cell>
          <cell r="J41" t="str">
            <v>8474</v>
          </cell>
          <cell r="K41">
            <v>44398</v>
          </cell>
          <cell r="L41" t="str">
            <v>35210762413869000115550010000084741624138691</v>
          </cell>
          <cell r="M41" t="str">
            <v>35 -  São Paulo</v>
          </cell>
          <cell r="N41">
            <v>545</v>
          </cell>
        </row>
        <row r="42">
          <cell r="C42" t="str">
            <v>UPAE LIMOEIRO</v>
          </cell>
          <cell r="E42" t="str">
            <v xml:space="preserve">3.9 - Material para Manutenção de Bens Imóveis </v>
          </cell>
          <cell r="F42">
            <v>24733450000151</v>
          </cell>
          <cell r="G42" t="str">
            <v>V B DA SILVA PECAS E ACESS P VEICULOS LTDA</v>
          </cell>
          <cell r="H42" t="str">
            <v>B</v>
          </cell>
          <cell r="I42" t="str">
            <v>S</v>
          </cell>
          <cell r="J42" t="str">
            <v>217</v>
          </cell>
          <cell r="K42">
            <v>44406</v>
          </cell>
          <cell r="L42" t="str">
            <v>26210724733450000151550010000002171676647097</v>
          </cell>
          <cell r="M42" t="str">
            <v>26 -  Pernambuco</v>
          </cell>
          <cell r="N42">
            <v>20</v>
          </cell>
        </row>
        <row r="43">
          <cell r="C43" t="str">
            <v>UPAE LIMOEIRO</v>
          </cell>
          <cell r="E43" t="str">
            <v>5.99 - Outros Serviços de Terceiros Pessoa Jurídica</v>
          </cell>
          <cell r="F43">
            <v>47866934000174</v>
          </cell>
          <cell r="G43" t="str">
            <v>TICKET SERVICOS S/A</v>
          </cell>
          <cell r="H43" t="str">
            <v>S</v>
          </cell>
          <cell r="I43" t="str">
            <v>S</v>
          </cell>
          <cell r="J43" t="str">
            <v>31233064</v>
          </cell>
          <cell r="K43">
            <v>44379</v>
          </cell>
          <cell r="L43" t="str">
            <v>3LY9-TAZJ</v>
          </cell>
          <cell r="M43" t="str">
            <v>3550308 - São Paulo - SP</v>
          </cell>
          <cell r="N43">
            <v>232.75</v>
          </cell>
        </row>
        <row r="44">
          <cell r="C44" t="str">
            <v>UPAE LIMOEIRO</v>
          </cell>
          <cell r="E44" t="str">
            <v>5.99 - Outros Serviços de Terceiros Pessoa Jurídica</v>
          </cell>
          <cell r="F44">
            <v>10998292000157</v>
          </cell>
          <cell r="G44" t="str">
            <v>CIEE</v>
          </cell>
          <cell r="H44" t="str">
            <v>S</v>
          </cell>
          <cell r="I44" t="str">
            <v>N</v>
          </cell>
          <cell r="M44" t="str">
            <v>2611606 - Recife - PE</v>
          </cell>
          <cell r="N44">
            <v>170</v>
          </cell>
        </row>
        <row r="45">
          <cell r="C45" t="str">
            <v>UPAE LIMOEIRO</v>
          </cell>
          <cell r="E45" t="str">
            <v xml:space="preserve">5.25 - Serviços Bancários </v>
          </cell>
          <cell r="F45" t="str">
            <v xml:space="preserve">10.551.370/0001-70 </v>
          </cell>
          <cell r="G45" t="str">
            <v>CAIXA ECONOMICA FEDERAL</v>
          </cell>
          <cell r="H45" t="str">
            <v>S</v>
          </cell>
          <cell r="I45" t="str">
            <v>N</v>
          </cell>
          <cell r="M45" t="str">
            <v>2611606 - Recife - PE</v>
          </cell>
          <cell r="N45">
            <v>84.5</v>
          </cell>
        </row>
        <row r="46">
          <cell r="C46" t="str">
            <v>UPAE LIMOEIRO</v>
          </cell>
          <cell r="E46" t="str">
            <v>5.13 - Água e Esgoto</v>
          </cell>
          <cell r="F46">
            <v>9769035000164</v>
          </cell>
          <cell r="G46" t="str">
            <v>COMPESA</v>
          </cell>
          <cell r="H46" t="str">
            <v>S</v>
          </cell>
          <cell r="I46" t="str">
            <v>N</v>
          </cell>
          <cell r="M46" t="str">
            <v>2608909 - Limoeiro - PE</v>
          </cell>
          <cell r="N46">
            <v>414.45</v>
          </cell>
        </row>
        <row r="47">
          <cell r="C47" t="str">
            <v>UPAE LIMOEIRO</v>
          </cell>
          <cell r="E47" t="str">
            <v>5.12 - Energia Elétrica</v>
          </cell>
          <cell r="F47">
            <v>10835932000108</v>
          </cell>
          <cell r="G47" t="str">
            <v xml:space="preserve">COMPANHIA ENERGETICA DE PERNAMBUCO </v>
          </cell>
          <cell r="H47" t="str">
            <v>S</v>
          </cell>
          <cell r="I47" t="str">
            <v>S</v>
          </cell>
          <cell r="J47" t="str">
            <v>166674932</v>
          </cell>
          <cell r="K47">
            <v>44409</v>
          </cell>
          <cell r="M47" t="str">
            <v>2611606 - Recife - PE</v>
          </cell>
          <cell r="N47">
            <v>12188.99</v>
          </cell>
        </row>
        <row r="48">
          <cell r="C48" t="str">
            <v>UPAE LIMOEIRO</v>
          </cell>
          <cell r="E48" t="str">
            <v>5.3 - Locação de Máquinas e Equipamentos</v>
          </cell>
          <cell r="F48">
            <v>11265156000110</v>
          </cell>
          <cell r="G48" t="str">
            <v>K.J. BEZERRA DE MELO</v>
          </cell>
          <cell r="H48" t="str">
            <v>S</v>
          </cell>
          <cell r="I48" t="str">
            <v>S</v>
          </cell>
          <cell r="J48" t="str">
            <v>50</v>
          </cell>
          <cell r="K48">
            <v>44379</v>
          </cell>
          <cell r="L48" t="str">
            <v>NFS.J3ZR530V32.J45ZQ306UP.00001E</v>
          </cell>
          <cell r="M48" t="str">
            <v>2608909 - Limoeiro - PE</v>
          </cell>
          <cell r="N48">
            <v>735</v>
          </cell>
        </row>
        <row r="49">
          <cell r="C49" t="str">
            <v>UPAE LIMOEIRO</v>
          </cell>
          <cell r="E49" t="str">
            <v>5.3 - Locação de Máquinas e Equipamentos</v>
          </cell>
          <cell r="F49">
            <v>11265156000110</v>
          </cell>
          <cell r="G49" t="str">
            <v>K.J. BEZERRA DE MELO</v>
          </cell>
          <cell r="H49" t="str">
            <v>S</v>
          </cell>
          <cell r="I49" t="str">
            <v>S</v>
          </cell>
          <cell r="J49" t="str">
            <v>49</v>
          </cell>
          <cell r="K49">
            <v>44379</v>
          </cell>
          <cell r="L49" t="str">
            <v>NFS.J3ZR530V32.J45ZQ306UP.00001D</v>
          </cell>
          <cell r="M49" t="str">
            <v>2608909 - Limoeiro - PE</v>
          </cell>
          <cell r="N49">
            <v>300</v>
          </cell>
        </row>
        <row r="50">
          <cell r="C50" t="str">
            <v>UPAE LIMOEIRO</v>
          </cell>
          <cell r="E50" t="str">
            <v>5.3 - Locação de Máquinas e Equipamentos</v>
          </cell>
          <cell r="F50">
            <v>59105999000186</v>
          </cell>
          <cell r="G50" t="str">
            <v xml:space="preserve">WHIRLPOOL S/A </v>
          </cell>
          <cell r="H50" t="str">
            <v>S</v>
          </cell>
          <cell r="I50" t="str">
            <v>N</v>
          </cell>
          <cell r="M50" t="str">
            <v>3550308 - São Paulo - SP</v>
          </cell>
          <cell r="N50">
            <v>216.96</v>
          </cell>
        </row>
        <row r="51">
          <cell r="C51" t="str">
            <v>UPAE LIMOEIRO</v>
          </cell>
          <cell r="E51" t="str">
            <v>5.8 - Locação de Veículos Automotores</v>
          </cell>
          <cell r="F51">
            <v>1838726000160</v>
          </cell>
          <cell r="G51" t="str">
            <v>S &amp; B LOCACOES DE VEICULOS EIRELLI</v>
          </cell>
          <cell r="H51" t="str">
            <v>S</v>
          </cell>
          <cell r="I51" t="str">
            <v>S</v>
          </cell>
          <cell r="J51" t="str">
            <v>11818</v>
          </cell>
          <cell r="K51">
            <v>44411</v>
          </cell>
          <cell r="M51" t="str">
            <v>2611606 - Recife - PE</v>
          </cell>
          <cell r="N51">
            <v>2850</v>
          </cell>
        </row>
        <row r="52">
          <cell r="C52" t="str">
            <v>UPAE LIMOEIRO</v>
          </cell>
          <cell r="E52" t="str">
            <v>5.16 - Serviços Médico-Hospitalares, Odotonlogia e Laboratoriais</v>
          </cell>
          <cell r="F52">
            <v>34242407000147</v>
          </cell>
          <cell r="G52" t="str">
            <v>B C A DOS SANTOS</v>
          </cell>
          <cell r="H52" t="str">
            <v>S</v>
          </cell>
          <cell r="I52" t="str">
            <v>S</v>
          </cell>
          <cell r="J52" t="str">
            <v>50</v>
          </cell>
          <cell r="K52">
            <v>44413</v>
          </cell>
          <cell r="L52" t="str">
            <v>VGBG-JADL</v>
          </cell>
          <cell r="M52" t="str">
            <v>2611606 - Recife - PE</v>
          </cell>
          <cell r="N52">
            <v>3369.38</v>
          </cell>
        </row>
        <row r="53">
          <cell r="C53" t="str">
            <v>UPAE LIMOEIRO</v>
          </cell>
          <cell r="E53" t="str">
            <v>5.16 - Serviços Médico-Hospitalares, Odotonlogia e Laboratoriais</v>
          </cell>
          <cell r="F53">
            <v>15317166000103</v>
          </cell>
          <cell r="G53" t="str">
            <v>CENTRO CARDIOLOGICO DO IDOSO LTDA</v>
          </cell>
          <cell r="H53" t="str">
            <v>S</v>
          </cell>
          <cell r="I53" t="str">
            <v>S</v>
          </cell>
          <cell r="J53" t="str">
            <v>1478</v>
          </cell>
          <cell r="K53">
            <v>44414</v>
          </cell>
          <cell r="L53" t="str">
            <v>BD5V-JLFY</v>
          </cell>
          <cell r="M53" t="str">
            <v>2611606 - Recife - PE</v>
          </cell>
          <cell r="N53">
            <v>3369.38</v>
          </cell>
        </row>
        <row r="54">
          <cell r="C54" t="str">
            <v>UPAE LIMOEIRO</v>
          </cell>
          <cell r="E54" t="str">
            <v>5.16 - Serviços Médico-Hospitalares, Odotonlogia e Laboratoriais</v>
          </cell>
          <cell r="F54">
            <v>31228360000179</v>
          </cell>
          <cell r="G54" t="str">
            <v>MCSM CENTRO CLINICO E DIAGNOSTICO</v>
          </cell>
          <cell r="H54" t="str">
            <v>S</v>
          </cell>
          <cell r="I54" t="str">
            <v>S</v>
          </cell>
          <cell r="J54" t="str">
            <v>151</v>
          </cell>
          <cell r="K54">
            <v>44410</v>
          </cell>
          <cell r="L54" t="str">
            <v>XFMJ-RIET</v>
          </cell>
          <cell r="M54" t="str">
            <v>2602209 - Bom Jardim - PE</v>
          </cell>
          <cell r="N54">
            <v>2150</v>
          </cell>
        </row>
        <row r="55">
          <cell r="C55" t="str">
            <v>UPAE LIMOEIRO</v>
          </cell>
          <cell r="E55" t="str">
            <v>5.16 - Serviços Médico-Hospitalares, Odotonlogia e Laboratoriais</v>
          </cell>
          <cell r="F55" t="str">
            <v>30.835.553/0001-25</v>
          </cell>
          <cell r="G55" t="str">
            <v>DANIELE C P VALADARES SERVIÇOS DE PRESTAÇÃO MEDICA</v>
          </cell>
          <cell r="H55" t="str">
            <v>S</v>
          </cell>
          <cell r="I55" t="str">
            <v>S</v>
          </cell>
          <cell r="J55" t="str">
            <v>17</v>
          </cell>
          <cell r="K55">
            <v>44413</v>
          </cell>
          <cell r="L55" t="str">
            <v>UVDF-SPUV</v>
          </cell>
          <cell r="M55" t="str">
            <v>2613602 - São José do Egito - PE</v>
          </cell>
          <cell r="N55">
            <v>12491.25</v>
          </cell>
        </row>
        <row r="56">
          <cell r="C56" t="str">
            <v>UPAE LIMOEIRO</v>
          </cell>
          <cell r="E56" t="str">
            <v>5.16 - Serviços Médico-Hospitalares, Odotonlogia e Laboratoriais</v>
          </cell>
          <cell r="F56">
            <v>11095922000146</v>
          </cell>
          <cell r="G56" t="str">
            <v>ECAPE SERVICOS MEDICOS LTDA EPP</v>
          </cell>
          <cell r="H56" t="str">
            <v>S</v>
          </cell>
          <cell r="I56" t="str">
            <v>S</v>
          </cell>
          <cell r="J56" t="str">
            <v>631</v>
          </cell>
          <cell r="K56">
            <v>44413</v>
          </cell>
          <cell r="L56" t="str">
            <v>1IFA-GC8T</v>
          </cell>
          <cell r="M56" t="str">
            <v>2611606 - Recife - PE</v>
          </cell>
          <cell r="N56">
            <v>2574</v>
          </cell>
        </row>
        <row r="57">
          <cell r="C57" t="str">
            <v>UPAE LIMOEIRO</v>
          </cell>
          <cell r="E57" t="str">
            <v>5.16 - Serviços Médico-Hospitalares, Odotonlogia e Laboratoriais</v>
          </cell>
          <cell r="F57">
            <v>36931107000109</v>
          </cell>
          <cell r="G57" t="str">
            <v>GCOR ASSISTENCIA MEDICA LTDA</v>
          </cell>
          <cell r="H57" t="str">
            <v>S</v>
          </cell>
          <cell r="I57" t="str">
            <v>S</v>
          </cell>
          <cell r="J57" t="str">
            <v>77</v>
          </cell>
          <cell r="K57">
            <v>44413</v>
          </cell>
          <cell r="L57" t="str">
            <v>6BFW-SKQ8</v>
          </cell>
          <cell r="M57" t="str">
            <v>2611606 - Recife - PE</v>
          </cell>
          <cell r="N57">
            <v>5615.63</v>
          </cell>
        </row>
        <row r="58">
          <cell r="C58" t="str">
            <v>UPAE LIMOEIRO</v>
          </cell>
          <cell r="E58" t="str">
            <v>5.16 - Serviços Médico-Hospitalares, Odotonlogia e Laboratoriais</v>
          </cell>
          <cell r="F58">
            <v>21204660000164</v>
          </cell>
          <cell r="G58" t="str">
            <v>OFTALMO PRIME LTDA</v>
          </cell>
          <cell r="H58" t="str">
            <v>S</v>
          </cell>
          <cell r="I58" t="str">
            <v>S</v>
          </cell>
          <cell r="J58" t="str">
            <v>438</v>
          </cell>
          <cell r="K58">
            <v>44410</v>
          </cell>
          <cell r="L58" t="str">
            <v>9EJQ-P7PF</v>
          </cell>
          <cell r="M58" t="str">
            <v>2611606 - Recife - PE</v>
          </cell>
          <cell r="N58">
            <v>6738.75</v>
          </cell>
        </row>
        <row r="59">
          <cell r="C59" t="str">
            <v>UPAE LIMOEIRO</v>
          </cell>
          <cell r="E59" t="str">
            <v>5.16 - Serviços Médico-Hospitalares, Odotonlogia e Laboratoriais</v>
          </cell>
          <cell r="F59">
            <v>21016814000194</v>
          </cell>
          <cell r="G59" t="str">
            <v>SALES &amp; CARVALHO ASSISTENCIA A SAUDE LTDA</v>
          </cell>
          <cell r="H59" t="str">
            <v>S</v>
          </cell>
          <cell r="I59" t="str">
            <v>S</v>
          </cell>
          <cell r="J59" t="str">
            <v>1491</v>
          </cell>
          <cell r="K59">
            <v>44417</v>
          </cell>
          <cell r="L59" t="str">
            <v>277856871</v>
          </cell>
          <cell r="M59" t="str">
            <v>2408102 - Natal - RN</v>
          </cell>
          <cell r="N59">
            <v>8985</v>
          </cell>
        </row>
        <row r="60">
          <cell r="C60" t="str">
            <v>UPAE LIMOEIRO</v>
          </cell>
          <cell r="E60" t="str">
            <v>5.16 - Serviços Médico-Hospitalares, Odotonlogia e Laboratoriais</v>
          </cell>
          <cell r="F60">
            <v>29870479000107</v>
          </cell>
          <cell r="G60" t="str">
            <v>CARDIOMETABOLICO SERVICOS MEDICOS LTDA</v>
          </cell>
          <cell r="H60" t="str">
            <v>S</v>
          </cell>
          <cell r="I60" t="str">
            <v>S</v>
          </cell>
          <cell r="J60" t="str">
            <v>803</v>
          </cell>
          <cell r="K60">
            <v>44417</v>
          </cell>
          <cell r="L60" t="str">
            <v>QIMT-XSPI</v>
          </cell>
          <cell r="M60" t="str">
            <v>2611606 - Recife - PE</v>
          </cell>
          <cell r="N60">
            <v>5727</v>
          </cell>
        </row>
        <row r="61">
          <cell r="C61" t="str">
            <v>UPAE LIMOEIRO</v>
          </cell>
          <cell r="E61" t="str">
            <v>5.16 - Serviços Médico-Hospitalares, Odotonlogia e Laboratoriais</v>
          </cell>
          <cell r="F61">
            <v>23303022000126</v>
          </cell>
          <cell r="G61" t="str">
            <v xml:space="preserve">MEDIAGNUS IMAGENS DIAGNOSTICO LTDA ME </v>
          </cell>
          <cell r="H61" t="str">
            <v>S</v>
          </cell>
          <cell r="I61" t="str">
            <v>S</v>
          </cell>
          <cell r="J61" t="str">
            <v>0424</v>
          </cell>
          <cell r="K61">
            <v>44413</v>
          </cell>
          <cell r="M61" t="str">
            <v>2603108 - Cachoeirinha - PE</v>
          </cell>
          <cell r="N61">
            <v>1530</v>
          </cell>
        </row>
        <row r="62">
          <cell r="C62" t="str">
            <v>UPAE LIMOEIRO</v>
          </cell>
          <cell r="E62" t="str">
            <v>5.16 - Serviços Médico-Hospitalares, Odotonlogia e Laboratoriais</v>
          </cell>
          <cell r="F62" t="str">
            <v>29.796.301/0001-55</v>
          </cell>
          <cell r="G62" t="str">
            <v>RAQUEL ALCANTARA ATIVIDADES MEDICAS EIRELI</v>
          </cell>
          <cell r="H62" t="str">
            <v>S</v>
          </cell>
          <cell r="I62" t="str">
            <v>S</v>
          </cell>
          <cell r="J62" t="str">
            <v>118</v>
          </cell>
          <cell r="K62">
            <v>44420</v>
          </cell>
          <cell r="L62" t="str">
            <v>HAGY-HR4C</v>
          </cell>
          <cell r="M62" t="str">
            <v>2611606 - Recife - PE</v>
          </cell>
          <cell r="N62">
            <v>3369.38</v>
          </cell>
        </row>
        <row r="63">
          <cell r="C63" t="str">
            <v>UPAE LIMOEIRO</v>
          </cell>
          <cell r="E63" t="str">
            <v>5.16 - Serviços Médico-Hospitalares, Odotonlogia e Laboratoriais</v>
          </cell>
          <cell r="F63">
            <v>2203863000191</v>
          </cell>
          <cell r="G63" t="str">
            <v>FLAVIO GALVAO CIA LTDA</v>
          </cell>
          <cell r="H63" t="str">
            <v>S</v>
          </cell>
          <cell r="I63" t="str">
            <v>S</v>
          </cell>
          <cell r="J63" t="str">
            <v>3156</v>
          </cell>
          <cell r="K63">
            <v>44411</v>
          </cell>
          <cell r="L63" t="str">
            <v>CI9A-P3VS</v>
          </cell>
          <cell r="M63" t="str">
            <v>2927408 - Salvador - BA</v>
          </cell>
          <cell r="N63">
            <v>1610</v>
          </cell>
        </row>
        <row r="64">
          <cell r="C64" t="str">
            <v>UPAE LIMOEIRO</v>
          </cell>
          <cell r="E64" t="str">
            <v>5.16 - Serviços Médico-Hospitalares, Odotonlogia e Laboratoriais</v>
          </cell>
          <cell r="F64">
            <v>37055071000100</v>
          </cell>
          <cell r="G64" t="str">
            <v>INDIK SERVIÇOS MÉDICOS DE SAÚDE LTDA</v>
          </cell>
          <cell r="H64" t="str">
            <v>S</v>
          </cell>
          <cell r="I64" t="str">
            <v>S</v>
          </cell>
          <cell r="J64" t="str">
            <v>125</v>
          </cell>
          <cell r="K64">
            <v>44413</v>
          </cell>
          <cell r="L64" t="str">
            <v>HPSA21700</v>
          </cell>
          <cell r="M64" t="str">
            <v>2609600 - Olinda - PE</v>
          </cell>
          <cell r="N64">
            <v>7861.88</v>
          </cell>
        </row>
        <row r="65">
          <cell r="C65" t="str">
            <v>UPAE LIMOEIRO</v>
          </cell>
          <cell r="E65" t="str">
            <v>5.16 - Serviços Médico-Hospitalares, Odotonlogia e Laboratoriais</v>
          </cell>
          <cell r="F65">
            <v>37983112000110</v>
          </cell>
          <cell r="G65" t="str">
            <v>BRADS2 SERVIÇOS MÉDICOS LTDA</v>
          </cell>
          <cell r="H65" t="str">
            <v>S</v>
          </cell>
          <cell r="I65" t="str">
            <v>S</v>
          </cell>
          <cell r="J65" t="str">
            <v>202100000000013</v>
          </cell>
          <cell r="K65">
            <v>44427</v>
          </cell>
          <cell r="L65" t="str">
            <v>4TGX-D5KE</v>
          </cell>
          <cell r="M65" t="str">
            <v>2504009 - Campina Grande - PB</v>
          </cell>
          <cell r="N65">
            <v>990</v>
          </cell>
        </row>
        <row r="66">
          <cell r="C66" t="str">
            <v>UPAE LIMOEIRO</v>
          </cell>
          <cell r="E66" t="str">
            <v>5.16 - Serviços Médico-Hospitalares, Odotonlogia e Laboratoriais</v>
          </cell>
          <cell r="F66" t="str">
            <v>31.795.021/0001-74</v>
          </cell>
          <cell r="G66" t="str">
            <v>HISTENIO J DA S SALES SEVIÇOS ENDOSCOPICOS</v>
          </cell>
          <cell r="H66" t="str">
            <v>S</v>
          </cell>
          <cell r="I66" t="str">
            <v>S</v>
          </cell>
          <cell r="J66" t="str">
            <v>100</v>
          </cell>
          <cell r="K66">
            <v>44426</v>
          </cell>
          <cell r="L66" t="str">
            <v>8BID1T3ILNIE8ANL8821</v>
          </cell>
          <cell r="M66" t="str">
            <v>2616183 - Vertente do Lério - PE</v>
          </cell>
          <cell r="N66">
            <v>490</v>
          </cell>
        </row>
        <row r="67">
          <cell r="C67" t="str">
            <v>UPAE LIMOEIRO</v>
          </cell>
          <cell r="E67" t="str">
            <v>5.16 - Serviços Médico-Hospitalares, Odotonlogia e Laboratoriais</v>
          </cell>
          <cell r="F67">
            <v>8885865000194</v>
          </cell>
          <cell r="G67" t="str">
            <v>MARIA DE LOURDES MONTEIRO RAMOS - ME</v>
          </cell>
          <cell r="H67" t="str">
            <v>S</v>
          </cell>
          <cell r="I67" t="str">
            <v>S</v>
          </cell>
          <cell r="J67" t="str">
            <v>354</v>
          </cell>
          <cell r="K67">
            <v>44412</v>
          </cell>
          <cell r="L67" t="str">
            <v>NFS.J35E3YLEYQ.J45ZQ306UP.00009U</v>
          </cell>
          <cell r="M67" t="str">
            <v>2608909 - Limoeiro - PE</v>
          </cell>
          <cell r="N67">
            <v>19310.669999999998</v>
          </cell>
        </row>
        <row r="68">
          <cell r="C68" t="str">
            <v>UPAE LIMOEIRO</v>
          </cell>
          <cell r="E68" t="str">
            <v>5.16 - Serviços Médico-Hospitalares, Odotonlogia e Laboratoriais</v>
          </cell>
          <cell r="F68">
            <v>8885865000194</v>
          </cell>
          <cell r="G68" t="str">
            <v>MARIA DE LOURDES MONTEIRO RAMOS - ME</v>
          </cell>
          <cell r="H68" t="str">
            <v>S</v>
          </cell>
          <cell r="I68" t="str">
            <v>S</v>
          </cell>
          <cell r="J68" t="str">
            <v>355</v>
          </cell>
          <cell r="K68">
            <v>44412</v>
          </cell>
          <cell r="L68" t="str">
            <v>NFS.J35E3YLEYQ.J45ZQ306UP.00009W</v>
          </cell>
          <cell r="M68" t="str">
            <v>2608909 - Limoeiro - PE</v>
          </cell>
          <cell r="N68">
            <v>2775</v>
          </cell>
        </row>
        <row r="69">
          <cell r="C69" t="str">
            <v>UPAE LIMOEIRO</v>
          </cell>
          <cell r="E69" t="str">
            <v>5.10 - Detetização/Tratamento de Resíduos e Afins</v>
          </cell>
          <cell r="F69">
            <v>11863530000180</v>
          </cell>
          <cell r="G69" t="str">
            <v>BRASCON GESTAO AMBIENTAL LTDA</v>
          </cell>
          <cell r="H69" t="str">
            <v>S</v>
          </cell>
          <cell r="I69" t="str">
            <v>S</v>
          </cell>
          <cell r="J69" t="str">
            <v>81965</v>
          </cell>
          <cell r="K69">
            <v>44410</v>
          </cell>
          <cell r="M69" t="str">
            <v>2611309 - Pombos - PE</v>
          </cell>
          <cell r="N69">
            <v>85.29</v>
          </cell>
        </row>
        <row r="70">
          <cell r="C70" t="str">
            <v>UPAE LIMOEIRO</v>
          </cell>
          <cell r="E70" t="str">
            <v>5.17 - Manutenção de Software, Certificação Digital e Microfilmagem</v>
          </cell>
          <cell r="F70">
            <v>5662773000238</v>
          </cell>
          <cell r="G70" t="str">
            <v xml:space="preserve">PIXEON MEDICAL SYSTEMS S.A. </v>
          </cell>
          <cell r="H70" t="str">
            <v>S</v>
          </cell>
          <cell r="I70" t="str">
            <v>S</v>
          </cell>
          <cell r="J70" t="str">
            <v>28427</v>
          </cell>
          <cell r="K70">
            <v>44379</v>
          </cell>
          <cell r="L70" t="str">
            <v>AQWKZBADM</v>
          </cell>
          <cell r="M70" t="str">
            <v>3548807 - São Caetano do Sul - SP</v>
          </cell>
          <cell r="N70">
            <v>5551.33</v>
          </cell>
        </row>
        <row r="71">
          <cell r="C71" t="str">
            <v>UPAE LIMOEIRO</v>
          </cell>
          <cell r="E71" t="str">
            <v>5.17 - Manutenção de Software, Certificação Digital e Microfilmagem</v>
          </cell>
          <cell r="F71">
            <v>16783034000130</v>
          </cell>
          <cell r="G71" t="str">
            <v>SINTESE LICENCIAMENTO PROG P COMPRAS ON LINE LTDA</v>
          </cell>
          <cell r="H71" t="str">
            <v>S</v>
          </cell>
          <cell r="I71" t="str">
            <v>S</v>
          </cell>
          <cell r="J71" t="str">
            <v>14689</v>
          </cell>
          <cell r="K71">
            <v>44378</v>
          </cell>
          <cell r="L71" t="str">
            <v>JLWC-HLQQ</v>
          </cell>
          <cell r="M71" t="str">
            <v>2611606 - Recife - PE</v>
          </cell>
          <cell r="N71">
            <v>783.9</v>
          </cell>
        </row>
        <row r="72">
          <cell r="C72" t="str">
            <v>UPAE LIMOEIRO</v>
          </cell>
          <cell r="E72" t="str">
            <v>5.17 - Manutenção de Software, Certificação Digital e Microfilmagem</v>
          </cell>
          <cell r="F72">
            <v>3680650000113</v>
          </cell>
          <cell r="G72" t="str">
            <v xml:space="preserve">TECNOVA SERVICOS LTDA - ME </v>
          </cell>
          <cell r="H72" t="str">
            <v>S</v>
          </cell>
          <cell r="I72" t="str">
            <v>S</v>
          </cell>
          <cell r="J72" t="str">
            <v>6152</v>
          </cell>
          <cell r="K72">
            <v>44405</v>
          </cell>
          <cell r="L72" t="str">
            <v>EYPN-FQGX</v>
          </cell>
          <cell r="M72" t="str">
            <v>2927408 - Salvador - BA</v>
          </cell>
          <cell r="N72">
            <v>575.62</v>
          </cell>
        </row>
        <row r="73">
          <cell r="C73" t="str">
            <v>UPAE LIMOEIRO</v>
          </cell>
          <cell r="E73" t="str">
            <v>5.22 - Vigilância Ostensiva / Monitorada</v>
          </cell>
          <cell r="F73">
            <v>11572781000105</v>
          </cell>
          <cell r="G73" t="str">
            <v>SOSERVI VIGILANCIA LTDA</v>
          </cell>
          <cell r="H73" t="str">
            <v>S</v>
          </cell>
          <cell r="I73" t="str">
            <v>S</v>
          </cell>
          <cell r="J73" t="str">
            <v>7763</v>
          </cell>
          <cell r="K73">
            <v>44378</v>
          </cell>
          <cell r="L73" t="str">
            <v>VEJF81819</v>
          </cell>
          <cell r="M73" t="str">
            <v>2609600 - Olinda - PE</v>
          </cell>
          <cell r="N73">
            <v>10819.09</v>
          </cell>
        </row>
        <row r="74">
          <cell r="C74" t="str">
            <v>UPAE LIMOEIRO</v>
          </cell>
          <cell r="E74" t="str">
            <v>5.2 - Serviços Técnicos Profissionais</v>
          </cell>
          <cell r="F74">
            <v>8276880000135</v>
          </cell>
          <cell r="G74" t="str">
            <v xml:space="preserve">JVG CONTABILIDADE LTDA ME </v>
          </cell>
          <cell r="H74" t="str">
            <v>S</v>
          </cell>
          <cell r="I74" t="str">
            <v>S</v>
          </cell>
          <cell r="J74" t="str">
            <v>1784</v>
          </cell>
          <cell r="K74">
            <v>44404</v>
          </cell>
          <cell r="L74" t="str">
            <v>165M-IXEM</v>
          </cell>
          <cell r="M74" t="str">
            <v>2611606 - Recife - PE</v>
          </cell>
          <cell r="N74">
            <v>5231.87</v>
          </cell>
        </row>
        <row r="75">
          <cell r="C75" t="str">
            <v>UPAE LIMOEIRO</v>
          </cell>
          <cell r="E75" t="str">
            <v>5.10 - Detetização/Tratamento de Resíduos e Afins</v>
          </cell>
          <cell r="F75">
            <v>18141540000150</v>
          </cell>
          <cell r="G75" t="str">
            <v xml:space="preserve">R SOUZA DA SILVA DEDETZACAO </v>
          </cell>
          <cell r="H75" t="str">
            <v>S</v>
          </cell>
          <cell r="I75" t="str">
            <v>S</v>
          </cell>
          <cell r="J75" t="str">
            <v>414</v>
          </cell>
          <cell r="K75">
            <v>44385</v>
          </cell>
          <cell r="L75" t="str">
            <v>LIVH-3CK13</v>
          </cell>
          <cell r="M75" t="str">
            <v>2600054 - Abreu e Lima - PE</v>
          </cell>
          <cell r="N75">
            <v>250</v>
          </cell>
        </row>
        <row r="76">
          <cell r="C76" t="str">
            <v>UPAE LIMOEIRO</v>
          </cell>
          <cell r="E76" t="str">
            <v>5.23 - Limpeza e Conservação</v>
          </cell>
          <cell r="F76">
            <v>9863853000121</v>
          </cell>
          <cell r="G76" t="str">
            <v>SOSERVI - SOCIEDADE DE SERVICOS GERAIS LTDA</v>
          </cell>
          <cell r="H76" t="str">
            <v>S</v>
          </cell>
          <cell r="I76" t="str">
            <v>S</v>
          </cell>
          <cell r="J76" t="str">
            <v>57706</v>
          </cell>
          <cell r="K76">
            <v>44389</v>
          </cell>
          <cell r="L76" t="str">
            <v>KMKE23818</v>
          </cell>
          <cell r="M76" t="str">
            <v>2609600 - Olinda - PE</v>
          </cell>
          <cell r="N76">
            <v>16040.6</v>
          </cell>
        </row>
        <row r="77">
          <cell r="C77" t="str">
            <v>UPAE LIMOEIRO</v>
          </cell>
          <cell r="E77" t="str">
            <v>5.99 - Outros Serviços de Terceiros Pessoa Jurídica</v>
          </cell>
          <cell r="F77">
            <v>9863853000121</v>
          </cell>
          <cell r="G77" t="str">
            <v>SOSERVI - SOCIEDADE DE SERVICOS GERAIS LTDA</v>
          </cell>
          <cell r="H77" t="str">
            <v>S</v>
          </cell>
          <cell r="I77" t="str">
            <v>S</v>
          </cell>
          <cell r="J77" t="str">
            <v>57689</v>
          </cell>
          <cell r="K77">
            <v>44389</v>
          </cell>
          <cell r="L77" t="str">
            <v>IPFD05622</v>
          </cell>
          <cell r="M77" t="str">
            <v>2609600 - Olinda - PE</v>
          </cell>
          <cell r="N77">
            <v>6135.94</v>
          </cell>
        </row>
        <row r="78">
          <cell r="C78" t="str">
            <v>UPAE LIMOEIRO</v>
          </cell>
          <cell r="E78" t="str">
            <v>4.7 - Apoio Administrativo, Técnico e Operacional</v>
          </cell>
          <cell r="F78" t="str">
            <v>107.099.414-63</v>
          </cell>
          <cell r="G78" t="str">
            <v>JUYARA KATULLE DA SILVA</v>
          </cell>
          <cell r="H78" t="str">
            <v>S</v>
          </cell>
          <cell r="I78" t="str">
            <v>N</v>
          </cell>
          <cell r="M78" t="str">
            <v>2608909 - Limoeiro - PE</v>
          </cell>
          <cell r="N78">
            <v>1537.25</v>
          </cell>
        </row>
        <row r="79">
          <cell r="C79" t="str">
            <v>UPAE LIMOEIRO</v>
          </cell>
          <cell r="E79" t="str">
            <v xml:space="preserve">4.5 - Reparo e Manutenção de Bens Imovéis </v>
          </cell>
          <cell r="F79">
            <v>3100076400</v>
          </cell>
          <cell r="G79" t="str">
            <v>ANA LUCIA MARIA DA CONCEICAO</v>
          </cell>
          <cell r="H79" t="str">
            <v>S</v>
          </cell>
          <cell r="I79" t="str">
            <v>S</v>
          </cell>
          <cell r="J79" t="str">
            <v>16635</v>
          </cell>
          <cell r="K79">
            <v>44385</v>
          </cell>
          <cell r="M79" t="str">
            <v>2608909 - Limoeiro - PE</v>
          </cell>
          <cell r="N79">
            <v>750</v>
          </cell>
        </row>
        <row r="80">
          <cell r="C80" t="str">
            <v>UPAE LIMOEIRO</v>
          </cell>
          <cell r="E80" t="str">
            <v>5.5 - Reparo e Manutenção de Máquinas e Equipamentos</v>
          </cell>
          <cell r="F80">
            <v>22551846000152</v>
          </cell>
          <cell r="G80" t="str">
            <v>F MONTEIRO PEIXOTO ENGENHARIA EIRELI - ME</v>
          </cell>
          <cell r="H80" t="str">
            <v>S</v>
          </cell>
          <cell r="I80" t="str">
            <v>S</v>
          </cell>
          <cell r="J80" t="str">
            <v>317</v>
          </cell>
          <cell r="K80">
            <v>44414</v>
          </cell>
          <cell r="L80" t="str">
            <v>0168-3422-3813</v>
          </cell>
          <cell r="M80" t="str">
            <v>2924009 - Paulo Afonso - BA</v>
          </cell>
          <cell r="N80">
            <v>6050</v>
          </cell>
        </row>
        <row r="81">
          <cell r="C81" t="str">
            <v>UPAE LIMOEIRO</v>
          </cell>
          <cell r="E81" t="str">
            <v>5.4 - Reparo e Manutenção de Bens Imóveis</v>
          </cell>
          <cell r="F81">
            <v>4292628000169</v>
          </cell>
          <cell r="G81" t="str">
            <v>ELIAS CAETANO DE MACENA</v>
          </cell>
          <cell r="H81" t="str">
            <v>S</v>
          </cell>
          <cell r="I81" t="str">
            <v>S</v>
          </cell>
          <cell r="J81" t="str">
            <v>487</v>
          </cell>
          <cell r="K81">
            <v>44378</v>
          </cell>
          <cell r="L81" t="str">
            <v>210701145814433</v>
          </cell>
          <cell r="M81" t="str">
            <v>2604007 - Carpina - PE</v>
          </cell>
          <cell r="N81">
            <v>2600</v>
          </cell>
        </row>
        <row r="82">
          <cell r="C82" t="str">
            <v>UPAE LIMOEIRO</v>
          </cell>
          <cell r="E82" t="str">
            <v>5.5 - Reparo e Manutenção de Máquinas e Equipamentos</v>
          </cell>
          <cell r="F82">
            <v>26332434000182</v>
          </cell>
          <cell r="G82" t="str">
            <v xml:space="preserve">LOGICO PROJETOS CONSULTORIA E SERVICOS DE CLIMATIZACAO </v>
          </cell>
          <cell r="H82" t="str">
            <v>S</v>
          </cell>
          <cell r="I82" t="str">
            <v>S</v>
          </cell>
          <cell r="J82" t="str">
            <v>378</v>
          </cell>
          <cell r="K82">
            <v>44410</v>
          </cell>
          <cell r="L82" t="str">
            <v>NQII-XKU3</v>
          </cell>
          <cell r="M82" t="str">
            <v>2611606 - Recife - PE</v>
          </cell>
          <cell r="N82">
            <v>6800</v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1992"/>
  <sheetViews>
    <sheetView showGridLines="0" tabSelected="1" zoomScale="90" zoomScaleNormal="90" workbookViewId="0">
      <selection activeCell="A3" sqref="A3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(OCULTAR)'!$P$3:$R$59,3,0),"")</f>
        <v>11754025000369</v>
      </c>
      <c r="B2" s="4" t="str">
        <f>'[1]TCE - ANEXO IV - Preencher'!C11</f>
        <v>UPAE LIMOEIRO</v>
      </c>
      <c r="C2" s="4" t="str">
        <f>'[1]TCE - ANEXO IV - Preencher'!E11</f>
        <v>1.99 - Outras Despesas com Pessoal</v>
      </c>
      <c r="D2" s="3">
        <f>'[1]TCE - ANEXO IV - Preencher'!F11</f>
        <v>92863505000106</v>
      </c>
      <c r="E2" s="5" t="str">
        <f>'[1]TCE - ANEXO IV - Preencher'!G11</f>
        <v>UNIMED SEGURADORA S/A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3550308</v>
      </c>
      <c r="L2" s="7">
        <f>'[1]TCE - ANEXO IV - Preencher'!N11</f>
        <v>642.57000000000005</v>
      </c>
    </row>
    <row r="3" spans="1:12" s="8" customFormat="1" ht="19.5" customHeight="1">
      <c r="A3" s="3">
        <f>IFERROR(VLOOKUP(B3,'[1]DADOS (OCULTAR)'!$P$3:$R$59,3,0),"")</f>
        <v>11754025000369</v>
      </c>
      <c r="B3" s="4" t="str">
        <f>'[1]TCE - ANEXO IV - Preencher'!C12</f>
        <v>UPAE LIMOEIRO</v>
      </c>
      <c r="C3" s="4" t="str">
        <f>'[1]TCE - ANEXO IV - Preencher'!E12</f>
        <v>1.99 - Outras Despesas com Pessoal</v>
      </c>
      <c r="D3" s="3">
        <f>'[1]TCE - ANEXO IV - Preencher'!F12</f>
        <v>47866934000174</v>
      </c>
      <c r="E3" s="5" t="str">
        <f>'[1]TCE - ANEXO IV - Preencher'!G12</f>
        <v>TICKET SERVICOS S/A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133488-ND</v>
      </c>
      <c r="I3" s="6">
        <f>IF('[1]TCE - ANEXO IV - Preencher'!K12="","",'[1]TCE - ANEXO IV - Preencher'!K12)</f>
        <v>44379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3550308</v>
      </c>
      <c r="L3" s="7">
        <f>'[1]TCE - ANEXO IV - Preencher'!N12</f>
        <v>6922.77</v>
      </c>
    </row>
    <row r="4" spans="1:12" s="8" customFormat="1" ht="19.5" customHeight="1">
      <c r="A4" s="3">
        <f>IFERROR(VLOOKUP(B4,'[1]DADOS (OCULTAR)'!$P$3:$R$59,3,0),"")</f>
        <v>11754025000369</v>
      </c>
      <c r="B4" s="4" t="str">
        <f>'[1]TCE - ANEXO IV - Preencher'!C13</f>
        <v>UPAE LIMOEIRO</v>
      </c>
      <c r="C4" s="4" t="str">
        <f>'[1]TCE - ANEXO IV - Preencher'!E13</f>
        <v>1.99 - Outras Despesas com Pessoal</v>
      </c>
      <c r="D4" s="3">
        <f>'[1]TCE - ANEXO IV - Preencher'!F13</f>
        <v>10844611000170</v>
      </c>
      <c r="E4" s="5" t="str">
        <f>'[1]TCE - ANEXO IV - Preencher'!G13</f>
        <v>ELSON SOUTO E CIA LTDA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20586</v>
      </c>
      <c r="I4" s="6">
        <f>IF('[1]TCE - ANEXO IV - Preencher'!K13="","",'[1]TCE - ANEXO IV - Preencher'!K13)</f>
        <v>44382</v>
      </c>
      <c r="J4" s="5" t="str">
        <f>'[1]TCE - ANEXO IV - Preencher'!L13</f>
        <v>26210710844611000170670010000205861293803700</v>
      </c>
      <c r="K4" s="5" t="str">
        <f>IF(F4="B",LEFT('[1]TCE - ANEXO IV - Preencher'!M13,2),IF(F4="S",LEFT('[1]TCE - ANEXO IV - Preencher'!M13,7),IF('[1]TCE - ANEXO IV - Preencher'!H13="","")))</f>
        <v>2607901</v>
      </c>
      <c r="L4" s="7">
        <f>'[1]TCE - ANEXO IV - Preencher'!N13</f>
        <v>222</v>
      </c>
    </row>
    <row r="5" spans="1:12" s="8" customFormat="1" ht="19.5" customHeight="1">
      <c r="A5" s="3">
        <f>IFERROR(VLOOKUP(B5,'[1]DADOS (OCULTAR)'!$P$3:$R$59,3,0),"")</f>
        <v>11754025000369</v>
      </c>
      <c r="B5" s="4" t="str">
        <f>'[1]TCE - ANEXO IV - Preencher'!C14</f>
        <v>UPAE LIMOEIRO</v>
      </c>
      <c r="C5" s="4" t="str">
        <f>'[1]TCE - ANEXO IV - Preencher'!E14</f>
        <v>1.99 - Outras Despesas com Pessoal</v>
      </c>
      <c r="D5" s="3" t="str">
        <f>'[1]TCE - ANEXO IV - Preencher'!F14</f>
        <v>24.441.891/0001-80</v>
      </c>
      <c r="E5" s="5" t="str">
        <f>'[1]TCE - ANEXO IV - Preencher'!G14</f>
        <v>RODOVIARIA BORBOREMA LTDA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17695</v>
      </c>
      <c r="I5" s="6">
        <f>IF('[1]TCE - ANEXO IV - Preencher'!K14="","",'[1]TCE - ANEXO IV - Preencher'!K14)</f>
        <v>44382</v>
      </c>
      <c r="J5" s="5" t="str">
        <f>'[1]TCE - ANEXO IV - Preencher'!L14</f>
        <v>26210724441891000180670010000176951404379076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168</v>
      </c>
    </row>
    <row r="6" spans="1:12" s="8" customFormat="1" ht="19.5" customHeight="1">
      <c r="A6" s="3">
        <f>IFERROR(VLOOKUP(B6,'[1]DADOS (OCULTAR)'!$P$3:$R$59,3,0),"")</f>
        <v>11754025000369</v>
      </c>
      <c r="B6" s="4" t="str">
        <f>'[1]TCE - ANEXO IV - Preencher'!C15</f>
        <v>UPAE LIMOEIRO</v>
      </c>
      <c r="C6" s="4" t="str">
        <f>'[1]TCE - ANEXO IV - Preencher'!E15</f>
        <v>3.12 - Material Hospitalar</v>
      </c>
      <c r="D6" s="3" t="str">
        <f>'[1]TCE - ANEXO IV - Preencher'!F15</f>
        <v>10.779.833/0001-56</v>
      </c>
      <c r="E6" s="5" t="str">
        <f>'[1]TCE - ANEXO IV - Preencher'!G15</f>
        <v>MEDICAL MERCANTIL DE APARELHAGEM MEDICA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530561</v>
      </c>
      <c r="I6" s="6">
        <f>IF('[1]TCE - ANEXO IV - Preencher'!K15="","",'[1]TCE - ANEXO IV - Preencher'!K15)</f>
        <v>44391</v>
      </c>
      <c r="J6" s="5" t="str">
        <f>'[1]TCE - ANEXO IV - Preencher'!L15</f>
        <v>26210710779833000156550010005305611110700805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2028.74</v>
      </c>
    </row>
    <row r="7" spans="1:12" s="8" customFormat="1" ht="19.5" customHeight="1">
      <c r="A7" s="3">
        <f>IFERROR(VLOOKUP(B7,'[1]DADOS (OCULTAR)'!$P$3:$R$59,3,0),"")</f>
        <v>11754025000369</v>
      </c>
      <c r="B7" s="4" t="str">
        <f>'[1]TCE - ANEXO IV - Preencher'!C16</f>
        <v>UPAE LIMOEIRO</v>
      </c>
      <c r="C7" s="4" t="str">
        <f>'[1]TCE - ANEXO IV - Preencher'!E16</f>
        <v>3.12 - Material Hospitalar</v>
      </c>
      <c r="D7" s="3" t="str">
        <f>'[1]TCE - ANEXO IV - Preencher'!F16</f>
        <v>08.674.752/0001-40</v>
      </c>
      <c r="E7" s="5" t="str">
        <f>'[1]TCE - ANEXO IV - Preencher'!G16</f>
        <v>CIRURGICA MONTEBELLO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107397</v>
      </c>
      <c r="I7" s="6">
        <f>IF('[1]TCE - ANEXO IV - Preencher'!K16="","",'[1]TCE - ANEXO IV - Preencher'!K16)</f>
        <v>44385</v>
      </c>
      <c r="J7" s="5" t="str">
        <f>'[1]TCE - ANEXO IV - Preencher'!L16</f>
        <v>26210708674752000140550010001073971537663805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1168.07</v>
      </c>
    </row>
    <row r="8" spans="1:12" s="8" customFormat="1" ht="19.5" customHeight="1">
      <c r="A8" s="3">
        <f>IFERROR(VLOOKUP(B8,'[1]DADOS (OCULTAR)'!$P$3:$R$59,3,0),"")</f>
        <v>11754025000369</v>
      </c>
      <c r="B8" s="4" t="str">
        <f>'[1]TCE - ANEXO IV - Preencher'!C17</f>
        <v>UPAE LIMOEIRO</v>
      </c>
      <c r="C8" s="4" t="str">
        <f>'[1]TCE - ANEXO IV - Preencher'!E17</f>
        <v>3.12 - Material Hospitalar</v>
      </c>
      <c r="D8" s="3" t="str">
        <f>'[1]TCE - ANEXO IV - Preencher'!F17</f>
        <v>08.674.752/0001-40</v>
      </c>
      <c r="E8" s="5" t="str">
        <f>'[1]TCE - ANEXO IV - Preencher'!G17</f>
        <v>CIRURGICA MONTEBELLO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107800</v>
      </c>
      <c r="I8" s="6">
        <f>IF('[1]TCE - ANEXO IV - Preencher'!K17="","",'[1]TCE - ANEXO IV - Preencher'!K17)</f>
        <v>44390</v>
      </c>
      <c r="J8" s="5" t="str">
        <f>'[1]TCE - ANEXO IV - Preencher'!L17</f>
        <v>26210708674752000140550010001078001593824818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388.82</v>
      </c>
    </row>
    <row r="9" spans="1:12" s="8" customFormat="1" ht="19.5" customHeight="1">
      <c r="A9" s="3">
        <f>IFERROR(VLOOKUP(B9,'[1]DADOS (OCULTAR)'!$P$3:$R$59,3,0),"")</f>
        <v>11754025000369</v>
      </c>
      <c r="B9" s="4" t="str">
        <f>'[1]TCE - ANEXO IV - Preencher'!C18</f>
        <v>UPAE LIMOEIRO</v>
      </c>
      <c r="C9" s="4" t="str">
        <f>'[1]TCE - ANEXO IV - Preencher'!E18</f>
        <v>3.12 - Material Hospitalar</v>
      </c>
      <c r="D9" s="3">
        <f>'[1]TCE - ANEXO IV - Preencher'!F18</f>
        <v>21596736000144</v>
      </c>
      <c r="E9" s="5" t="str">
        <f>'[1]TCE - ANEXO IV - Preencher'!G18</f>
        <v>ULTRAMEGA DISTRIBUIDORA HOSPITALAR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130878</v>
      </c>
      <c r="I9" s="6">
        <f>IF('[1]TCE - ANEXO IV - Preencher'!K18="","",'[1]TCE - ANEXO IV - Preencher'!K18)</f>
        <v>44384</v>
      </c>
      <c r="J9" s="5" t="str">
        <f>'[1]TCE - ANEXO IV - Preencher'!L18</f>
        <v>26210721596736000144550010001308781001343545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788.7</v>
      </c>
    </row>
    <row r="10" spans="1:12" s="8" customFormat="1" ht="19.5" customHeight="1">
      <c r="A10" s="3">
        <f>IFERROR(VLOOKUP(B10,'[1]DADOS (OCULTAR)'!$P$3:$R$59,3,0),"")</f>
        <v>11754025000369</v>
      </c>
      <c r="B10" s="4" t="str">
        <f>'[1]TCE - ANEXO IV - Preencher'!C19</f>
        <v>UPAE LIMOEIRO</v>
      </c>
      <c r="C10" s="4" t="str">
        <f>'[1]TCE - ANEXO IV - Preencher'!E19</f>
        <v>3.12 - Material Hospitalar</v>
      </c>
      <c r="D10" s="3">
        <f>'[1]TCE - ANEXO IV - Preencher'!F19</f>
        <v>10647227000187</v>
      </c>
      <c r="E10" s="5" t="str">
        <f>'[1]TCE - ANEXO IV - Preencher'!G19</f>
        <v>TUPAN SAUDE CENTER LTDA ME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13670</v>
      </c>
      <c r="I10" s="6">
        <f>IF('[1]TCE - ANEXO IV - Preencher'!K19="","",'[1]TCE - ANEXO IV - Preencher'!K19)</f>
        <v>44392</v>
      </c>
      <c r="J10" s="5" t="str">
        <f>'[1]TCE - ANEXO IV - Preencher'!L19</f>
        <v>26210710647227000187550010000136701000230529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410</v>
      </c>
    </row>
    <row r="11" spans="1:12" s="8" customFormat="1" ht="19.5" customHeight="1">
      <c r="A11" s="3">
        <f>IFERROR(VLOOKUP(B11,'[1]DADOS (OCULTAR)'!$P$3:$R$59,3,0),"")</f>
        <v>11754025000369</v>
      </c>
      <c r="B11" s="4" t="str">
        <f>'[1]TCE - ANEXO IV - Preencher'!C20</f>
        <v>UPAE LIMOEIRO</v>
      </c>
      <c r="C11" s="4" t="str">
        <f>'[1]TCE - ANEXO IV - Preencher'!E20</f>
        <v>3.12 - Material Hospitalar</v>
      </c>
      <c r="D11" s="3" t="str">
        <f>'[1]TCE - ANEXO IV - Preencher'!F20</f>
        <v>08.674.752/0003-01</v>
      </c>
      <c r="E11" s="5" t="str">
        <f>'[1]TCE - ANEXO IV - Preencher'!G20</f>
        <v>CIRURGICA MONTEBELLO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6991</v>
      </c>
      <c r="I11" s="6">
        <f>IF('[1]TCE - ANEXO IV - Preencher'!K20="","",'[1]TCE - ANEXO IV - Preencher'!K20)</f>
        <v>44384</v>
      </c>
      <c r="J11" s="5" t="str">
        <f>'[1]TCE - ANEXO IV - Preencher'!L20</f>
        <v>26210708674752000301550010000069911047676639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437.39</v>
      </c>
    </row>
    <row r="12" spans="1:12" s="8" customFormat="1" ht="19.5" customHeight="1">
      <c r="A12" s="3">
        <f>IFERROR(VLOOKUP(B12,'[1]DADOS (OCULTAR)'!$P$3:$R$59,3,0),"")</f>
        <v>11754025000369</v>
      </c>
      <c r="B12" s="4" t="str">
        <f>'[1]TCE - ANEXO IV - Preencher'!C21</f>
        <v>UPAE LIMOEIRO</v>
      </c>
      <c r="C12" s="4" t="str">
        <f>'[1]TCE - ANEXO IV - Preencher'!E21</f>
        <v>3.12 - Material Hospitalar</v>
      </c>
      <c r="D12" s="3" t="str">
        <f>'[1]TCE - ANEXO IV - Preencher'!F21</f>
        <v>08.674.752/0003-01</v>
      </c>
      <c r="E12" s="5" t="str">
        <f>'[1]TCE - ANEXO IV - Preencher'!G21</f>
        <v>CIRURGICA MONTEBELLO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7154</v>
      </c>
      <c r="I12" s="6">
        <f>IF('[1]TCE - ANEXO IV - Preencher'!K21="","",'[1]TCE - ANEXO IV - Preencher'!K21)</f>
        <v>44390</v>
      </c>
      <c r="J12" s="5" t="str">
        <f>'[1]TCE - ANEXO IV - Preencher'!L21</f>
        <v>26210708674752000301550010000071541979349157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258.06</v>
      </c>
    </row>
    <row r="13" spans="1:12" s="8" customFormat="1" ht="19.5" customHeight="1">
      <c r="A13" s="3">
        <f>IFERROR(VLOOKUP(B13,'[1]DADOS (OCULTAR)'!$P$3:$R$59,3,0),"")</f>
        <v>11754025000369</v>
      </c>
      <c r="B13" s="4" t="str">
        <f>'[1]TCE - ANEXO IV - Preencher'!C22</f>
        <v>UPAE LIMOEIRO</v>
      </c>
      <c r="C13" s="4" t="str">
        <f>'[1]TCE - ANEXO IV - Preencher'!E22</f>
        <v>3.12 - Material Hospitalar</v>
      </c>
      <c r="D13" s="3">
        <f>'[1]TCE - ANEXO IV - Preencher'!F22</f>
        <v>67729178000653</v>
      </c>
      <c r="E13" s="5" t="str">
        <f>'[1]TCE - ANEXO IV - Preencher'!G22</f>
        <v>COMERCIAL CIRURGICA RIOCLARENSE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10893</v>
      </c>
      <c r="I13" s="6">
        <f>IF('[1]TCE - ANEXO IV - Preencher'!K22="","",'[1]TCE - ANEXO IV - Preencher'!K22)</f>
        <v>44390</v>
      </c>
      <c r="J13" s="5" t="str">
        <f>'[1]TCE - ANEXO IV - Preencher'!L22</f>
        <v>26210767729178000653550010000108931733208445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502.5</v>
      </c>
    </row>
    <row r="14" spans="1:12" s="8" customFormat="1" ht="19.5" customHeight="1">
      <c r="A14" s="3">
        <f>IFERROR(VLOOKUP(B14,'[1]DADOS (OCULTAR)'!$P$3:$R$59,3,0),"")</f>
        <v>11754025000369</v>
      </c>
      <c r="B14" s="4" t="str">
        <f>'[1]TCE - ANEXO IV - Preencher'!C23</f>
        <v>UPAE LIMOEIRO</v>
      </c>
      <c r="C14" s="4" t="str">
        <f>'[1]TCE - ANEXO IV - Preencher'!E23</f>
        <v>3.4 - Material Farmacológico</v>
      </c>
      <c r="D14" s="3" t="str">
        <f>'[1]TCE - ANEXO IV - Preencher'!F23</f>
        <v>10.779.833/0001-56</v>
      </c>
      <c r="E14" s="5" t="str">
        <f>'[1]TCE - ANEXO IV - Preencher'!G23</f>
        <v>MEDICAL MERCANTIL DE APARELHAGEM MEDICA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530561</v>
      </c>
      <c r="I14" s="6">
        <f>IF('[1]TCE - ANEXO IV - Preencher'!K23="","",'[1]TCE - ANEXO IV - Preencher'!K23)</f>
        <v>44391</v>
      </c>
      <c r="J14" s="5" t="str">
        <f>'[1]TCE - ANEXO IV - Preencher'!L23</f>
        <v>26210710779833000156550010005305611110700805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18.45</v>
      </c>
    </row>
    <row r="15" spans="1:12" s="8" customFormat="1" ht="19.5" customHeight="1">
      <c r="A15" s="3">
        <f>IFERROR(VLOOKUP(B15,'[1]DADOS (OCULTAR)'!$P$3:$R$59,3,0),"")</f>
        <v>11754025000369</v>
      </c>
      <c r="B15" s="4" t="str">
        <f>'[1]TCE - ANEXO IV - Preencher'!C24</f>
        <v>UPAE LIMOEIRO</v>
      </c>
      <c r="C15" s="4" t="str">
        <f>'[1]TCE - ANEXO IV - Preencher'!E24</f>
        <v>3.4 - Material Farmacológico</v>
      </c>
      <c r="D15" s="3" t="str">
        <f>'[1]TCE - ANEXO IV - Preencher'!F24</f>
        <v>07.761.145/0001-54</v>
      </c>
      <c r="E15" s="5" t="str">
        <f>'[1]TCE - ANEXO IV - Preencher'!G24</f>
        <v>B H LEITE GOMES - ME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59</v>
      </c>
      <c r="I15" s="6">
        <f>IF('[1]TCE - ANEXO IV - Preencher'!K24="","",'[1]TCE - ANEXO IV - Preencher'!K24)</f>
        <v>44403</v>
      </c>
      <c r="J15" s="5" t="str">
        <f>'[1]TCE - ANEXO IV - Preencher'!L24</f>
        <v>26210707761145000154550010000000591336378399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120</v>
      </c>
    </row>
    <row r="16" spans="1:12" s="8" customFormat="1" ht="19.5" customHeight="1">
      <c r="A16" s="3">
        <f>IFERROR(VLOOKUP(B16,'[1]DADOS (OCULTAR)'!$P$3:$R$59,3,0),"")</f>
        <v>11754025000369</v>
      </c>
      <c r="B16" s="4" t="str">
        <f>'[1]TCE - ANEXO IV - Preencher'!C25</f>
        <v>UPAE LIMOEIRO</v>
      </c>
      <c r="C16" s="4" t="str">
        <f>'[1]TCE - ANEXO IV - Preencher'!E25</f>
        <v>3.4 - Material Farmacológico</v>
      </c>
      <c r="D16" s="3">
        <f>'[1]TCE - ANEXO IV - Preencher'!F25</f>
        <v>5932624000160</v>
      </c>
      <c r="E16" s="5" t="str">
        <f>'[1]TCE - ANEXO IV - Preencher'!G25</f>
        <v>MEGAMED COMERCIO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15416</v>
      </c>
      <c r="I16" s="6">
        <f>IF('[1]TCE - ANEXO IV - Preencher'!K25="","",'[1]TCE - ANEXO IV - Preencher'!K25)</f>
        <v>44390</v>
      </c>
      <c r="J16" s="5" t="str">
        <f>'[1]TCE - ANEXO IV - Preencher'!L25</f>
        <v>26210705932624000160550010000154161958773534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5.43</v>
      </c>
    </row>
    <row r="17" spans="1:12" s="8" customFormat="1" ht="19.5" customHeight="1">
      <c r="A17" s="3">
        <f>IFERROR(VLOOKUP(B17,'[1]DADOS (OCULTAR)'!$P$3:$R$59,3,0),"")</f>
        <v>11754025000369</v>
      </c>
      <c r="B17" s="4" t="str">
        <f>'[1]TCE - ANEXO IV - Preencher'!C26</f>
        <v>UPAE LIMOEIRO</v>
      </c>
      <c r="C17" s="4" t="str">
        <f>'[1]TCE - ANEXO IV - Preencher'!E26</f>
        <v>3.4 - Material Farmacológico</v>
      </c>
      <c r="D17" s="3">
        <f>'[1]TCE - ANEXO IV - Preencher'!F26</f>
        <v>55470850000145</v>
      </c>
      <c r="E17" s="5" t="str">
        <f>'[1]TCE - ANEXO IV - Preencher'!G26</f>
        <v>MAGISTER MEDICAMENTOS LTDA - ME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9485</v>
      </c>
      <c r="I17" s="6">
        <f>IF('[1]TCE - ANEXO IV - Preencher'!K26="","",'[1]TCE - ANEXO IV - Preencher'!K26)</f>
        <v>44379</v>
      </c>
      <c r="J17" s="5" t="str">
        <f>'[1]TCE - ANEXO IV - Preencher'!L26</f>
        <v>35210755470850000145550010000094851005156300</v>
      </c>
      <c r="K17" s="5" t="str">
        <f>IF(F17="B",LEFT('[1]TCE - ANEXO IV - Preencher'!M26,2),IF(F17="S",LEFT('[1]TCE - ANEXO IV - Preencher'!M26,7),IF('[1]TCE - ANEXO IV - Preencher'!H26="","")))</f>
        <v>35</v>
      </c>
      <c r="L17" s="7">
        <f>'[1]TCE - ANEXO IV - Preencher'!N26</f>
        <v>194</v>
      </c>
    </row>
    <row r="18" spans="1:12" s="8" customFormat="1" ht="19.5" customHeight="1">
      <c r="A18" s="3">
        <f>IFERROR(VLOOKUP(B18,'[1]DADOS (OCULTAR)'!$P$3:$R$59,3,0),"")</f>
        <v>11754025000369</v>
      </c>
      <c r="B18" s="4" t="str">
        <f>'[1]TCE - ANEXO IV - Preencher'!C27</f>
        <v>UPAE LIMOEIRO</v>
      </c>
      <c r="C18" s="4" t="str">
        <f>'[1]TCE - ANEXO IV - Preencher'!E27</f>
        <v>3.4 - Material Farmacológico</v>
      </c>
      <c r="D18" s="3">
        <f>'[1]TCE - ANEXO IV - Preencher'!F27</f>
        <v>21596736000144</v>
      </c>
      <c r="E18" s="5" t="str">
        <f>'[1]TCE - ANEXO IV - Preencher'!G27</f>
        <v>ULTRAMEGA DISTRIBUIDORA HOSPITALAR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130878</v>
      </c>
      <c r="I18" s="6">
        <f>IF('[1]TCE - ANEXO IV - Preencher'!K27="","",'[1]TCE - ANEXO IV - Preencher'!K27)</f>
        <v>44384</v>
      </c>
      <c r="J18" s="5" t="str">
        <f>'[1]TCE - ANEXO IV - Preencher'!L27</f>
        <v>26210721596736000144550010001308781001343545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49.77</v>
      </c>
    </row>
    <row r="19" spans="1:12" s="8" customFormat="1" ht="19.5" customHeight="1">
      <c r="A19" s="3">
        <f>IFERROR(VLOOKUP(B19,'[1]DADOS (OCULTAR)'!$P$3:$R$59,3,0),"")</f>
        <v>11754025000369</v>
      </c>
      <c r="B19" s="4" t="str">
        <f>'[1]TCE - ANEXO IV - Preencher'!C28</f>
        <v>UPAE LIMOEIRO</v>
      </c>
      <c r="C19" s="4" t="str">
        <f>'[1]TCE - ANEXO IV - Preencher'!E28</f>
        <v>3.4 - Material Farmacológico</v>
      </c>
      <c r="D19" s="3">
        <f>'[1]TCE - ANEXO IV - Preencher'!F28</f>
        <v>9007162000126</v>
      </c>
      <c r="E19" s="5" t="str">
        <f>'[1]TCE - ANEXO IV - Preencher'!G28</f>
        <v>MAUES LOBATO COM. E REP.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81133</v>
      </c>
      <c r="I19" s="6">
        <f>IF('[1]TCE - ANEXO IV - Preencher'!K28="","",'[1]TCE - ANEXO IV - Preencher'!K28)</f>
        <v>44385</v>
      </c>
      <c r="J19" s="5" t="str">
        <f>'[1]TCE - ANEXO IV - Preencher'!L28</f>
        <v>26210709007162000126550010000811331299852264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558</v>
      </c>
    </row>
    <row r="20" spans="1:12" s="8" customFormat="1" ht="19.5" customHeight="1">
      <c r="A20" s="3">
        <f>IFERROR(VLOOKUP(B20,'[1]DADOS (OCULTAR)'!$P$3:$R$59,3,0),"")</f>
        <v>11754025000369</v>
      </c>
      <c r="B20" s="4" t="str">
        <f>'[1]TCE - ANEXO IV - Preencher'!C29</f>
        <v>UPAE LIMOEIRO</v>
      </c>
      <c r="C20" s="4" t="str">
        <f>'[1]TCE - ANEXO IV - Preencher'!E29</f>
        <v>3.4 - Material Farmacológico</v>
      </c>
      <c r="D20" s="3">
        <f>'[1]TCE - ANEXO IV - Preencher'!F29</f>
        <v>8697852000191</v>
      </c>
      <c r="E20" s="5" t="str">
        <f>'[1]TCE - ANEXO IV - Preencher'!G29</f>
        <v>ENDOGERAIS EQUIPAMENTOS M LTDA ME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3985</v>
      </c>
      <c r="I20" s="6">
        <f>IF('[1]TCE - ANEXO IV - Preencher'!K29="","",'[1]TCE - ANEXO IV - Preencher'!K29)</f>
        <v>44385</v>
      </c>
      <c r="J20" s="5" t="str">
        <f>'[1]TCE - ANEXO IV - Preencher'!L29</f>
        <v>32210708697852000191550010000039851004640329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180</v>
      </c>
    </row>
    <row r="21" spans="1:12" s="8" customFormat="1" ht="19.5" customHeight="1">
      <c r="A21" s="3">
        <f>IFERROR(VLOOKUP(B21,'[1]DADOS (OCULTAR)'!$P$3:$R$59,3,0),"")</f>
        <v>11754025000369</v>
      </c>
      <c r="B21" s="4" t="str">
        <f>'[1]TCE - ANEXO IV - Preencher'!C30</f>
        <v>UPAE LIMOEIRO</v>
      </c>
      <c r="C21" s="4" t="str">
        <f>'[1]TCE - ANEXO IV - Preencher'!E30</f>
        <v>3.4 - Material Farmacológico</v>
      </c>
      <c r="D21" s="3">
        <f>'[1]TCE - ANEXO IV - Preencher'!F30</f>
        <v>67729178000653</v>
      </c>
      <c r="E21" s="5" t="str">
        <f>'[1]TCE - ANEXO IV - Preencher'!G30</f>
        <v>COMERCIAL CIRURGICA RIOCLARENSE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10893</v>
      </c>
      <c r="I21" s="6">
        <f>IF('[1]TCE - ANEXO IV - Preencher'!K30="","",'[1]TCE - ANEXO IV - Preencher'!K30)</f>
        <v>44390</v>
      </c>
      <c r="J21" s="5" t="str">
        <f>'[1]TCE - ANEXO IV - Preencher'!L30</f>
        <v>26210767729178000653550010000108931733208445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205</v>
      </c>
    </row>
    <row r="22" spans="1:12" s="8" customFormat="1" ht="19.5" customHeight="1">
      <c r="A22" s="3">
        <f>IFERROR(VLOOKUP(B22,'[1]DADOS (OCULTAR)'!$P$3:$R$59,3,0),"")</f>
        <v>11754025000369</v>
      </c>
      <c r="B22" s="4" t="str">
        <f>'[1]TCE - ANEXO IV - Preencher'!C31</f>
        <v>UPAE LIMOEIRO</v>
      </c>
      <c r="C22" s="4" t="str">
        <f>'[1]TCE - ANEXO IV - Preencher'!E31</f>
        <v>3.4 - Material Farmacológico</v>
      </c>
      <c r="D22" s="3">
        <f>'[1]TCE - ANEXO IV - Preencher'!F31</f>
        <v>8719794000150</v>
      </c>
      <c r="E22" s="5" t="str">
        <f>'[1]TCE - ANEXO IV - Preencher'!G31</f>
        <v>ELFA CENTRAL DISTRIBUIDORA DE MEDICAMENTOS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90597</v>
      </c>
      <c r="I22" s="6">
        <f>IF('[1]TCE - ANEXO IV - Preencher'!K31="","",'[1]TCE - ANEXO IV - Preencher'!K31)</f>
        <v>44390</v>
      </c>
      <c r="J22" s="5" t="str">
        <f>'[1]TCE - ANEXO IV - Preencher'!L31</f>
        <v>26210708719794000150550010000905971615581157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6639.24</v>
      </c>
    </row>
    <row r="23" spans="1:12" s="8" customFormat="1" ht="19.5" customHeight="1">
      <c r="A23" s="3">
        <f>IFERROR(VLOOKUP(B23,'[1]DADOS (OCULTAR)'!$P$3:$R$59,3,0),"")</f>
        <v>11754025000369</v>
      </c>
      <c r="B23" s="4" t="str">
        <f>'[1]TCE - ANEXO IV - Preencher'!C32</f>
        <v>UPAE LIMOEIRO</v>
      </c>
      <c r="C23" s="4" t="str">
        <f>'[1]TCE - ANEXO IV - Preencher'!E32</f>
        <v>3.4 - Material Farmacológico</v>
      </c>
      <c r="D23" s="3">
        <f>'[1]TCE - ANEXO IV - Preencher'!F32</f>
        <v>4943149000165</v>
      </c>
      <c r="E23" s="5" t="str">
        <f>'[1]TCE - ANEXO IV - Preencher'!G32</f>
        <v>OCTA LAB FARMACIA DE MANIPULAÇÃO-LTDA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83885</v>
      </c>
      <c r="I23" s="6">
        <f>IF('[1]TCE - ANEXO IV - Preencher'!K32="","",'[1]TCE - ANEXO IV - Preencher'!K32)</f>
        <v>44405</v>
      </c>
      <c r="J23" s="5" t="str">
        <f>'[1]TCE - ANEXO IV - Preencher'!L32</f>
        <v>35210704943149000165550010000838851413400916</v>
      </c>
      <c r="K23" s="5" t="str">
        <f>IF(F23="B",LEFT('[1]TCE - ANEXO IV - Preencher'!M32,2),IF(F23="S",LEFT('[1]TCE - ANEXO IV - Preencher'!M32,7),IF('[1]TCE - ANEXO IV - Preencher'!H32="","")))</f>
        <v>35</v>
      </c>
      <c r="L23" s="7">
        <f>'[1]TCE - ANEXO IV - Preencher'!N32</f>
        <v>316.2</v>
      </c>
    </row>
    <row r="24" spans="1:12" s="8" customFormat="1" ht="19.5" customHeight="1">
      <c r="A24" s="3">
        <f>IFERROR(VLOOKUP(B24,'[1]DADOS (OCULTAR)'!$P$3:$R$59,3,0),"")</f>
        <v>11754025000369</v>
      </c>
      <c r="B24" s="4" t="str">
        <f>'[1]TCE - ANEXO IV - Preencher'!C33</f>
        <v>UPAE LIMOEIRO</v>
      </c>
      <c r="C24" s="4" t="str">
        <f>'[1]TCE - ANEXO IV - Preencher'!E33</f>
        <v>3.99 - Outras despesas com Material de Consumo</v>
      </c>
      <c r="D24" s="3">
        <f>'[1]TCE - ANEXO IV - Preencher'!F33</f>
        <v>33255787001325</v>
      </c>
      <c r="E24" s="5" t="str">
        <f>'[1]TCE - ANEXO IV - Preencher'!G33</f>
        <v>IBF INDUSTRIA BRASILEIRA DE FILMES S/A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27165</v>
      </c>
      <c r="I24" s="6">
        <f>IF('[1]TCE - ANEXO IV - Preencher'!K33="","",'[1]TCE - ANEXO IV - Preencher'!K33)</f>
        <v>44392</v>
      </c>
      <c r="J24" s="5" t="str">
        <f>'[1]TCE - ANEXO IV - Preencher'!L33</f>
        <v>26210733255787001325550050000271651139131145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1046.25</v>
      </c>
    </row>
    <row r="25" spans="1:12" s="8" customFormat="1" ht="19.5" customHeight="1">
      <c r="A25" s="3">
        <f>IFERROR(VLOOKUP(B25,'[1]DADOS (OCULTAR)'!$P$3:$R$59,3,0),"")</f>
        <v>11754025000369</v>
      </c>
      <c r="B25" s="4" t="str">
        <f>'[1]TCE - ANEXO IV - Preencher'!C34</f>
        <v>UPAE LIMOEIRO</v>
      </c>
      <c r="C25" s="4" t="str">
        <f>'[1]TCE - ANEXO IV - Preencher'!E34</f>
        <v>3.99 - Outras despesas com Material de Consumo</v>
      </c>
      <c r="D25" s="3" t="str">
        <f>'[1]TCE - ANEXO IV - Preencher'!F34</f>
        <v>08.674.752/0001-40</v>
      </c>
      <c r="E25" s="5" t="str">
        <f>'[1]TCE - ANEXO IV - Preencher'!G34</f>
        <v>CIRURGICA MONTEBELLO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107800</v>
      </c>
      <c r="I25" s="6">
        <f>IF('[1]TCE - ANEXO IV - Preencher'!K34="","",'[1]TCE - ANEXO IV - Preencher'!K34)</f>
        <v>44390</v>
      </c>
      <c r="J25" s="5" t="str">
        <f>'[1]TCE - ANEXO IV - Preencher'!L34</f>
        <v>26210708674752000140550010001078001593824818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1703.08</v>
      </c>
    </row>
    <row r="26" spans="1:12" s="8" customFormat="1" ht="19.5" customHeight="1">
      <c r="A26" s="3">
        <f>IFERROR(VLOOKUP(B26,'[1]DADOS (OCULTAR)'!$P$3:$R$59,3,0),"")</f>
        <v>11754025000369</v>
      </c>
      <c r="B26" s="4" t="str">
        <f>'[1]TCE - ANEXO IV - Preencher'!C35</f>
        <v>UPAE LIMOEIRO</v>
      </c>
      <c r="C26" s="4" t="str">
        <f>'[1]TCE - ANEXO IV - Preencher'!E35</f>
        <v>3.99 - Outras despesas com Material de Consumo</v>
      </c>
      <c r="D26" s="3">
        <f>'[1]TCE - ANEXO IV - Preencher'!F35</f>
        <v>5932624000160</v>
      </c>
      <c r="E26" s="5" t="str">
        <f>'[1]TCE - ANEXO IV - Preencher'!G35</f>
        <v>MEGAMED COMERCIO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15416</v>
      </c>
      <c r="I26" s="6">
        <f>IF('[1]TCE - ANEXO IV - Preencher'!K35="","",'[1]TCE - ANEXO IV - Preencher'!K35)</f>
        <v>44390</v>
      </c>
      <c r="J26" s="5" t="str">
        <f>'[1]TCE - ANEXO IV - Preencher'!L35</f>
        <v>26210705932624000160550010000154161958773534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1557.25</v>
      </c>
    </row>
    <row r="27" spans="1:12" s="8" customFormat="1" ht="19.5" customHeight="1">
      <c r="A27" s="3">
        <f>IFERROR(VLOOKUP(B27,'[1]DADOS (OCULTAR)'!$P$3:$R$59,3,0),"")</f>
        <v>11754025000369</v>
      </c>
      <c r="B27" s="4" t="str">
        <f>'[1]TCE - ANEXO IV - Preencher'!C36</f>
        <v>UPAE LIMOEIRO</v>
      </c>
      <c r="C27" s="4" t="str">
        <f>'[1]TCE - ANEXO IV - Preencher'!E36</f>
        <v>3.99 - Outras despesas com Material de Consumo</v>
      </c>
      <c r="D27" s="3">
        <f>'[1]TCE - ANEXO IV - Preencher'!F36</f>
        <v>21596736000144</v>
      </c>
      <c r="E27" s="5" t="str">
        <f>'[1]TCE - ANEXO IV - Preencher'!G36</f>
        <v>ULTRAMEGA DISTRIBUIDORA HOSPITALAR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130878</v>
      </c>
      <c r="I27" s="6">
        <f>IF('[1]TCE - ANEXO IV - Preencher'!K36="","",'[1]TCE - ANEXO IV - Preencher'!K36)</f>
        <v>44384</v>
      </c>
      <c r="J27" s="5" t="str">
        <f>'[1]TCE - ANEXO IV - Preencher'!L36</f>
        <v>26210721596736000144550010001308781001343545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30.96</v>
      </c>
    </row>
    <row r="28" spans="1:12" s="8" customFormat="1" ht="19.5" customHeight="1">
      <c r="A28" s="3">
        <f>IFERROR(VLOOKUP(B28,'[1]DADOS (OCULTAR)'!$P$3:$R$59,3,0),"")</f>
        <v>11754025000369</v>
      </c>
      <c r="B28" s="4" t="str">
        <f>'[1]TCE - ANEXO IV - Preencher'!C37</f>
        <v>UPAE LIMOEIRO</v>
      </c>
      <c r="C28" s="4" t="str">
        <f>'[1]TCE - ANEXO IV - Preencher'!E37</f>
        <v>3.1 - Combustíveis e Lubrificantes Automotivos</v>
      </c>
      <c r="D28" s="3">
        <f>'[1]TCE - ANEXO IV - Preencher'!F37</f>
        <v>13412674000145</v>
      </c>
      <c r="E28" s="5" t="str">
        <f>'[1]TCE - ANEXO IV - Preencher'!G37</f>
        <v>POSTO MUNIZ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126</v>
      </c>
      <c r="I28" s="6">
        <f>IF('[1]TCE - ANEXO IV - Preencher'!K37="","",'[1]TCE - ANEXO IV - Preencher'!K37)</f>
        <v>44411</v>
      </c>
      <c r="J28" s="5" t="str">
        <f>'[1]TCE - ANEXO IV - Preencher'!L37</f>
        <v>26210813412674000145550040000001261030944540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2465.87</v>
      </c>
    </row>
    <row r="29" spans="1:12" s="8" customFormat="1" ht="19.5" customHeight="1">
      <c r="A29" s="3">
        <f>IFERROR(VLOOKUP(B29,'[1]DADOS (OCULTAR)'!$P$3:$R$59,3,0),"")</f>
        <v>11754025000369</v>
      </c>
      <c r="B29" s="4" t="str">
        <f>'[1]TCE - ANEXO IV - Preencher'!C38</f>
        <v>UPAE LIMOEIRO</v>
      </c>
      <c r="C29" s="4" t="str">
        <f>'[1]TCE - ANEXO IV - Preencher'!E38</f>
        <v xml:space="preserve">3.9 - Material para Manutenção de Bens Imóveis </v>
      </c>
      <c r="D29" s="3">
        <f>'[1]TCE - ANEXO IV - Preencher'!F38</f>
        <v>10337748000138</v>
      </c>
      <c r="E29" s="5" t="str">
        <f>'[1]TCE - ANEXO IV - Preencher'!G38</f>
        <v>SUPERMERCADO NATIANAS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12460</v>
      </c>
      <c r="I29" s="6">
        <f>IF('[1]TCE - ANEXO IV - Preencher'!K38="","",'[1]TCE - ANEXO IV - Preencher'!K38)</f>
        <v>44384</v>
      </c>
      <c r="J29" s="5" t="str">
        <f>'[1]TCE - ANEXO IV - Preencher'!L38</f>
        <v>26210710337748000138550080000124601000527837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28.99</v>
      </c>
    </row>
    <row r="30" spans="1:12" s="8" customFormat="1" ht="19.5" customHeight="1">
      <c r="A30" s="3">
        <f>IFERROR(VLOOKUP(B30,'[1]DADOS (OCULTAR)'!$P$3:$R$59,3,0),"")</f>
        <v>11754025000369</v>
      </c>
      <c r="B30" s="4" t="str">
        <f>'[1]TCE - ANEXO IV - Preencher'!C39</f>
        <v>UPAE LIMOEIRO</v>
      </c>
      <c r="C30" s="4" t="str">
        <f>'[1]TCE - ANEXO IV - Preencher'!E39</f>
        <v xml:space="preserve">3.9 - Material para Manutenção de Bens Imóveis </v>
      </c>
      <c r="D30" s="3">
        <f>'[1]TCE - ANEXO IV - Preencher'!F39</f>
        <v>11227897000107</v>
      </c>
      <c r="E30" s="5" t="str">
        <f>'[1]TCE - ANEXO IV - Preencher'!G39</f>
        <v>MAURICIO DOS SANTOS COELHO JUNIOR-ME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1851</v>
      </c>
      <c r="I30" s="6">
        <f>IF('[1]TCE - ANEXO IV - Preencher'!K39="","",'[1]TCE - ANEXO IV - Preencher'!K39)</f>
        <v>44386</v>
      </c>
      <c r="J30" s="5" t="str">
        <f>'[1]TCE - ANEXO IV - Preencher'!L39</f>
        <v>26210711227897000107550010000018511907758676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570</v>
      </c>
    </row>
    <row r="31" spans="1:12" s="8" customFormat="1" ht="19.5" customHeight="1">
      <c r="A31" s="3">
        <f>IFERROR(VLOOKUP(B31,'[1]DADOS (OCULTAR)'!$P$3:$R$59,3,0),"")</f>
        <v>11754025000369</v>
      </c>
      <c r="B31" s="4" t="str">
        <f>'[1]TCE - ANEXO IV - Preencher'!C40</f>
        <v>UPAE LIMOEIRO</v>
      </c>
      <c r="C31" s="4" t="str">
        <f>'[1]TCE - ANEXO IV - Preencher'!E40</f>
        <v xml:space="preserve">3.9 - Material para Manutenção de Bens Imóveis </v>
      </c>
      <c r="D31" s="3">
        <f>'[1]TCE - ANEXO IV - Preencher'!F40</f>
        <v>2411179000103</v>
      </c>
      <c r="E31" s="5" t="str">
        <f>'[1]TCE - ANEXO IV - Preencher'!G40</f>
        <v>ADVANCE REFRIGERACAO LTDA ME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7341</v>
      </c>
      <c r="I31" s="6">
        <f>IF('[1]TCE - ANEXO IV - Preencher'!K40="","",'[1]TCE - ANEXO IV - Preencher'!K40)</f>
        <v>44386</v>
      </c>
      <c r="J31" s="5" t="str">
        <f>'[1]TCE - ANEXO IV - Preencher'!L40</f>
        <v>26210702411179000103550010000073411094322185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58</v>
      </c>
    </row>
    <row r="32" spans="1:12" s="8" customFormat="1" ht="19.5" customHeight="1">
      <c r="A32" s="3">
        <f>IFERROR(VLOOKUP(B32,'[1]DADOS (OCULTAR)'!$P$3:$R$59,3,0),"")</f>
        <v>11754025000369</v>
      </c>
      <c r="B32" s="4" t="str">
        <f>'[1]TCE - ANEXO IV - Preencher'!C41</f>
        <v>UPAE LIMOEIRO</v>
      </c>
      <c r="C32" s="4" t="str">
        <f>'[1]TCE - ANEXO IV - Preencher'!E41</f>
        <v xml:space="preserve">3.9 - Material para Manutenção de Bens Imóveis </v>
      </c>
      <c r="D32" s="3">
        <f>'[1]TCE - ANEXO IV - Preencher'!F41</f>
        <v>62413869000115</v>
      </c>
      <c r="E32" s="5" t="str">
        <f>'[1]TCE - ANEXO IV - Preencher'!G41</f>
        <v>GIGANTE RECEM NASCIDO LTDA - EPP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8474</v>
      </c>
      <c r="I32" s="6">
        <f>IF('[1]TCE - ANEXO IV - Preencher'!K41="","",'[1]TCE - ANEXO IV - Preencher'!K41)</f>
        <v>44398</v>
      </c>
      <c r="J32" s="5" t="str">
        <f>'[1]TCE - ANEXO IV - Preencher'!L41</f>
        <v>35210762413869000115550010000084741624138691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545</v>
      </c>
    </row>
    <row r="33" spans="1:12" s="8" customFormat="1" ht="19.5" customHeight="1">
      <c r="A33" s="3">
        <f>IFERROR(VLOOKUP(B33,'[1]DADOS (OCULTAR)'!$P$3:$R$59,3,0),"")</f>
        <v>11754025000369</v>
      </c>
      <c r="B33" s="4" t="str">
        <f>'[1]TCE - ANEXO IV - Preencher'!C42</f>
        <v>UPAE LIMOEIRO</v>
      </c>
      <c r="C33" s="4" t="str">
        <f>'[1]TCE - ANEXO IV - Preencher'!E42</f>
        <v xml:space="preserve">3.9 - Material para Manutenção de Bens Imóveis </v>
      </c>
      <c r="D33" s="3">
        <f>'[1]TCE - ANEXO IV - Preencher'!F42</f>
        <v>24733450000151</v>
      </c>
      <c r="E33" s="5" t="str">
        <f>'[1]TCE - ANEXO IV - Preencher'!G42</f>
        <v>V B DA SILVA PECAS E ACESS P VEICULOS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217</v>
      </c>
      <c r="I33" s="6">
        <f>IF('[1]TCE - ANEXO IV - Preencher'!K42="","",'[1]TCE - ANEXO IV - Preencher'!K42)</f>
        <v>44406</v>
      </c>
      <c r="J33" s="5" t="str">
        <f>'[1]TCE - ANEXO IV - Preencher'!L42</f>
        <v>26210724733450000151550010000002171676647097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20</v>
      </c>
    </row>
    <row r="34" spans="1:12" s="8" customFormat="1" ht="19.5" customHeight="1">
      <c r="A34" s="3">
        <f>IFERROR(VLOOKUP(B34,'[1]DADOS (OCULTAR)'!$P$3:$R$59,3,0),"")</f>
        <v>11754025000369</v>
      </c>
      <c r="B34" s="4" t="str">
        <f>'[1]TCE - ANEXO IV - Preencher'!C43</f>
        <v>UPAE LIMOEIRO</v>
      </c>
      <c r="C34" s="4" t="str">
        <f>'[1]TCE - ANEXO IV - Preencher'!E43</f>
        <v>5.99 - Outros Serviços de Terceiros Pessoa Jurídica</v>
      </c>
      <c r="D34" s="3">
        <f>'[1]TCE - ANEXO IV - Preencher'!F43</f>
        <v>47866934000174</v>
      </c>
      <c r="E34" s="5" t="str">
        <f>'[1]TCE - ANEXO IV - Preencher'!G43</f>
        <v>TICKET SERVICOS S/A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31233064</v>
      </c>
      <c r="I34" s="6">
        <f>IF('[1]TCE - ANEXO IV - Preencher'!K43="","",'[1]TCE - ANEXO IV - Preencher'!K43)</f>
        <v>44379</v>
      </c>
      <c r="J34" s="5" t="str">
        <f>'[1]TCE - ANEXO IV - Preencher'!L43</f>
        <v>3LY9-TAZJ</v>
      </c>
      <c r="K34" s="5" t="str">
        <f>IF(F34="B",LEFT('[1]TCE - ANEXO IV - Preencher'!M43,2),IF(F34="S",LEFT('[1]TCE - ANEXO IV - Preencher'!M43,7),IF('[1]TCE - ANEXO IV - Preencher'!H43="","")))</f>
        <v>3550308</v>
      </c>
      <c r="L34" s="7">
        <f>'[1]TCE - ANEXO IV - Preencher'!N43</f>
        <v>232.75</v>
      </c>
    </row>
    <row r="35" spans="1:12" s="8" customFormat="1" ht="19.5" customHeight="1">
      <c r="A35" s="3">
        <f>IFERROR(VLOOKUP(B35,'[1]DADOS (OCULTAR)'!$P$3:$R$59,3,0),"")</f>
        <v>11754025000369</v>
      </c>
      <c r="B35" s="4" t="str">
        <f>'[1]TCE - ANEXO IV - Preencher'!C44</f>
        <v>UPAE LIMOEIRO</v>
      </c>
      <c r="C35" s="4" t="str">
        <f>'[1]TCE - ANEXO IV - Preencher'!E44</f>
        <v>5.99 - Outros Serviços de Terceiros Pessoa Jurídica</v>
      </c>
      <c r="D35" s="3">
        <f>'[1]TCE - ANEXO IV - Preencher'!F44</f>
        <v>10998292000157</v>
      </c>
      <c r="E35" s="5" t="str">
        <f>'[1]TCE - ANEXO IV - Preencher'!G44</f>
        <v>CIEE</v>
      </c>
      <c r="F35" s="5" t="str">
        <f>'[1]TCE - ANEXO IV - Preencher'!H44</f>
        <v>S</v>
      </c>
      <c r="G35" s="5" t="str">
        <f>'[1]TCE - ANEXO IV - Preencher'!I44</f>
        <v>N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170</v>
      </c>
    </row>
    <row r="36" spans="1:12" s="8" customFormat="1" ht="19.5" customHeight="1">
      <c r="A36" s="3">
        <f>IFERROR(VLOOKUP(B36,'[1]DADOS (OCULTAR)'!$P$3:$R$59,3,0),"")</f>
        <v>11754025000369</v>
      </c>
      <c r="B36" s="4" t="str">
        <f>'[1]TCE - ANEXO IV - Preencher'!C45</f>
        <v>UPAE LIMOEIRO</v>
      </c>
      <c r="C36" s="4" t="str">
        <f>'[1]TCE - ANEXO IV - Preencher'!E45</f>
        <v xml:space="preserve">5.25 - Serviços Bancários </v>
      </c>
      <c r="D36" s="3" t="str">
        <f>'[1]TCE - ANEXO IV - Preencher'!F45</f>
        <v xml:space="preserve">10.551.370/0001-70 </v>
      </c>
      <c r="E36" s="5" t="str">
        <f>'[1]TCE - ANEXO IV - Preencher'!G45</f>
        <v>CAIXA ECONOMICA FEDERAL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84.5</v>
      </c>
    </row>
    <row r="37" spans="1:12" s="8" customFormat="1" ht="19.5" customHeight="1">
      <c r="A37" s="3">
        <f>IFERROR(VLOOKUP(B37,'[1]DADOS (OCULTAR)'!$P$3:$R$59,3,0),"")</f>
        <v>11754025000369</v>
      </c>
      <c r="B37" s="4" t="str">
        <f>'[1]TCE - ANEXO IV - Preencher'!C46</f>
        <v>UPAE LIMOEIRO</v>
      </c>
      <c r="C37" s="4" t="str">
        <f>'[1]TCE - ANEXO IV - Preencher'!E46</f>
        <v>5.13 - Água e Esgoto</v>
      </c>
      <c r="D37" s="3">
        <f>'[1]TCE - ANEXO IV - Preencher'!F46</f>
        <v>9769035000164</v>
      </c>
      <c r="E37" s="5" t="str">
        <f>'[1]TCE - ANEXO IV - Preencher'!G46</f>
        <v>COMPESA</v>
      </c>
      <c r="F37" s="5" t="str">
        <f>'[1]TCE - ANEXO IV - Preencher'!H46</f>
        <v>S</v>
      </c>
      <c r="G37" s="5" t="str">
        <f>'[1]TCE - ANEXO IV - Preencher'!I46</f>
        <v>N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2608909</v>
      </c>
      <c r="L37" s="7">
        <f>'[1]TCE - ANEXO IV - Preencher'!N46</f>
        <v>414.45</v>
      </c>
    </row>
    <row r="38" spans="1:12" s="8" customFormat="1" ht="19.5" customHeight="1">
      <c r="A38" s="3">
        <f>IFERROR(VLOOKUP(B38,'[1]DADOS (OCULTAR)'!$P$3:$R$59,3,0),"")</f>
        <v>11754025000369</v>
      </c>
      <c r="B38" s="4" t="str">
        <f>'[1]TCE - ANEXO IV - Preencher'!C47</f>
        <v>UPAE LIMOEIRO</v>
      </c>
      <c r="C38" s="4" t="str">
        <f>'[1]TCE - ANEXO IV - Preencher'!E47</f>
        <v>5.12 - Energia Elétrica</v>
      </c>
      <c r="D38" s="3">
        <f>'[1]TCE - ANEXO IV - Preencher'!F47</f>
        <v>10835932000108</v>
      </c>
      <c r="E38" s="5" t="str">
        <f>'[1]TCE - ANEXO IV - Preencher'!G47</f>
        <v xml:space="preserve">COMPANHIA ENERGETICA DE PERNAMBUCO 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166674932</v>
      </c>
      <c r="I38" s="6">
        <f>IF('[1]TCE - ANEXO IV - Preencher'!K47="","",'[1]TCE - ANEXO IV - Preencher'!K47)</f>
        <v>44409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12188.99</v>
      </c>
    </row>
    <row r="39" spans="1:12" s="8" customFormat="1" ht="19.5" customHeight="1">
      <c r="A39" s="3">
        <f>IFERROR(VLOOKUP(B39,'[1]DADOS (OCULTAR)'!$P$3:$R$59,3,0),"")</f>
        <v>11754025000369</v>
      </c>
      <c r="B39" s="4" t="str">
        <f>'[1]TCE - ANEXO IV - Preencher'!C48</f>
        <v>UPAE LIMOEIRO</v>
      </c>
      <c r="C39" s="4" t="str">
        <f>'[1]TCE - ANEXO IV - Preencher'!E48</f>
        <v>5.3 - Locação de Máquinas e Equipamentos</v>
      </c>
      <c r="D39" s="3">
        <f>'[1]TCE - ANEXO IV - Preencher'!F48</f>
        <v>11265156000110</v>
      </c>
      <c r="E39" s="5" t="str">
        <f>'[1]TCE - ANEXO IV - Preencher'!G48</f>
        <v>K.J. BEZERRA DE MELO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50</v>
      </c>
      <c r="I39" s="6">
        <f>IF('[1]TCE - ANEXO IV - Preencher'!K48="","",'[1]TCE - ANEXO IV - Preencher'!K48)</f>
        <v>44379</v>
      </c>
      <c r="J39" s="5" t="str">
        <f>'[1]TCE - ANEXO IV - Preencher'!L48</f>
        <v>NFS.J3ZR530V32.J45ZQ306UP.00001E</v>
      </c>
      <c r="K39" s="5" t="str">
        <f>IF(F39="B",LEFT('[1]TCE - ANEXO IV - Preencher'!M48,2),IF(F39="S",LEFT('[1]TCE - ANEXO IV - Preencher'!M48,7),IF('[1]TCE - ANEXO IV - Preencher'!H48="","")))</f>
        <v>2608909</v>
      </c>
      <c r="L39" s="7">
        <f>'[1]TCE - ANEXO IV - Preencher'!N48</f>
        <v>735</v>
      </c>
    </row>
    <row r="40" spans="1:12" s="8" customFormat="1" ht="19.5" customHeight="1">
      <c r="A40" s="3">
        <f>IFERROR(VLOOKUP(B40,'[1]DADOS (OCULTAR)'!$P$3:$R$59,3,0),"")</f>
        <v>11754025000369</v>
      </c>
      <c r="B40" s="4" t="str">
        <f>'[1]TCE - ANEXO IV - Preencher'!C49</f>
        <v>UPAE LIMOEIRO</v>
      </c>
      <c r="C40" s="4" t="str">
        <f>'[1]TCE - ANEXO IV - Preencher'!E49</f>
        <v>5.3 - Locação de Máquinas e Equipamentos</v>
      </c>
      <c r="D40" s="3">
        <f>'[1]TCE - ANEXO IV - Preencher'!F49</f>
        <v>11265156000110</v>
      </c>
      <c r="E40" s="5" t="str">
        <f>'[1]TCE - ANEXO IV - Preencher'!G49</f>
        <v>K.J. BEZERRA DE MELO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49</v>
      </c>
      <c r="I40" s="6">
        <f>IF('[1]TCE - ANEXO IV - Preencher'!K49="","",'[1]TCE - ANEXO IV - Preencher'!K49)</f>
        <v>44379</v>
      </c>
      <c r="J40" s="5" t="str">
        <f>'[1]TCE - ANEXO IV - Preencher'!L49</f>
        <v>NFS.J3ZR530V32.J45ZQ306UP.00001D</v>
      </c>
      <c r="K40" s="5" t="str">
        <f>IF(F40="B",LEFT('[1]TCE - ANEXO IV - Preencher'!M49,2),IF(F40="S",LEFT('[1]TCE - ANEXO IV - Preencher'!M49,7),IF('[1]TCE - ANEXO IV - Preencher'!H49="","")))</f>
        <v>2608909</v>
      </c>
      <c r="L40" s="7">
        <f>'[1]TCE - ANEXO IV - Preencher'!N49</f>
        <v>300</v>
      </c>
    </row>
    <row r="41" spans="1:12" s="8" customFormat="1" ht="19.5" customHeight="1">
      <c r="A41" s="3">
        <f>IFERROR(VLOOKUP(B41,'[1]DADOS (OCULTAR)'!$P$3:$R$59,3,0),"")</f>
        <v>11754025000369</v>
      </c>
      <c r="B41" s="4" t="str">
        <f>'[1]TCE - ANEXO IV - Preencher'!C50</f>
        <v>UPAE LIMOEIRO</v>
      </c>
      <c r="C41" s="4" t="str">
        <f>'[1]TCE - ANEXO IV - Preencher'!E50</f>
        <v>5.3 - Locação de Máquinas e Equipamentos</v>
      </c>
      <c r="D41" s="3">
        <f>'[1]TCE - ANEXO IV - Preencher'!F50</f>
        <v>59105999000186</v>
      </c>
      <c r="E41" s="5" t="str">
        <f>'[1]TCE - ANEXO IV - Preencher'!G50</f>
        <v xml:space="preserve">WHIRLPOOL S/A 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3550308</v>
      </c>
      <c r="L41" s="7">
        <f>'[1]TCE - ANEXO IV - Preencher'!N50</f>
        <v>216.96</v>
      </c>
    </row>
    <row r="42" spans="1:12" s="8" customFormat="1" ht="19.5" customHeight="1">
      <c r="A42" s="3">
        <f>IFERROR(VLOOKUP(B42,'[1]DADOS (OCULTAR)'!$P$3:$R$59,3,0),"")</f>
        <v>11754025000369</v>
      </c>
      <c r="B42" s="4" t="str">
        <f>'[1]TCE - ANEXO IV - Preencher'!C51</f>
        <v>UPAE LIMOEIRO</v>
      </c>
      <c r="C42" s="4" t="str">
        <f>'[1]TCE - ANEXO IV - Preencher'!E51</f>
        <v>5.8 - Locação de Veículos Automotores</v>
      </c>
      <c r="D42" s="3">
        <f>'[1]TCE - ANEXO IV - Preencher'!F51</f>
        <v>1838726000160</v>
      </c>
      <c r="E42" s="5" t="str">
        <f>'[1]TCE - ANEXO IV - Preencher'!G51</f>
        <v>S &amp; B LOCACOES DE VEICULOS EIRELLI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11818</v>
      </c>
      <c r="I42" s="6">
        <f>IF('[1]TCE - ANEXO IV - Preencher'!K51="","",'[1]TCE - ANEXO IV - Preencher'!K51)</f>
        <v>44411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2850</v>
      </c>
    </row>
    <row r="43" spans="1:12" s="8" customFormat="1" ht="19.5" customHeight="1">
      <c r="A43" s="3">
        <f>IFERROR(VLOOKUP(B43,'[1]DADOS (OCULTAR)'!$P$3:$R$59,3,0),"")</f>
        <v>11754025000369</v>
      </c>
      <c r="B43" s="4" t="str">
        <f>'[1]TCE - ANEXO IV - Preencher'!C52</f>
        <v>UPAE LIMOEIRO</v>
      </c>
      <c r="C43" s="4" t="str">
        <f>'[1]TCE - ANEXO IV - Preencher'!E52</f>
        <v>5.16 - Serviços Médico-Hospitalares, Odotonlogia e Laboratoriais</v>
      </c>
      <c r="D43" s="3">
        <f>'[1]TCE - ANEXO IV - Preencher'!F52</f>
        <v>34242407000147</v>
      </c>
      <c r="E43" s="5" t="str">
        <f>'[1]TCE - ANEXO IV - Preencher'!G52</f>
        <v>B C A DOS SANTOS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50</v>
      </c>
      <c r="I43" s="6">
        <f>IF('[1]TCE - ANEXO IV - Preencher'!K52="","",'[1]TCE - ANEXO IV - Preencher'!K52)</f>
        <v>44413</v>
      </c>
      <c r="J43" s="5" t="str">
        <f>'[1]TCE - ANEXO IV - Preencher'!L52</f>
        <v>VGBG-JADL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3369.38</v>
      </c>
    </row>
    <row r="44" spans="1:12" s="8" customFormat="1" ht="19.5" customHeight="1">
      <c r="A44" s="3">
        <f>IFERROR(VLOOKUP(B44,'[1]DADOS (OCULTAR)'!$P$3:$R$59,3,0),"")</f>
        <v>11754025000369</v>
      </c>
      <c r="B44" s="4" t="str">
        <f>'[1]TCE - ANEXO IV - Preencher'!C53</f>
        <v>UPAE LIMOEIRO</v>
      </c>
      <c r="C44" s="4" t="str">
        <f>'[1]TCE - ANEXO IV - Preencher'!E53</f>
        <v>5.16 - Serviços Médico-Hospitalares, Odotonlogia e Laboratoriais</v>
      </c>
      <c r="D44" s="3">
        <f>'[1]TCE - ANEXO IV - Preencher'!F53</f>
        <v>15317166000103</v>
      </c>
      <c r="E44" s="5" t="str">
        <f>'[1]TCE - ANEXO IV - Preencher'!G53</f>
        <v>CENTRO CARDIOLOGICO DO IDOSO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1478</v>
      </c>
      <c r="I44" s="6">
        <f>IF('[1]TCE - ANEXO IV - Preencher'!K53="","",'[1]TCE - ANEXO IV - Preencher'!K53)</f>
        <v>44414</v>
      </c>
      <c r="J44" s="5" t="str">
        <f>'[1]TCE - ANEXO IV - Preencher'!L53</f>
        <v>BD5V-JLFY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3369.38</v>
      </c>
    </row>
    <row r="45" spans="1:12" s="8" customFormat="1" ht="19.5" customHeight="1">
      <c r="A45" s="3">
        <f>IFERROR(VLOOKUP(B45,'[1]DADOS (OCULTAR)'!$P$3:$R$59,3,0),"")</f>
        <v>11754025000369</v>
      </c>
      <c r="B45" s="4" t="str">
        <f>'[1]TCE - ANEXO IV - Preencher'!C54</f>
        <v>UPAE LIMOEIRO</v>
      </c>
      <c r="C45" s="4" t="str">
        <f>'[1]TCE - ANEXO IV - Preencher'!E54</f>
        <v>5.16 - Serviços Médico-Hospitalares, Odotonlogia e Laboratoriais</v>
      </c>
      <c r="D45" s="3">
        <f>'[1]TCE - ANEXO IV - Preencher'!F54</f>
        <v>31228360000179</v>
      </c>
      <c r="E45" s="5" t="str">
        <f>'[1]TCE - ANEXO IV - Preencher'!G54</f>
        <v>MCSM CENTRO CLINICO E DIAGNOSTICO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151</v>
      </c>
      <c r="I45" s="6">
        <f>IF('[1]TCE - ANEXO IV - Preencher'!K54="","",'[1]TCE - ANEXO IV - Preencher'!K54)</f>
        <v>44410</v>
      </c>
      <c r="J45" s="5" t="str">
        <f>'[1]TCE - ANEXO IV - Preencher'!L54</f>
        <v>XFMJ-RIET</v>
      </c>
      <c r="K45" s="5" t="str">
        <f>IF(F45="B",LEFT('[1]TCE - ANEXO IV - Preencher'!M54,2),IF(F45="S",LEFT('[1]TCE - ANEXO IV - Preencher'!M54,7),IF('[1]TCE - ANEXO IV - Preencher'!H54="","")))</f>
        <v>2602209</v>
      </c>
      <c r="L45" s="7">
        <f>'[1]TCE - ANEXO IV - Preencher'!N54</f>
        <v>2150</v>
      </c>
    </row>
    <row r="46" spans="1:12" s="8" customFormat="1" ht="19.5" customHeight="1">
      <c r="A46" s="3">
        <f>IFERROR(VLOOKUP(B46,'[1]DADOS (OCULTAR)'!$P$3:$R$59,3,0),"")</f>
        <v>11754025000369</v>
      </c>
      <c r="B46" s="4" t="str">
        <f>'[1]TCE - ANEXO IV - Preencher'!C55</f>
        <v>UPAE LIMOEIRO</v>
      </c>
      <c r="C46" s="4" t="str">
        <f>'[1]TCE - ANEXO IV - Preencher'!E55</f>
        <v>5.16 - Serviços Médico-Hospitalares, Odotonlogia e Laboratoriais</v>
      </c>
      <c r="D46" s="3" t="str">
        <f>'[1]TCE - ANEXO IV - Preencher'!F55</f>
        <v>30.835.553/0001-25</v>
      </c>
      <c r="E46" s="5" t="str">
        <f>'[1]TCE - ANEXO IV - Preencher'!G55</f>
        <v>DANIELE C P VALADARES SERVIÇOS DE PRESTAÇÃO MEDICA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17</v>
      </c>
      <c r="I46" s="6">
        <f>IF('[1]TCE - ANEXO IV - Preencher'!K55="","",'[1]TCE - ANEXO IV - Preencher'!K55)</f>
        <v>44413</v>
      </c>
      <c r="J46" s="5" t="str">
        <f>'[1]TCE - ANEXO IV - Preencher'!L55</f>
        <v>UVDF-SPUV</v>
      </c>
      <c r="K46" s="5" t="str">
        <f>IF(F46="B",LEFT('[1]TCE - ANEXO IV - Preencher'!M55,2),IF(F46="S",LEFT('[1]TCE - ANEXO IV - Preencher'!M55,7),IF('[1]TCE - ANEXO IV - Preencher'!H55="","")))</f>
        <v>2613602</v>
      </c>
      <c r="L46" s="7">
        <f>'[1]TCE - ANEXO IV - Preencher'!N55</f>
        <v>12491.25</v>
      </c>
    </row>
    <row r="47" spans="1:12" s="8" customFormat="1" ht="19.5" customHeight="1">
      <c r="A47" s="3">
        <f>IFERROR(VLOOKUP(B47,'[1]DADOS (OCULTAR)'!$P$3:$R$59,3,0),"")</f>
        <v>11754025000369</v>
      </c>
      <c r="B47" s="4" t="str">
        <f>'[1]TCE - ANEXO IV - Preencher'!C56</f>
        <v>UPAE LIMOEIRO</v>
      </c>
      <c r="C47" s="4" t="str">
        <f>'[1]TCE - ANEXO IV - Preencher'!E56</f>
        <v>5.16 - Serviços Médico-Hospitalares, Odotonlogia e Laboratoriais</v>
      </c>
      <c r="D47" s="3">
        <f>'[1]TCE - ANEXO IV - Preencher'!F56</f>
        <v>11095922000146</v>
      </c>
      <c r="E47" s="5" t="str">
        <f>'[1]TCE - ANEXO IV - Preencher'!G56</f>
        <v>ECAPE SERVICOS MEDICOS LTDA EPP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631</v>
      </c>
      <c r="I47" s="6">
        <f>IF('[1]TCE - ANEXO IV - Preencher'!K56="","",'[1]TCE - ANEXO IV - Preencher'!K56)</f>
        <v>44413</v>
      </c>
      <c r="J47" s="5" t="str">
        <f>'[1]TCE - ANEXO IV - Preencher'!L56</f>
        <v>1IFA-GC8T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2574</v>
      </c>
    </row>
    <row r="48" spans="1:12" s="8" customFormat="1" ht="19.5" customHeight="1">
      <c r="A48" s="3">
        <f>IFERROR(VLOOKUP(B48,'[1]DADOS (OCULTAR)'!$P$3:$R$59,3,0),"")</f>
        <v>11754025000369</v>
      </c>
      <c r="B48" s="4" t="str">
        <f>'[1]TCE - ANEXO IV - Preencher'!C57</f>
        <v>UPAE LIMOEIRO</v>
      </c>
      <c r="C48" s="4" t="str">
        <f>'[1]TCE - ANEXO IV - Preencher'!E57</f>
        <v>5.16 - Serviços Médico-Hospitalares, Odotonlogia e Laboratoriais</v>
      </c>
      <c r="D48" s="3">
        <f>'[1]TCE - ANEXO IV - Preencher'!F57</f>
        <v>36931107000109</v>
      </c>
      <c r="E48" s="5" t="str">
        <f>'[1]TCE - ANEXO IV - Preencher'!G57</f>
        <v>GCOR ASSISTENCIA MEDICA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77</v>
      </c>
      <c r="I48" s="6">
        <f>IF('[1]TCE - ANEXO IV - Preencher'!K57="","",'[1]TCE - ANEXO IV - Preencher'!K57)</f>
        <v>44413</v>
      </c>
      <c r="J48" s="5" t="str">
        <f>'[1]TCE - ANEXO IV - Preencher'!L57</f>
        <v>6BFW-SKQ8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5615.63</v>
      </c>
    </row>
    <row r="49" spans="1:12" s="8" customFormat="1" ht="19.5" customHeight="1">
      <c r="A49" s="3">
        <f>IFERROR(VLOOKUP(B49,'[1]DADOS (OCULTAR)'!$P$3:$R$59,3,0),"")</f>
        <v>11754025000369</v>
      </c>
      <c r="B49" s="4" t="str">
        <f>'[1]TCE - ANEXO IV - Preencher'!C58</f>
        <v>UPAE LIMOEIRO</v>
      </c>
      <c r="C49" s="4" t="str">
        <f>'[1]TCE - ANEXO IV - Preencher'!E58</f>
        <v>5.16 - Serviços Médico-Hospitalares, Odotonlogia e Laboratoriais</v>
      </c>
      <c r="D49" s="3">
        <f>'[1]TCE - ANEXO IV - Preencher'!F58</f>
        <v>21204660000164</v>
      </c>
      <c r="E49" s="5" t="str">
        <f>'[1]TCE - ANEXO IV - Preencher'!G58</f>
        <v>OFTALMO PRIME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438</v>
      </c>
      <c r="I49" s="6">
        <f>IF('[1]TCE - ANEXO IV - Preencher'!K58="","",'[1]TCE - ANEXO IV - Preencher'!K58)</f>
        <v>44410</v>
      </c>
      <c r="J49" s="5" t="str">
        <f>'[1]TCE - ANEXO IV - Preencher'!L58</f>
        <v>9EJQ-P7PF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6738.75</v>
      </c>
    </row>
    <row r="50" spans="1:12" s="8" customFormat="1" ht="19.5" customHeight="1">
      <c r="A50" s="3">
        <f>IFERROR(VLOOKUP(B50,'[1]DADOS (OCULTAR)'!$P$3:$R$59,3,0),"")</f>
        <v>11754025000369</v>
      </c>
      <c r="B50" s="4" t="str">
        <f>'[1]TCE - ANEXO IV - Preencher'!C59</f>
        <v>UPAE LIMOEIRO</v>
      </c>
      <c r="C50" s="4" t="str">
        <f>'[1]TCE - ANEXO IV - Preencher'!E59</f>
        <v>5.16 - Serviços Médico-Hospitalares, Odotonlogia e Laboratoriais</v>
      </c>
      <c r="D50" s="3">
        <f>'[1]TCE - ANEXO IV - Preencher'!F59</f>
        <v>21016814000194</v>
      </c>
      <c r="E50" s="5" t="str">
        <f>'[1]TCE - ANEXO IV - Preencher'!G59</f>
        <v>SALES &amp; CARVALHO ASSISTENCIA A SAUDE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1491</v>
      </c>
      <c r="I50" s="6">
        <f>IF('[1]TCE - ANEXO IV - Preencher'!K59="","",'[1]TCE - ANEXO IV - Preencher'!K59)</f>
        <v>44417</v>
      </c>
      <c r="J50" s="5" t="str">
        <f>'[1]TCE - ANEXO IV - Preencher'!L59</f>
        <v>277856871</v>
      </c>
      <c r="K50" s="5" t="str">
        <f>IF(F50="B",LEFT('[1]TCE - ANEXO IV - Preencher'!M59,2),IF(F50="S",LEFT('[1]TCE - ANEXO IV - Preencher'!M59,7),IF('[1]TCE - ANEXO IV - Preencher'!H59="","")))</f>
        <v>2408102</v>
      </c>
      <c r="L50" s="7">
        <f>'[1]TCE - ANEXO IV - Preencher'!N59</f>
        <v>8985</v>
      </c>
    </row>
    <row r="51" spans="1:12" s="8" customFormat="1" ht="19.5" customHeight="1">
      <c r="A51" s="3">
        <f>IFERROR(VLOOKUP(B51,'[1]DADOS (OCULTAR)'!$P$3:$R$59,3,0),"")</f>
        <v>11754025000369</v>
      </c>
      <c r="B51" s="4" t="str">
        <f>'[1]TCE - ANEXO IV - Preencher'!C60</f>
        <v>UPAE LIMOEIRO</v>
      </c>
      <c r="C51" s="4" t="str">
        <f>'[1]TCE - ANEXO IV - Preencher'!E60</f>
        <v>5.16 - Serviços Médico-Hospitalares, Odotonlogia e Laboratoriais</v>
      </c>
      <c r="D51" s="3">
        <f>'[1]TCE - ANEXO IV - Preencher'!F60</f>
        <v>29870479000107</v>
      </c>
      <c r="E51" s="5" t="str">
        <f>'[1]TCE - ANEXO IV - Preencher'!G60</f>
        <v>CARDIOMETABOLICO SERVICOS MEDICOS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803</v>
      </c>
      <c r="I51" s="6">
        <f>IF('[1]TCE - ANEXO IV - Preencher'!K60="","",'[1]TCE - ANEXO IV - Preencher'!K60)</f>
        <v>44417</v>
      </c>
      <c r="J51" s="5" t="str">
        <f>'[1]TCE - ANEXO IV - Preencher'!L60</f>
        <v>QIMT-XSPI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5727</v>
      </c>
    </row>
    <row r="52" spans="1:12" s="8" customFormat="1" ht="19.5" customHeight="1">
      <c r="A52" s="3">
        <f>IFERROR(VLOOKUP(B52,'[1]DADOS (OCULTAR)'!$P$3:$R$59,3,0),"")</f>
        <v>11754025000369</v>
      </c>
      <c r="B52" s="4" t="str">
        <f>'[1]TCE - ANEXO IV - Preencher'!C61</f>
        <v>UPAE LIMOEIRO</v>
      </c>
      <c r="C52" s="4" t="str">
        <f>'[1]TCE - ANEXO IV - Preencher'!E61</f>
        <v>5.16 - Serviços Médico-Hospitalares, Odotonlogia e Laboratoriais</v>
      </c>
      <c r="D52" s="3">
        <f>'[1]TCE - ANEXO IV - Preencher'!F61</f>
        <v>23303022000126</v>
      </c>
      <c r="E52" s="5" t="str">
        <f>'[1]TCE - ANEXO IV - Preencher'!G61</f>
        <v xml:space="preserve">MEDIAGNUS IMAGENS DIAGNOSTICO LTDA ME 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0424</v>
      </c>
      <c r="I52" s="6">
        <f>IF('[1]TCE - ANEXO IV - Preencher'!K61="","",'[1]TCE - ANEXO IV - Preencher'!K61)</f>
        <v>44413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2603108</v>
      </c>
      <c r="L52" s="7">
        <f>'[1]TCE - ANEXO IV - Preencher'!N61</f>
        <v>1530</v>
      </c>
    </row>
    <row r="53" spans="1:12" s="8" customFormat="1" ht="19.5" customHeight="1">
      <c r="A53" s="3">
        <f>IFERROR(VLOOKUP(B53,'[1]DADOS (OCULTAR)'!$P$3:$R$59,3,0),"")</f>
        <v>11754025000369</v>
      </c>
      <c r="B53" s="4" t="str">
        <f>'[1]TCE - ANEXO IV - Preencher'!C62</f>
        <v>UPAE LIMOEIRO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29.796.301/0001-55</v>
      </c>
      <c r="E53" s="5" t="str">
        <f>'[1]TCE - ANEXO IV - Preencher'!G62</f>
        <v>RAQUEL ALCANTARA ATIVIDADES MEDICAS EIRELI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118</v>
      </c>
      <c r="I53" s="6">
        <f>IF('[1]TCE - ANEXO IV - Preencher'!K62="","",'[1]TCE - ANEXO IV - Preencher'!K62)</f>
        <v>44420</v>
      </c>
      <c r="J53" s="5" t="str">
        <f>'[1]TCE - ANEXO IV - Preencher'!L62</f>
        <v>HAGY-HR4C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3369.38</v>
      </c>
    </row>
    <row r="54" spans="1:12" s="8" customFormat="1" ht="19.5" customHeight="1">
      <c r="A54" s="3">
        <f>IFERROR(VLOOKUP(B54,'[1]DADOS (OCULTAR)'!$P$3:$R$59,3,0),"")</f>
        <v>11754025000369</v>
      </c>
      <c r="B54" s="4" t="str">
        <f>'[1]TCE - ANEXO IV - Preencher'!C63</f>
        <v>UPAE LIMOEIRO</v>
      </c>
      <c r="C54" s="4" t="str">
        <f>'[1]TCE - ANEXO IV - Preencher'!E63</f>
        <v>5.16 - Serviços Médico-Hospitalares, Odotonlogia e Laboratoriais</v>
      </c>
      <c r="D54" s="3">
        <f>'[1]TCE - ANEXO IV - Preencher'!F63</f>
        <v>2203863000191</v>
      </c>
      <c r="E54" s="5" t="str">
        <f>'[1]TCE - ANEXO IV - Preencher'!G63</f>
        <v>FLAVIO GALVAO CIA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3156</v>
      </c>
      <c r="I54" s="6">
        <f>IF('[1]TCE - ANEXO IV - Preencher'!K63="","",'[1]TCE - ANEXO IV - Preencher'!K63)</f>
        <v>44411</v>
      </c>
      <c r="J54" s="5" t="str">
        <f>'[1]TCE - ANEXO IV - Preencher'!L63</f>
        <v>CI9A-P3VS</v>
      </c>
      <c r="K54" s="5" t="str">
        <f>IF(F54="B",LEFT('[1]TCE - ANEXO IV - Preencher'!M63,2),IF(F54="S",LEFT('[1]TCE - ANEXO IV - Preencher'!M63,7),IF('[1]TCE - ANEXO IV - Preencher'!H63="","")))</f>
        <v>2927408</v>
      </c>
      <c r="L54" s="7">
        <f>'[1]TCE - ANEXO IV - Preencher'!N63</f>
        <v>1610</v>
      </c>
    </row>
    <row r="55" spans="1:12" s="8" customFormat="1" ht="19.5" customHeight="1">
      <c r="A55" s="3">
        <f>IFERROR(VLOOKUP(B55,'[1]DADOS (OCULTAR)'!$P$3:$R$59,3,0),"")</f>
        <v>11754025000369</v>
      </c>
      <c r="B55" s="4" t="str">
        <f>'[1]TCE - ANEXO IV - Preencher'!C64</f>
        <v>UPAE LIMOEIRO</v>
      </c>
      <c r="C55" s="4" t="str">
        <f>'[1]TCE - ANEXO IV - Preencher'!E64</f>
        <v>5.16 - Serviços Médico-Hospitalares, Odotonlogia e Laboratoriais</v>
      </c>
      <c r="D55" s="3">
        <f>'[1]TCE - ANEXO IV - Preencher'!F64</f>
        <v>37055071000100</v>
      </c>
      <c r="E55" s="5" t="str">
        <f>'[1]TCE - ANEXO IV - Preencher'!G64</f>
        <v>INDIK SERVIÇOS MÉDICOS DE SAÚDE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125</v>
      </c>
      <c r="I55" s="6">
        <f>IF('[1]TCE - ANEXO IV - Preencher'!K64="","",'[1]TCE - ANEXO IV - Preencher'!K64)</f>
        <v>44413</v>
      </c>
      <c r="J55" s="5" t="str">
        <f>'[1]TCE - ANEXO IV - Preencher'!L64</f>
        <v>HPSA21700</v>
      </c>
      <c r="K55" s="5" t="str">
        <f>IF(F55="B",LEFT('[1]TCE - ANEXO IV - Preencher'!M64,2),IF(F55="S",LEFT('[1]TCE - ANEXO IV - Preencher'!M64,7),IF('[1]TCE - ANEXO IV - Preencher'!H64="","")))</f>
        <v>2609600</v>
      </c>
      <c r="L55" s="7">
        <f>'[1]TCE - ANEXO IV - Preencher'!N64</f>
        <v>7861.88</v>
      </c>
    </row>
    <row r="56" spans="1:12" s="8" customFormat="1" ht="19.5" customHeight="1">
      <c r="A56" s="3">
        <f>IFERROR(VLOOKUP(B56,'[1]DADOS (OCULTAR)'!$P$3:$R$59,3,0),"")</f>
        <v>11754025000369</v>
      </c>
      <c r="B56" s="4" t="str">
        <f>'[1]TCE - ANEXO IV - Preencher'!C65</f>
        <v>UPAE LIMOEIRO</v>
      </c>
      <c r="C56" s="4" t="str">
        <f>'[1]TCE - ANEXO IV - Preencher'!E65</f>
        <v>5.16 - Serviços Médico-Hospitalares, Odotonlogia e Laboratoriais</v>
      </c>
      <c r="D56" s="3">
        <f>'[1]TCE - ANEXO IV - Preencher'!F65</f>
        <v>37983112000110</v>
      </c>
      <c r="E56" s="5" t="str">
        <f>'[1]TCE - ANEXO IV - Preencher'!G65</f>
        <v>BRADS2 SERVIÇOS MÉDICOS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202100000000013</v>
      </c>
      <c r="I56" s="6">
        <f>IF('[1]TCE - ANEXO IV - Preencher'!K65="","",'[1]TCE - ANEXO IV - Preencher'!K65)</f>
        <v>44427</v>
      </c>
      <c r="J56" s="5" t="str">
        <f>'[1]TCE - ANEXO IV - Preencher'!L65</f>
        <v>4TGX-D5KE</v>
      </c>
      <c r="K56" s="5" t="str">
        <f>IF(F56="B",LEFT('[1]TCE - ANEXO IV - Preencher'!M65,2),IF(F56="S",LEFT('[1]TCE - ANEXO IV - Preencher'!M65,7),IF('[1]TCE - ANEXO IV - Preencher'!H65="","")))</f>
        <v>2504009</v>
      </c>
      <c r="L56" s="7">
        <f>'[1]TCE - ANEXO IV - Preencher'!N65</f>
        <v>990</v>
      </c>
    </row>
    <row r="57" spans="1:12" s="8" customFormat="1" ht="19.5" customHeight="1">
      <c r="A57" s="3">
        <f>IFERROR(VLOOKUP(B57,'[1]DADOS (OCULTAR)'!$P$3:$R$59,3,0),"")</f>
        <v>11754025000369</v>
      </c>
      <c r="B57" s="4" t="str">
        <f>'[1]TCE - ANEXO IV - Preencher'!C66</f>
        <v>UPAE LIMOEIRO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31.795.021/0001-74</v>
      </c>
      <c r="E57" s="5" t="str">
        <f>'[1]TCE - ANEXO IV - Preencher'!G66</f>
        <v>HISTENIO J DA S SALES SEVIÇOS ENDOSCOPICOS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100</v>
      </c>
      <c r="I57" s="6">
        <f>IF('[1]TCE - ANEXO IV - Preencher'!K66="","",'[1]TCE - ANEXO IV - Preencher'!K66)</f>
        <v>44426</v>
      </c>
      <c r="J57" s="5" t="str">
        <f>'[1]TCE - ANEXO IV - Preencher'!L66</f>
        <v>8BID1T3ILNIE8ANL8821</v>
      </c>
      <c r="K57" s="5" t="str">
        <f>IF(F57="B",LEFT('[1]TCE - ANEXO IV - Preencher'!M66,2),IF(F57="S",LEFT('[1]TCE - ANEXO IV - Preencher'!M66,7),IF('[1]TCE - ANEXO IV - Preencher'!H66="","")))</f>
        <v>2616183</v>
      </c>
      <c r="L57" s="7">
        <f>'[1]TCE - ANEXO IV - Preencher'!N66</f>
        <v>490</v>
      </c>
    </row>
    <row r="58" spans="1:12" s="8" customFormat="1" ht="19.5" customHeight="1">
      <c r="A58" s="3">
        <f>IFERROR(VLOOKUP(B58,'[1]DADOS (OCULTAR)'!$P$3:$R$59,3,0),"")</f>
        <v>11754025000369</v>
      </c>
      <c r="B58" s="4" t="str">
        <f>'[1]TCE - ANEXO IV - Preencher'!C67</f>
        <v>UPAE LIMOEIRO</v>
      </c>
      <c r="C58" s="4" t="str">
        <f>'[1]TCE - ANEXO IV - Preencher'!E67</f>
        <v>5.16 - Serviços Médico-Hospitalares, Odotonlogia e Laboratoriais</v>
      </c>
      <c r="D58" s="3">
        <f>'[1]TCE - ANEXO IV - Preencher'!F67</f>
        <v>8885865000194</v>
      </c>
      <c r="E58" s="5" t="str">
        <f>'[1]TCE - ANEXO IV - Preencher'!G67</f>
        <v>MARIA DE LOURDES MONTEIRO RAMOS - ME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354</v>
      </c>
      <c r="I58" s="6">
        <f>IF('[1]TCE - ANEXO IV - Preencher'!K67="","",'[1]TCE - ANEXO IV - Preencher'!K67)</f>
        <v>44412</v>
      </c>
      <c r="J58" s="5" t="str">
        <f>'[1]TCE - ANEXO IV - Preencher'!L67</f>
        <v>NFS.J35E3YLEYQ.J45ZQ306UP.00009U</v>
      </c>
      <c r="K58" s="5" t="str">
        <f>IF(F58="B",LEFT('[1]TCE - ANEXO IV - Preencher'!M67,2),IF(F58="S",LEFT('[1]TCE - ANEXO IV - Preencher'!M67,7),IF('[1]TCE - ANEXO IV - Preencher'!H67="","")))</f>
        <v>2608909</v>
      </c>
      <c r="L58" s="7">
        <f>'[1]TCE - ANEXO IV - Preencher'!N67</f>
        <v>19310.669999999998</v>
      </c>
    </row>
    <row r="59" spans="1:12" s="8" customFormat="1" ht="19.5" customHeight="1">
      <c r="A59" s="3">
        <f>IFERROR(VLOOKUP(B59,'[1]DADOS (OCULTAR)'!$P$3:$R$59,3,0),"")</f>
        <v>11754025000369</v>
      </c>
      <c r="B59" s="4" t="str">
        <f>'[1]TCE - ANEXO IV - Preencher'!C68</f>
        <v>UPAE LIMOEIRO</v>
      </c>
      <c r="C59" s="4" t="str">
        <f>'[1]TCE - ANEXO IV - Preencher'!E68</f>
        <v>5.16 - Serviços Médico-Hospitalares, Odotonlogia e Laboratoriais</v>
      </c>
      <c r="D59" s="3">
        <f>'[1]TCE - ANEXO IV - Preencher'!F68</f>
        <v>8885865000194</v>
      </c>
      <c r="E59" s="5" t="str">
        <f>'[1]TCE - ANEXO IV - Preencher'!G68</f>
        <v>MARIA DE LOURDES MONTEIRO RAMOS - ME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355</v>
      </c>
      <c r="I59" s="6">
        <f>IF('[1]TCE - ANEXO IV - Preencher'!K68="","",'[1]TCE - ANEXO IV - Preencher'!K68)</f>
        <v>44412</v>
      </c>
      <c r="J59" s="5" t="str">
        <f>'[1]TCE - ANEXO IV - Preencher'!L68</f>
        <v>NFS.J35E3YLEYQ.J45ZQ306UP.00009W</v>
      </c>
      <c r="K59" s="5" t="str">
        <f>IF(F59="B",LEFT('[1]TCE - ANEXO IV - Preencher'!M68,2),IF(F59="S",LEFT('[1]TCE - ANEXO IV - Preencher'!M68,7),IF('[1]TCE - ANEXO IV - Preencher'!H68="","")))</f>
        <v>2608909</v>
      </c>
      <c r="L59" s="7">
        <f>'[1]TCE - ANEXO IV - Preencher'!N68</f>
        <v>2775</v>
      </c>
    </row>
    <row r="60" spans="1:12" s="8" customFormat="1" ht="19.5" customHeight="1">
      <c r="A60" s="3">
        <f>IFERROR(VLOOKUP(B60,'[1]DADOS (OCULTAR)'!$P$3:$R$59,3,0),"")</f>
        <v>11754025000369</v>
      </c>
      <c r="B60" s="4" t="str">
        <f>'[1]TCE - ANEXO IV - Preencher'!C69</f>
        <v>UPAE LIMOEIRO</v>
      </c>
      <c r="C60" s="4" t="str">
        <f>'[1]TCE - ANEXO IV - Preencher'!E69</f>
        <v>5.10 - Detetização/Tratamento de Resíduos e Afins</v>
      </c>
      <c r="D60" s="3">
        <f>'[1]TCE - ANEXO IV - Preencher'!F69</f>
        <v>11863530000180</v>
      </c>
      <c r="E60" s="5" t="str">
        <f>'[1]TCE - ANEXO IV - Preencher'!G69</f>
        <v>BRASCON GESTAO AMBIENTAL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81965</v>
      </c>
      <c r="I60" s="6">
        <f>IF('[1]TCE - ANEXO IV - Preencher'!K69="","",'[1]TCE - ANEXO IV - Preencher'!K69)</f>
        <v>44410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2611309</v>
      </c>
      <c r="L60" s="7">
        <f>'[1]TCE - ANEXO IV - Preencher'!N69</f>
        <v>85.29</v>
      </c>
    </row>
    <row r="61" spans="1:12" s="8" customFormat="1" ht="19.5" customHeight="1">
      <c r="A61" s="3">
        <f>IFERROR(VLOOKUP(B61,'[1]DADOS (OCULTAR)'!$P$3:$R$59,3,0),"")</f>
        <v>11754025000369</v>
      </c>
      <c r="B61" s="4" t="str">
        <f>'[1]TCE - ANEXO IV - Preencher'!C70</f>
        <v>UPAE LIMOEIRO</v>
      </c>
      <c r="C61" s="4" t="str">
        <f>'[1]TCE - ANEXO IV - Preencher'!E70</f>
        <v>5.17 - Manutenção de Software, Certificação Digital e Microfilmagem</v>
      </c>
      <c r="D61" s="3">
        <f>'[1]TCE - ANEXO IV - Preencher'!F70</f>
        <v>5662773000238</v>
      </c>
      <c r="E61" s="5" t="str">
        <f>'[1]TCE - ANEXO IV - Preencher'!G70</f>
        <v xml:space="preserve">PIXEON MEDICAL SYSTEMS S.A. 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28427</v>
      </c>
      <c r="I61" s="6">
        <f>IF('[1]TCE - ANEXO IV - Preencher'!K70="","",'[1]TCE - ANEXO IV - Preencher'!K70)</f>
        <v>44379</v>
      </c>
      <c r="J61" s="5" t="str">
        <f>'[1]TCE - ANEXO IV - Preencher'!L70</f>
        <v>AQWKZBADM</v>
      </c>
      <c r="K61" s="5" t="str">
        <f>IF(F61="B",LEFT('[1]TCE - ANEXO IV - Preencher'!M70,2),IF(F61="S",LEFT('[1]TCE - ANEXO IV - Preencher'!M70,7),IF('[1]TCE - ANEXO IV - Preencher'!H70="","")))</f>
        <v>3548807</v>
      </c>
      <c r="L61" s="7">
        <f>'[1]TCE - ANEXO IV - Preencher'!N70</f>
        <v>5551.33</v>
      </c>
    </row>
    <row r="62" spans="1:12" s="8" customFormat="1" ht="19.5" customHeight="1">
      <c r="A62" s="3">
        <f>IFERROR(VLOOKUP(B62,'[1]DADOS (OCULTAR)'!$P$3:$R$59,3,0),"")</f>
        <v>11754025000369</v>
      </c>
      <c r="B62" s="4" t="str">
        <f>'[1]TCE - ANEXO IV - Preencher'!C71</f>
        <v>UPAE LIMOEIRO</v>
      </c>
      <c r="C62" s="4" t="str">
        <f>'[1]TCE - ANEXO IV - Preencher'!E71</f>
        <v>5.17 - Manutenção de Software, Certificação Digital e Microfilmagem</v>
      </c>
      <c r="D62" s="3">
        <f>'[1]TCE - ANEXO IV - Preencher'!F71</f>
        <v>16783034000130</v>
      </c>
      <c r="E62" s="5" t="str">
        <f>'[1]TCE - ANEXO IV - Preencher'!G71</f>
        <v>SINTESE LICENCIAMENTO PROG P COMPRAS ON LINE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14689</v>
      </c>
      <c r="I62" s="6">
        <f>IF('[1]TCE - ANEXO IV - Preencher'!K71="","",'[1]TCE - ANEXO IV - Preencher'!K71)</f>
        <v>44378</v>
      </c>
      <c r="J62" s="5" t="str">
        <f>'[1]TCE - ANEXO IV - Preencher'!L71</f>
        <v>JLWC-HLQQ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783.9</v>
      </c>
    </row>
    <row r="63" spans="1:12" s="8" customFormat="1" ht="19.5" customHeight="1">
      <c r="A63" s="3">
        <f>IFERROR(VLOOKUP(B63,'[1]DADOS (OCULTAR)'!$P$3:$R$59,3,0),"")</f>
        <v>11754025000369</v>
      </c>
      <c r="B63" s="4" t="str">
        <f>'[1]TCE - ANEXO IV - Preencher'!C72</f>
        <v>UPAE LIMOEIRO</v>
      </c>
      <c r="C63" s="4" t="str">
        <f>'[1]TCE - ANEXO IV - Preencher'!E72</f>
        <v>5.17 - Manutenção de Software, Certificação Digital e Microfilmagem</v>
      </c>
      <c r="D63" s="3">
        <f>'[1]TCE - ANEXO IV - Preencher'!F72</f>
        <v>3680650000113</v>
      </c>
      <c r="E63" s="5" t="str">
        <f>'[1]TCE - ANEXO IV - Preencher'!G72</f>
        <v xml:space="preserve">TECNOVA SERVICOS LTDA - ME 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6152</v>
      </c>
      <c r="I63" s="6">
        <f>IF('[1]TCE - ANEXO IV - Preencher'!K72="","",'[1]TCE - ANEXO IV - Preencher'!K72)</f>
        <v>44405</v>
      </c>
      <c r="J63" s="5" t="str">
        <f>'[1]TCE - ANEXO IV - Preencher'!L72</f>
        <v>EYPN-FQGX</v>
      </c>
      <c r="K63" s="5" t="str">
        <f>IF(F63="B",LEFT('[1]TCE - ANEXO IV - Preencher'!M72,2),IF(F63="S",LEFT('[1]TCE - ANEXO IV - Preencher'!M72,7),IF('[1]TCE - ANEXO IV - Preencher'!H72="","")))</f>
        <v>2927408</v>
      </c>
      <c r="L63" s="7">
        <f>'[1]TCE - ANEXO IV - Preencher'!N72</f>
        <v>575.62</v>
      </c>
    </row>
    <row r="64" spans="1:12" s="8" customFormat="1" ht="19.5" customHeight="1">
      <c r="A64" s="3">
        <f>IFERROR(VLOOKUP(B64,'[1]DADOS (OCULTAR)'!$P$3:$R$59,3,0),"")</f>
        <v>11754025000369</v>
      </c>
      <c r="B64" s="4" t="str">
        <f>'[1]TCE - ANEXO IV - Preencher'!C73</f>
        <v>UPAE LIMOEIRO</v>
      </c>
      <c r="C64" s="4" t="str">
        <f>'[1]TCE - ANEXO IV - Preencher'!E73</f>
        <v>5.22 - Vigilância Ostensiva / Monitorada</v>
      </c>
      <c r="D64" s="3">
        <f>'[1]TCE - ANEXO IV - Preencher'!F73</f>
        <v>11572781000105</v>
      </c>
      <c r="E64" s="5" t="str">
        <f>'[1]TCE - ANEXO IV - Preencher'!G73</f>
        <v>SOSERVI VIGILANCIA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7763</v>
      </c>
      <c r="I64" s="6">
        <f>IF('[1]TCE - ANEXO IV - Preencher'!K73="","",'[1]TCE - ANEXO IV - Preencher'!K73)</f>
        <v>44378</v>
      </c>
      <c r="J64" s="5" t="str">
        <f>'[1]TCE - ANEXO IV - Preencher'!L73</f>
        <v>VEJF81819</v>
      </c>
      <c r="K64" s="5" t="str">
        <f>IF(F64="B",LEFT('[1]TCE - ANEXO IV - Preencher'!M73,2),IF(F64="S",LEFT('[1]TCE - ANEXO IV - Preencher'!M73,7),IF('[1]TCE - ANEXO IV - Preencher'!H73="","")))</f>
        <v>2609600</v>
      </c>
      <c r="L64" s="7">
        <f>'[1]TCE - ANEXO IV - Preencher'!N73</f>
        <v>10819.09</v>
      </c>
    </row>
    <row r="65" spans="1:12" s="8" customFormat="1" ht="19.5" customHeight="1">
      <c r="A65" s="3">
        <f>IFERROR(VLOOKUP(B65,'[1]DADOS (OCULTAR)'!$P$3:$R$59,3,0),"")</f>
        <v>11754025000369</v>
      </c>
      <c r="B65" s="4" t="str">
        <f>'[1]TCE - ANEXO IV - Preencher'!C74</f>
        <v>UPAE LIMOEIRO</v>
      </c>
      <c r="C65" s="4" t="str">
        <f>'[1]TCE - ANEXO IV - Preencher'!E74</f>
        <v>5.2 - Serviços Técnicos Profissionais</v>
      </c>
      <c r="D65" s="3">
        <f>'[1]TCE - ANEXO IV - Preencher'!F74</f>
        <v>8276880000135</v>
      </c>
      <c r="E65" s="5" t="str">
        <f>'[1]TCE - ANEXO IV - Preencher'!G74</f>
        <v xml:space="preserve">JVG CONTABILIDADE LTDA ME 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1784</v>
      </c>
      <c r="I65" s="6">
        <f>IF('[1]TCE - ANEXO IV - Preencher'!K74="","",'[1]TCE - ANEXO IV - Preencher'!K74)</f>
        <v>44404</v>
      </c>
      <c r="J65" s="5" t="str">
        <f>'[1]TCE - ANEXO IV - Preencher'!L74</f>
        <v>165M-IXEM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5231.87</v>
      </c>
    </row>
    <row r="66" spans="1:12" s="8" customFormat="1" ht="19.5" customHeight="1">
      <c r="A66" s="3">
        <f>IFERROR(VLOOKUP(B66,'[1]DADOS (OCULTAR)'!$P$3:$R$59,3,0),"")</f>
        <v>11754025000369</v>
      </c>
      <c r="B66" s="4" t="str">
        <f>'[1]TCE - ANEXO IV - Preencher'!C75</f>
        <v>UPAE LIMOEIRO</v>
      </c>
      <c r="C66" s="4" t="str">
        <f>'[1]TCE - ANEXO IV - Preencher'!E75</f>
        <v>5.10 - Detetização/Tratamento de Resíduos e Afins</v>
      </c>
      <c r="D66" s="3">
        <f>'[1]TCE - ANEXO IV - Preencher'!F75</f>
        <v>18141540000150</v>
      </c>
      <c r="E66" s="5" t="str">
        <f>'[1]TCE - ANEXO IV - Preencher'!G75</f>
        <v xml:space="preserve">R SOUZA DA SILVA DEDETZACAO 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414</v>
      </c>
      <c r="I66" s="6">
        <f>IF('[1]TCE - ANEXO IV - Preencher'!K75="","",'[1]TCE - ANEXO IV - Preencher'!K75)</f>
        <v>44385</v>
      </c>
      <c r="J66" s="5" t="str">
        <f>'[1]TCE - ANEXO IV - Preencher'!L75</f>
        <v>LIVH-3CK13</v>
      </c>
      <c r="K66" s="5" t="str">
        <f>IF(F66="B",LEFT('[1]TCE - ANEXO IV - Preencher'!M75,2),IF(F66="S",LEFT('[1]TCE - ANEXO IV - Preencher'!M75,7),IF('[1]TCE - ANEXO IV - Preencher'!H75="","")))</f>
        <v>2600054</v>
      </c>
      <c r="L66" s="7">
        <f>'[1]TCE - ANEXO IV - Preencher'!N75</f>
        <v>250</v>
      </c>
    </row>
    <row r="67" spans="1:12" s="8" customFormat="1" ht="19.5" customHeight="1">
      <c r="A67" s="3">
        <f>IFERROR(VLOOKUP(B67,'[1]DADOS (OCULTAR)'!$P$3:$R$59,3,0),"")</f>
        <v>11754025000369</v>
      </c>
      <c r="B67" s="4" t="str">
        <f>'[1]TCE - ANEXO IV - Preencher'!C76</f>
        <v>UPAE LIMOEIRO</v>
      </c>
      <c r="C67" s="4" t="str">
        <f>'[1]TCE - ANEXO IV - Preencher'!E76</f>
        <v>5.23 - Limpeza e Conservação</v>
      </c>
      <c r="D67" s="3">
        <f>'[1]TCE - ANEXO IV - Preencher'!F76</f>
        <v>9863853000121</v>
      </c>
      <c r="E67" s="5" t="str">
        <f>'[1]TCE - ANEXO IV - Preencher'!G76</f>
        <v>SOSERVI - SOCIEDADE DE SERVICOS GERAIS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57706</v>
      </c>
      <c r="I67" s="6">
        <f>IF('[1]TCE - ANEXO IV - Preencher'!K76="","",'[1]TCE - ANEXO IV - Preencher'!K76)</f>
        <v>44389</v>
      </c>
      <c r="J67" s="5" t="str">
        <f>'[1]TCE - ANEXO IV - Preencher'!L76</f>
        <v>KMKE23818</v>
      </c>
      <c r="K67" s="5" t="str">
        <f>IF(F67="B",LEFT('[1]TCE - ANEXO IV - Preencher'!M76,2),IF(F67="S",LEFT('[1]TCE - ANEXO IV - Preencher'!M76,7),IF('[1]TCE - ANEXO IV - Preencher'!H76="","")))</f>
        <v>2609600</v>
      </c>
      <c r="L67" s="7">
        <f>'[1]TCE - ANEXO IV - Preencher'!N76</f>
        <v>16040.6</v>
      </c>
    </row>
    <row r="68" spans="1:12" s="8" customFormat="1" ht="19.5" customHeight="1">
      <c r="A68" s="3">
        <f>IFERROR(VLOOKUP(B68,'[1]DADOS (OCULTAR)'!$P$3:$R$59,3,0),"")</f>
        <v>11754025000369</v>
      </c>
      <c r="B68" s="4" t="str">
        <f>'[1]TCE - ANEXO IV - Preencher'!C77</f>
        <v>UPAE LIMOEIRO</v>
      </c>
      <c r="C68" s="4" t="str">
        <f>'[1]TCE - ANEXO IV - Preencher'!E77</f>
        <v>5.99 - Outros Serviços de Terceiros Pessoa Jurídica</v>
      </c>
      <c r="D68" s="3">
        <f>'[1]TCE - ANEXO IV - Preencher'!F77</f>
        <v>9863853000121</v>
      </c>
      <c r="E68" s="5" t="str">
        <f>'[1]TCE - ANEXO IV - Preencher'!G77</f>
        <v>SOSERVI - SOCIEDADE DE SERVICOS GERAIS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57689</v>
      </c>
      <c r="I68" s="6">
        <f>IF('[1]TCE - ANEXO IV - Preencher'!K77="","",'[1]TCE - ANEXO IV - Preencher'!K77)</f>
        <v>44389</v>
      </c>
      <c r="J68" s="5" t="str">
        <f>'[1]TCE - ANEXO IV - Preencher'!L77</f>
        <v>IPFD05622</v>
      </c>
      <c r="K68" s="5" t="str">
        <f>IF(F68="B",LEFT('[1]TCE - ANEXO IV - Preencher'!M77,2),IF(F68="S",LEFT('[1]TCE - ANEXO IV - Preencher'!M77,7),IF('[1]TCE - ANEXO IV - Preencher'!H77="","")))</f>
        <v>2609600</v>
      </c>
      <c r="L68" s="7">
        <f>'[1]TCE - ANEXO IV - Preencher'!N77</f>
        <v>6135.94</v>
      </c>
    </row>
    <row r="69" spans="1:12" s="8" customFormat="1" ht="19.5" customHeight="1">
      <c r="A69" s="3">
        <f>IFERROR(VLOOKUP(B69,'[1]DADOS (OCULTAR)'!$P$3:$R$59,3,0),"")</f>
        <v>11754025000369</v>
      </c>
      <c r="B69" s="4" t="str">
        <f>'[1]TCE - ANEXO IV - Preencher'!C78</f>
        <v>UPAE LIMOEIRO</v>
      </c>
      <c r="C69" s="4" t="str">
        <f>'[1]TCE - ANEXO IV - Preencher'!E78</f>
        <v>4.7 - Apoio Administrativo, Técnico e Operacional</v>
      </c>
      <c r="D69" s="3" t="str">
        <f>'[1]TCE - ANEXO IV - Preencher'!F78</f>
        <v>107.099.414-63</v>
      </c>
      <c r="E69" s="5" t="str">
        <f>'[1]TCE - ANEXO IV - Preencher'!G78</f>
        <v>JUYARA KATULLE DA SILVA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2608909</v>
      </c>
      <c r="L69" s="7">
        <f>'[1]TCE - ANEXO IV - Preencher'!N78</f>
        <v>1537.25</v>
      </c>
    </row>
    <row r="70" spans="1:12" s="8" customFormat="1" ht="19.5" customHeight="1">
      <c r="A70" s="3">
        <f>IFERROR(VLOOKUP(B70,'[1]DADOS (OCULTAR)'!$P$3:$R$59,3,0),"")</f>
        <v>11754025000369</v>
      </c>
      <c r="B70" s="4" t="str">
        <f>'[1]TCE - ANEXO IV - Preencher'!C79</f>
        <v>UPAE LIMOEIRO</v>
      </c>
      <c r="C70" s="4" t="str">
        <f>'[1]TCE - ANEXO IV - Preencher'!E79</f>
        <v xml:space="preserve">4.5 - Reparo e Manutenção de Bens Imovéis </v>
      </c>
      <c r="D70" s="3">
        <f>'[1]TCE - ANEXO IV - Preencher'!F79</f>
        <v>3100076400</v>
      </c>
      <c r="E70" s="5" t="str">
        <f>'[1]TCE - ANEXO IV - Preencher'!G79</f>
        <v>ANA LUCIA MARIA DA CONCEICAO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16635</v>
      </c>
      <c r="I70" s="6">
        <f>IF('[1]TCE - ANEXO IV - Preencher'!K79="","",'[1]TCE - ANEXO IV - Preencher'!K79)</f>
        <v>44385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2608909</v>
      </c>
      <c r="L70" s="7">
        <f>'[1]TCE - ANEXO IV - Preencher'!N79</f>
        <v>750</v>
      </c>
    </row>
    <row r="71" spans="1:12" s="8" customFormat="1" ht="19.5" customHeight="1">
      <c r="A71" s="3">
        <f>IFERROR(VLOOKUP(B71,'[1]DADOS (OCULTAR)'!$P$3:$R$59,3,0),"")</f>
        <v>11754025000369</v>
      </c>
      <c r="B71" s="4" t="str">
        <f>'[1]TCE - ANEXO IV - Preencher'!C80</f>
        <v>UPAE LIMOEIRO</v>
      </c>
      <c r="C71" s="4" t="str">
        <f>'[1]TCE - ANEXO IV - Preencher'!E80</f>
        <v>5.5 - Reparo e Manutenção de Máquinas e Equipamentos</v>
      </c>
      <c r="D71" s="3">
        <f>'[1]TCE - ANEXO IV - Preencher'!F80</f>
        <v>22551846000152</v>
      </c>
      <c r="E71" s="5" t="str">
        <f>'[1]TCE - ANEXO IV - Preencher'!G80</f>
        <v>F MONTEIRO PEIXOTO ENGENHARIA EIRELI - ME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317</v>
      </c>
      <c r="I71" s="6">
        <f>IF('[1]TCE - ANEXO IV - Preencher'!K80="","",'[1]TCE - ANEXO IV - Preencher'!K80)</f>
        <v>44414</v>
      </c>
      <c r="J71" s="5" t="str">
        <f>'[1]TCE - ANEXO IV - Preencher'!L80</f>
        <v>0168-3422-3813</v>
      </c>
      <c r="K71" s="5" t="str">
        <f>IF(F71="B",LEFT('[1]TCE - ANEXO IV - Preencher'!M80,2),IF(F71="S",LEFT('[1]TCE - ANEXO IV - Preencher'!M80,7),IF('[1]TCE - ANEXO IV - Preencher'!H80="","")))</f>
        <v>2924009</v>
      </c>
      <c r="L71" s="7">
        <f>'[1]TCE - ANEXO IV - Preencher'!N80</f>
        <v>6050</v>
      </c>
    </row>
    <row r="72" spans="1:12" s="8" customFormat="1" ht="19.5" customHeight="1">
      <c r="A72" s="3">
        <f>IFERROR(VLOOKUP(B72,'[1]DADOS (OCULTAR)'!$P$3:$R$59,3,0),"")</f>
        <v>11754025000369</v>
      </c>
      <c r="B72" s="4" t="str">
        <f>'[1]TCE - ANEXO IV - Preencher'!C81</f>
        <v>UPAE LIMOEIRO</v>
      </c>
      <c r="C72" s="4" t="str">
        <f>'[1]TCE - ANEXO IV - Preencher'!E81</f>
        <v>5.4 - Reparo e Manutenção de Bens Imóveis</v>
      </c>
      <c r="D72" s="3">
        <f>'[1]TCE - ANEXO IV - Preencher'!F81</f>
        <v>4292628000169</v>
      </c>
      <c r="E72" s="5" t="str">
        <f>'[1]TCE - ANEXO IV - Preencher'!G81</f>
        <v>ELIAS CAETANO DE MACENA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487</v>
      </c>
      <c r="I72" s="6">
        <f>IF('[1]TCE - ANEXO IV - Preencher'!K81="","",'[1]TCE - ANEXO IV - Preencher'!K81)</f>
        <v>44378</v>
      </c>
      <c r="J72" s="5" t="str">
        <f>'[1]TCE - ANEXO IV - Preencher'!L81</f>
        <v>210701145814433</v>
      </c>
      <c r="K72" s="5" t="str">
        <f>IF(F72="B",LEFT('[1]TCE - ANEXO IV - Preencher'!M81,2),IF(F72="S",LEFT('[1]TCE - ANEXO IV - Preencher'!M81,7),IF('[1]TCE - ANEXO IV - Preencher'!H81="","")))</f>
        <v>2604007</v>
      </c>
      <c r="L72" s="7">
        <f>'[1]TCE - ANEXO IV - Preencher'!N81</f>
        <v>2600</v>
      </c>
    </row>
    <row r="73" spans="1:12" s="8" customFormat="1" ht="19.5" customHeight="1">
      <c r="A73" s="3">
        <f>IFERROR(VLOOKUP(B73,'[1]DADOS (OCULTAR)'!$P$3:$R$59,3,0),"")</f>
        <v>11754025000369</v>
      </c>
      <c r="B73" s="4" t="str">
        <f>'[1]TCE - ANEXO IV - Preencher'!C82</f>
        <v>UPAE LIMOEIRO</v>
      </c>
      <c r="C73" s="4" t="str">
        <f>'[1]TCE - ANEXO IV - Preencher'!E82</f>
        <v>5.5 - Reparo e Manutenção de Máquinas e Equipamentos</v>
      </c>
      <c r="D73" s="3">
        <f>'[1]TCE - ANEXO IV - Preencher'!F82</f>
        <v>26332434000182</v>
      </c>
      <c r="E73" s="5" t="str">
        <f>'[1]TCE - ANEXO IV - Preencher'!G82</f>
        <v xml:space="preserve">LOGICO PROJETOS CONSULTORIA E SERVICOS DE CLIMATIZACAO 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378</v>
      </c>
      <c r="I73" s="6">
        <f>IF('[1]TCE - ANEXO IV - Preencher'!K82="","",'[1]TCE - ANEXO IV - Preencher'!K82)</f>
        <v>44410</v>
      </c>
      <c r="J73" s="5" t="str">
        <f>'[1]TCE - ANEXO IV - Preencher'!L82</f>
        <v>NQII-XKU3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6800</v>
      </c>
    </row>
    <row r="74" spans="1:12" s="8" customFormat="1" ht="19.5" customHeight="1">
      <c r="A74" s="3" t="str">
        <f>IFERROR(VLOOKUP(B74,'[1]DADOS (OCULTAR)'!$P$3:$R$59,3,0),"")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>
      <c r="A75" s="3" t="str">
        <f>IFERROR(VLOOKUP(B75,'[1]DADOS (OCULTAR)'!$P$3:$R$59,3,0),"")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>
      <c r="A76" s="3" t="str">
        <f>IFERROR(VLOOKUP(B76,'[1]DADOS (OCULTAR)'!$P$3:$R$59,3,0),"")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>
      <c r="A77" s="3" t="str">
        <f>IFERROR(VLOOKUP(B77,'[1]DADOS (OCULTAR)'!$P$3:$R$59,3,0),"")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>
      <c r="A78" s="3" t="str">
        <f>IFERROR(VLOOKUP(B78,'[1]DADOS (OCULTAR)'!$P$3:$R$59,3,0),"")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>
      <c r="A79" s="3" t="str">
        <f>IFERROR(VLOOKUP(B79,'[1]DADOS (OCULTAR)'!$P$3:$R$59,3,0),"")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>
      <c r="A80" s="3" t="str">
        <f>IFERROR(VLOOKUP(B80,'[1]DADOS (OCULTAR)'!$P$3:$R$59,3,0),"")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>
      <c r="A81" s="3" t="str">
        <f>IFERROR(VLOOKUP(B81,'[1]DADOS (OCULTAR)'!$P$3:$R$59,3,0),"")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>
      <c r="A82" s="3" t="str">
        <f>IFERROR(VLOOKUP(B82,'[1]DADOS (OCULTAR)'!$P$3:$R$59,3,0),"")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>
      <c r="A83" s="3" t="str">
        <f>IFERROR(VLOOKUP(B83,'[1]DADOS (OCULTAR)'!$P$3:$R$59,3,0),"")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>
      <c r="A84" s="3" t="str">
        <f>IFERROR(VLOOKUP(B84,'[1]DADOS (OCULTAR)'!$P$3:$R$59,3,0),"")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>
      <c r="A85" s="3" t="str">
        <f>IFERROR(VLOOKUP(B85,'[1]DADOS (OCULTAR)'!$P$3:$R$59,3,0),"")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>
      <c r="A86" s="3" t="str">
        <f>IFERROR(VLOOKUP(B86,'[1]DADOS (OCULTAR)'!$P$3:$R$59,3,0),"")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>
      <c r="A87" s="3" t="str">
        <f>IFERROR(VLOOKUP(B87,'[1]DADOS (OCULTAR)'!$P$3:$R$59,3,0),"")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>
      <c r="A88" s="3" t="str">
        <f>IFERROR(VLOOKUP(B88,'[1]DADOS (OCULTAR)'!$P$3:$R$59,3,0),"")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>
      <c r="A89" s="3" t="str">
        <f>IFERROR(VLOOKUP(B89,'[1]DADOS (OCULTAR)'!$P$3:$R$59,3,0),"")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>
      <c r="A90" s="3" t="str">
        <f>IFERROR(VLOOKUP(B90,'[1]DADOS (OCULTAR)'!$P$3:$R$59,3,0),"")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>
      <c r="A91" s="3" t="str">
        <f>IFERROR(VLOOKUP(B91,'[1]DADOS (OCULTAR)'!$P$3:$R$59,3,0),"")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>
      <c r="A92" s="3" t="str">
        <f>IFERROR(VLOOKUP(B92,'[1]DADOS (OCULTAR)'!$P$3:$R$59,3,0),"")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>
      <c r="A93" s="3" t="str">
        <f>IFERROR(VLOOKUP(B93,'[1]DADOS (OCULTAR)'!$P$3:$R$59,3,0),"")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>
      <c r="A94" s="3" t="str">
        <f>IFERROR(VLOOKUP(B94,'[1]DADOS (OCULTAR)'!$P$3:$R$59,3,0),"")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>
      <c r="A95" s="3" t="str">
        <f>IFERROR(VLOOKUP(B95,'[1]DADOS (OCULTAR)'!$P$3:$R$59,3,0),"")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>
      <c r="A96" s="3" t="str">
        <f>IFERROR(VLOOKUP(B96,'[1]DADOS (OCULTAR)'!$P$3:$R$59,3,0),"")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>
      <c r="A97" s="3" t="str">
        <f>IFERROR(VLOOKUP(B97,'[1]DADOS (OCULTAR)'!$P$3:$R$59,3,0),"")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>
      <c r="A98" s="3" t="str">
        <f>IFERROR(VLOOKUP(B98,'[1]DADOS (OCULTAR)'!$P$3:$R$59,3,0),"")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>
      <c r="A99" s="3" t="str">
        <f>IFERROR(VLOOKUP(B99,'[1]DADOS (OCULTAR)'!$P$3:$R$59,3,0),"")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>
      <c r="A100" s="3" t="str">
        <f>IFERROR(VLOOKUP(B100,'[1]DADOS (OCULTAR)'!$P$3:$R$59,3,0),"")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>
      <c r="A101" s="3" t="str">
        <f>IFERROR(VLOOKUP(B101,'[1]DADOS (OCULTAR)'!$P$3:$R$59,3,0),"")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>
      <c r="A102" s="3" t="str">
        <f>IFERROR(VLOOKUP(B102,'[1]DADOS (OCULTAR)'!$P$3:$R$59,3,0),"")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>
      <c r="A103" s="3" t="str">
        <f>IFERROR(VLOOKUP(B103,'[1]DADOS (OCULTAR)'!$P$3:$R$59,3,0),"")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>
      <c r="A104" s="3" t="str">
        <f>IFERROR(VLOOKUP(B104,'[1]DADOS (OCULTAR)'!$P$3:$R$59,3,0),"")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>
      <c r="A105" s="3" t="str">
        <f>IFERROR(VLOOKUP(B105,'[1]DADOS (OCULTAR)'!$P$3:$R$59,3,0),"")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>
      <c r="A106" s="3" t="str">
        <f>IFERROR(VLOOKUP(B106,'[1]DADOS (OCULTAR)'!$P$3:$R$59,3,0),"")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>
      <c r="A107" s="3" t="str">
        <f>IFERROR(VLOOKUP(B107,'[1]DADOS (OCULTAR)'!$P$3:$R$59,3,0),"")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>
      <c r="A108" s="3" t="str">
        <f>IFERROR(VLOOKUP(B108,'[1]DADOS (OCULTAR)'!$P$3:$R$59,3,0),"")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>
      <c r="A109" s="3" t="str">
        <f>IFERROR(VLOOKUP(B109,'[1]DADOS (OCULTAR)'!$P$3:$R$59,3,0),"")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>
      <c r="A110" s="3" t="str">
        <f>IFERROR(VLOOKUP(B110,'[1]DADOS (OCULTAR)'!$P$3:$R$59,3,0),"")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>
      <c r="A111" s="3" t="str">
        <f>IFERROR(VLOOKUP(B111,'[1]DADOS (OCULTAR)'!$P$3:$R$59,3,0),"")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>
      <c r="A112" s="3" t="str">
        <f>IFERROR(VLOOKUP(B112,'[1]DADOS (OCULTAR)'!$P$3:$R$59,3,0),"")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>
      <c r="A113" s="3" t="str">
        <f>IFERROR(VLOOKUP(B113,'[1]DADOS (OCULTAR)'!$P$3:$R$59,3,0),"")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>
      <c r="A114" s="3" t="str">
        <f>IFERROR(VLOOKUP(B114,'[1]DADOS (OCULTAR)'!$P$3:$R$59,3,0),"")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>
      <c r="A115" s="3" t="str">
        <f>IFERROR(VLOOKUP(B115,'[1]DADOS (OCULTAR)'!$P$3:$R$59,3,0),"")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>
      <c r="A116" s="3" t="str">
        <f>IFERROR(VLOOKUP(B116,'[1]DADOS (OCULTAR)'!$P$3:$R$59,3,0),"")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>
      <c r="A117" s="3" t="str">
        <f>IFERROR(VLOOKUP(B117,'[1]DADOS (OCULTAR)'!$P$3:$R$59,3,0),"")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>
      <c r="A118" s="3" t="str">
        <f>IFERROR(VLOOKUP(B118,'[1]DADOS (OCULTAR)'!$P$3:$R$59,3,0),"")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>
      <c r="A119" s="3" t="str">
        <f>IFERROR(VLOOKUP(B119,'[1]DADOS (OCULTAR)'!$P$3:$R$59,3,0),"")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>
      <c r="A120" s="3" t="str">
        <f>IFERROR(VLOOKUP(B120,'[1]DADOS (OCULTAR)'!$P$3:$R$59,3,0),"")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>
      <c r="A121" s="3" t="str">
        <f>IFERROR(VLOOKUP(B121,'[1]DADOS (OCULTAR)'!$P$3:$R$59,3,0),"")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>
      <c r="A122" s="3" t="str">
        <f>IFERROR(VLOOKUP(B122,'[1]DADOS (OCULTAR)'!$P$3:$R$59,3,0),"")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>
      <c r="A123" s="3" t="str">
        <f>IFERROR(VLOOKUP(B123,'[1]DADOS (OCULTAR)'!$P$3:$R$59,3,0),"")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>
      <c r="A124" s="3" t="str">
        <f>IFERROR(VLOOKUP(B124,'[1]DADOS (OCULTAR)'!$P$3:$R$59,3,0),"")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>
      <c r="A125" s="3" t="str">
        <f>IFERROR(VLOOKUP(B125,'[1]DADOS (OCULTAR)'!$P$3:$R$59,3,0),"")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>
      <c r="A126" s="3" t="str">
        <f>IFERROR(VLOOKUP(B126,'[1]DADOS (OCULTAR)'!$P$3:$R$59,3,0),"")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>
      <c r="A127" s="3" t="str">
        <f>IFERROR(VLOOKUP(B127,'[1]DADOS (OCULTAR)'!$P$3:$R$59,3,0),"")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>
      <c r="A128" s="3" t="str">
        <f>IFERROR(VLOOKUP(B128,'[1]DADOS (OCULTAR)'!$P$3:$R$59,3,0),"")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>
      <c r="A129" s="3" t="str">
        <f>IFERROR(VLOOKUP(B129,'[1]DADOS (OCULTAR)'!$P$3:$R$59,3,0),"")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>
      <c r="A130" s="3" t="str">
        <f>IFERROR(VLOOKUP(B130,'[1]DADOS (OCULTAR)'!$P$3:$R$59,3,0),"")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>
      <c r="A131" s="3" t="str">
        <f>IFERROR(VLOOKUP(B131,'[1]DADOS (OCULTAR)'!$P$3:$R$59,3,0),"")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>
      <c r="A132" s="3" t="str">
        <f>IFERROR(VLOOKUP(B132,'[1]DADOS (OCULTAR)'!$P$3:$R$59,3,0),"")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>
      <c r="A133" s="3" t="str">
        <f>IFERROR(VLOOKUP(B133,'[1]DADOS (OCULTAR)'!$P$3:$R$59,3,0),"")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>
      <c r="A134" s="3" t="str">
        <f>IFERROR(VLOOKUP(B134,'[1]DADOS (OCULTAR)'!$P$3:$R$59,3,0),"")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>
      <c r="A135" s="3" t="str">
        <f>IFERROR(VLOOKUP(B135,'[1]DADOS (OCULTAR)'!$P$3:$R$59,3,0),"")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>
      <c r="A136" s="3" t="str">
        <f>IFERROR(VLOOKUP(B136,'[1]DADOS (OCULTAR)'!$P$3:$R$59,3,0),"")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>
      <c r="A137" s="3" t="str">
        <f>IFERROR(VLOOKUP(B137,'[1]DADOS (OCULTAR)'!$P$3:$R$59,3,0),"")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>
      <c r="A138" s="3" t="str">
        <f>IFERROR(VLOOKUP(B138,'[1]DADOS (OCULTAR)'!$P$3:$R$59,3,0),"")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>
      <c r="A139" s="3" t="str">
        <f>IFERROR(VLOOKUP(B139,'[1]DADOS (OCULTAR)'!$P$3:$R$59,3,0),"")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>
      <c r="A140" s="3" t="str">
        <f>IFERROR(VLOOKUP(B140,'[1]DADOS (OCULTAR)'!$P$3:$R$59,3,0),"")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>
      <c r="A141" s="3" t="str">
        <f>IFERROR(VLOOKUP(B141,'[1]DADOS (OCULTAR)'!$P$3:$R$59,3,0),"")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>
      <c r="A142" s="3" t="str">
        <f>IFERROR(VLOOKUP(B142,'[1]DADOS (OCULTAR)'!$P$3:$R$59,3,0),"")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>
      <c r="A143" s="3" t="str">
        <f>IFERROR(VLOOKUP(B143,'[1]DADOS (OCULTAR)'!$P$3:$R$59,3,0),"")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>
      <c r="A144" s="3" t="str">
        <f>IFERROR(VLOOKUP(B144,'[1]DADOS (OCULTAR)'!$P$3:$R$59,3,0),"")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>
      <c r="A145" s="3" t="str">
        <f>IFERROR(VLOOKUP(B145,'[1]DADOS (OCULTAR)'!$P$3:$R$59,3,0),"")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>
      <c r="A146" s="3" t="str">
        <f>IFERROR(VLOOKUP(B146,'[1]DADOS (OCULTAR)'!$P$3:$R$59,3,0),"")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>
      <c r="A147" s="3" t="str">
        <f>IFERROR(VLOOKUP(B147,'[1]DADOS (OCULTAR)'!$P$3:$R$59,3,0),"")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>
      <c r="A148" s="3" t="str">
        <f>IFERROR(VLOOKUP(B148,'[1]DADOS (OCULTAR)'!$P$3:$R$59,3,0),"")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>
      <c r="A149" s="3" t="str">
        <f>IFERROR(VLOOKUP(B149,'[1]DADOS (OCULTAR)'!$P$3:$R$59,3,0),"")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>
      <c r="A150" s="3" t="str">
        <f>IFERROR(VLOOKUP(B150,'[1]DADOS (OCULTAR)'!$P$3:$R$59,3,0),"")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>
      <c r="A151" s="3" t="str">
        <f>IFERROR(VLOOKUP(B151,'[1]DADOS (OCULTAR)'!$P$3:$R$59,3,0),"")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>
      <c r="A152" s="3" t="str">
        <f>IFERROR(VLOOKUP(B152,'[1]DADOS (OCULTAR)'!$P$3:$R$59,3,0),"")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>
      <c r="A153" s="3" t="str">
        <f>IFERROR(VLOOKUP(B153,'[1]DADOS (OCULTAR)'!$P$3:$R$59,3,0),"")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>
      <c r="A154" s="3" t="str">
        <f>IFERROR(VLOOKUP(B154,'[1]DADOS (OCULTAR)'!$P$3:$R$59,3,0),"")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>
      <c r="A155" s="3" t="str">
        <f>IFERROR(VLOOKUP(B155,'[1]DADOS (OCULTAR)'!$P$3:$R$59,3,0),"")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>
      <c r="A156" s="3" t="str">
        <f>IFERROR(VLOOKUP(B156,'[1]DADOS (OCULTAR)'!$P$3:$R$59,3,0),"")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>
      <c r="A157" s="3" t="str">
        <f>IFERROR(VLOOKUP(B157,'[1]DADOS (OCULTAR)'!$P$3:$R$59,3,0),"")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>
      <c r="A158" s="3" t="str">
        <f>IFERROR(VLOOKUP(B158,'[1]DADOS (OCULTAR)'!$P$3:$R$59,3,0),"")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>
      <c r="A159" s="3" t="str">
        <f>IFERROR(VLOOKUP(B159,'[1]DADOS (OCULTAR)'!$P$3:$R$59,3,0),"")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>
      <c r="A160" s="3" t="str">
        <f>IFERROR(VLOOKUP(B160,'[1]DADOS (OCULTAR)'!$P$3:$R$59,3,0),"")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>
      <c r="A161" s="3" t="str">
        <f>IFERROR(VLOOKUP(B161,'[1]DADOS (OCULTAR)'!$P$3:$R$59,3,0),"")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>
      <c r="A162" s="3" t="str">
        <f>IFERROR(VLOOKUP(B162,'[1]DADOS (OCULTAR)'!$P$3:$R$59,3,0),"")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>
      <c r="A163" s="3" t="str">
        <f>IFERROR(VLOOKUP(B163,'[1]DADOS (OCULTAR)'!$P$3:$R$59,3,0),"")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>
      <c r="A164" s="3" t="str">
        <f>IFERROR(VLOOKUP(B164,'[1]DADOS (OCULTAR)'!$P$3:$R$59,3,0),"")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>
      <c r="A165" s="3" t="str">
        <f>IFERROR(VLOOKUP(B165,'[1]DADOS (OCULTAR)'!$P$3:$R$59,3,0),"")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>
      <c r="A166" s="3" t="str">
        <f>IFERROR(VLOOKUP(B166,'[1]DADOS (OCULTAR)'!$P$3:$R$59,3,0),"")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>
      <c r="A167" s="3" t="str">
        <f>IFERROR(VLOOKUP(B167,'[1]DADOS (OCULTAR)'!$P$3:$R$59,3,0),"")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>
      <c r="A168" s="3" t="str">
        <f>IFERROR(VLOOKUP(B168,'[1]DADOS (OCULTAR)'!$P$3:$R$59,3,0),"")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>
      <c r="A169" s="3" t="str">
        <f>IFERROR(VLOOKUP(B169,'[1]DADOS (OCULTAR)'!$P$3:$R$59,3,0),"")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>
      <c r="A170" s="3" t="str">
        <f>IFERROR(VLOOKUP(B170,'[1]DADOS (OCULTAR)'!$P$3:$R$59,3,0),"")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>
      <c r="A171" s="3" t="str">
        <f>IFERROR(VLOOKUP(B171,'[1]DADOS (OCULTAR)'!$P$3:$R$59,3,0),"")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>
      <c r="A172" s="3" t="str">
        <f>IFERROR(VLOOKUP(B172,'[1]DADOS (OCULTAR)'!$P$3:$R$59,3,0),"")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>
      <c r="A173" s="3" t="str">
        <f>IFERROR(VLOOKUP(B173,'[1]DADOS (OCULTAR)'!$P$3:$R$59,3,0),"")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>
      <c r="A174" s="3" t="str">
        <f>IFERROR(VLOOKUP(B174,'[1]DADOS (OCULTAR)'!$P$3:$R$59,3,0),"")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>
      <c r="A175" s="3" t="str">
        <f>IFERROR(VLOOKUP(B175,'[1]DADOS (OCULTAR)'!$P$3:$R$59,3,0),"")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>
      <c r="A176" s="3" t="str">
        <f>IFERROR(VLOOKUP(B176,'[1]DADOS (OCULTAR)'!$P$3:$R$59,3,0),"")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>
      <c r="A177" s="3" t="str">
        <f>IFERROR(VLOOKUP(B177,'[1]DADOS (OCULTAR)'!$P$3:$R$59,3,0),"")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>
      <c r="A178" s="3" t="str">
        <f>IFERROR(VLOOKUP(B178,'[1]DADOS (OCULTAR)'!$P$3:$R$59,3,0),"")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>
      <c r="A179" s="3" t="str">
        <f>IFERROR(VLOOKUP(B179,'[1]DADOS (OCULTAR)'!$P$3:$R$59,3,0),"")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>
      <c r="A180" s="3" t="str">
        <f>IFERROR(VLOOKUP(B180,'[1]DADOS (OCULTAR)'!$P$3:$R$59,3,0),"")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(OCULTAR)'!$P$3:$R$59,3,0),"")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(OCULTAR)'!$P$3:$R$59,3,0),"")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(OCULTAR)'!$P$3:$R$59,3,0),"")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(OCULTAR)'!$P$3:$R$59,3,0),"")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(OCULTAR)'!$P$3:$R$59,3,0),"")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(OCULTAR)'!$P$3:$R$59,3,0),"")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(OCULTAR)'!$P$3:$R$59,3,0),"")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(OCULTAR)'!$P$3:$R$59,3,0),"")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(OCULTAR)'!$P$3:$R$59,3,0),"")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(OCULTAR)'!$P$3:$R$59,3,0),"")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(OCULTAR)'!$P$3:$R$59,3,0),"")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(OCULTAR)'!$P$3:$R$59,3,0),"")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(OCULTAR)'!$P$3:$R$59,3,0),"")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(OCULTAR)'!$P$3:$R$59,3,0),"")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(OCULTAR)'!$P$3:$R$59,3,0),"")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(OCULTAR)'!$P$3:$R$59,3,0),"")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(OCULTAR)'!$P$3:$R$59,3,0),"")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(OCULTAR)'!$P$3:$R$59,3,0),"")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(OCULTAR)'!$P$3:$R$59,3,0),"")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(OCULTAR)'!$P$3:$R$59,3,0),"")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(OCULTAR)'!$P$3:$R$59,3,0),"")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(OCULTAR)'!$P$3:$R$59,3,0),"")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(OCULTAR)'!$P$3:$R$59,3,0),"")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(OCULTAR)'!$P$3:$R$59,3,0),"")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(OCULTAR)'!$P$3:$R$59,3,0),"")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(OCULTAR)'!$P$3:$R$59,3,0),"")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(OCULTAR)'!$P$3:$R$59,3,0),"")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(OCULTAR)'!$P$3:$R$59,3,0),"")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(OCULTAR)'!$P$3:$R$59,3,0),"")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(OCULTAR)'!$P$3:$R$59,3,0),"")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(OCULTAR)'!$P$3:$R$59,3,0),"")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(OCULTAR)'!$P$3:$R$59,3,0),"")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(OCULTAR)'!$P$3:$R$59,3,0),"")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(OCULTAR)'!$P$3:$R$59,3,0),"")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(OCULTAR)'!$P$3:$R$59,3,0),"")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(OCULTAR)'!$P$3:$R$59,3,0),"")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(OCULTAR)'!$P$3:$R$59,3,0),"")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(OCULTAR)'!$P$3:$R$59,3,0),"")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(OCULTAR)'!$P$3:$R$59,3,0),"")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(OCULTAR)'!$P$3:$R$59,3,0),"")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(OCULTAR)'!$P$3:$R$59,3,0),"")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(OCULTAR)'!$P$3:$R$59,3,0),"")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(OCULTAR)'!$P$3:$R$59,3,0),"")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(OCULTAR)'!$P$3:$R$59,3,0),"")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(OCULTAR)'!$P$3:$R$59,3,0),"")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(OCULTAR)'!$P$3:$R$59,3,0),"")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(OCULTAR)'!$P$3:$R$59,3,0),"")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(OCULTAR)'!$P$3:$R$59,3,0),"")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(OCULTAR)'!$P$3:$R$59,3,0),"")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(OCULTAR)'!$P$3:$R$59,3,0),"")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(OCULTAR)'!$P$3:$R$59,3,0),"")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(OCULTAR)'!$P$3:$R$59,3,0),"")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(OCULTAR)'!$P$3:$R$59,3,0),"")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(OCULTAR)'!$P$3:$R$59,3,0),"")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(OCULTAR)'!$P$3:$R$59,3,0),"")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(OCULTAR)'!$P$3:$R$59,3,0),"")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(OCULTAR)'!$P$3:$R$59,3,0),"")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(OCULTAR)'!$P$3:$R$59,3,0),"")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(OCULTAR)'!$P$3:$R$59,3,0),"")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(OCULTAR)'!$P$3:$R$59,3,0),"")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(OCULTAR)'!$P$3:$R$59,3,0),"")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(OCULTAR)'!$P$3:$R$59,3,0),"")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(OCULTAR)'!$P$3:$R$59,3,0),"")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(OCULTAR)'!$P$3:$R$59,3,0),"")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(OCULTAR)'!$P$3:$R$59,3,0),"")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(OCULTAR)'!$P$3:$R$59,3,0),"")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(OCULTAR)'!$P$3:$R$59,3,0),"")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(OCULTAR)'!$P$3:$R$59,3,0),"")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(OCULTAR)'!$P$3:$R$59,3,0),"")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(OCULTAR)'!$P$3:$R$59,3,0),"")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(OCULTAR)'!$P$3:$R$59,3,0),"")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(OCULTAR)'!$P$3:$R$59,3,0),"")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(OCULTAR)'!$P$3:$R$59,3,0),"")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(OCULTAR)'!$P$3:$R$59,3,0),"")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(OCULTAR)'!$P$3:$R$59,3,0),"")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(OCULTAR)'!$P$3:$R$59,3,0),"")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(OCULTAR)'!$P$3:$R$59,3,0),"")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(OCULTAR)'!$P$3:$R$59,3,0),"")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(OCULTAR)'!$P$3:$R$59,3,0),"")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(OCULTAR)'!$P$3:$R$59,3,0),"")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(OCULTAR)'!$P$3:$R$59,3,0),"")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(OCULTAR)'!$P$3:$R$59,3,0),"")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(OCULTAR)'!$P$3:$R$59,3,0),"")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(OCULTAR)'!$P$3:$R$59,3,0),"")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(OCULTAR)'!$P$3:$R$59,3,0),"")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(OCULTAR)'!$P$3:$R$59,3,0),"")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(OCULTAR)'!$P$3:$R$59,3,0),"")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(OCULTAR)'!$P$3:$R$59,3,0),"")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(OCULTAR)'!$P$3:$R$59,3,0),"")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(OCULTAR)'!$P$3:$R$59,3,0),"")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(OCULTAR)'!$P$3:$R$59,3,0),"")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(OCULTAR)'!$P$3:$R$59,3,0),"")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(OCULTAR)'!$P$3:$R$59,3,0),"")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(OCULTAR)'!$P$3:$R$59,3,0),"")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(OCULTAR)'!$P$3:$R$59,3,0),"")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(OCULTAR)'!$P$3:$R$59,3,0),"")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(OCULTAR)'!$P$3:$R$59,3,0),"")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(OCULTAR)'!$P$3:$R$59,3,0),"")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(OCULTAR)'!$P$3:$R$59,3,0),"")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(OCULTAR)'!$P$3:$R$59,3,0),"")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(OCULTAR)'!$P$3:$R$59,3,0),"")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(OCULTAR)'!$P$3:$R$59,3,0),"")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(OCULTAR)'!$P$3:$R$59,3,0),"")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(OCULTAR)'!$P$3:$R$59,3,0),"")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(OCULTAR)'!$P$3:$R$59,3,0),"")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(OCULTAR)'!$P$3:$R$59,3,0),"")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(OCULTAR)'!$P$3:$R$59,3,0),"")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(OCULTAR)'!$P$3:$R$59,3,0),"")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(OCULTAR)'!$P$3:$R$59,3,0),"")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(OCULTAR)'!$P$3:$R$59,3,0),"")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(OCULTAR)'!$P$3:$R$59,3,0),"")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(OCULTAR)'!$P$3:$R$59,3,0),"")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(OCULTAR)'!$P$3:$R$59,3,0),"")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(OCULTAR)'!$P$3:$R$59,3,0),"")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(OCULTAR)'!$P$3:$R$59,3,0),"")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(OCULTAR)'!$P$3:$R$59,3,0),"")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(OCULTAR)'!$P$3:$R$59,3,0),"")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(OCULTAR)'!$P$3:$R$59,3,0),"")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(OCULTAR)'!$P$3:$R$59,3,0),"")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(OCULTAR)'!$P$3:$R$59,3,0),"")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(OCULTAR)'!$P$3:$R$59,3,0),"")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(OCULTAR)'!$P$3:$R$59,3,0),"")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(OCULTAR)'!$P$3:$R$59,3,0),"")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(OCULTAR)'!$P$3:$R$59,3,0),"")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(OCULTAR)'!$P$3:$R$59,3,0),"")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(OCULTAR)'!$P$3:$R$59,3,0),"")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(OCULTAR)'!$P$3:$R$59,3,0),"")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(OCULTAR)'!$P$3:$R$59,3,0),"")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(OCULTAR)'!$P$3:$R$59,3,0),"")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(OCULTAR)'!$P$3:$R$59,3,0),"")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(OCULTAR)'!$P$3:$R$59,3,0),"")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(OCULTAR)'!$P$3:$R$59,3,0),"")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(OCULTAR)'!$P$3:$R$59,3,0),"")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(OCULTAR)'!$P$3:$R$59,3,0),"")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(OCULTAR)'!$P$3:$R$59,3,0),"")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(OCULTAR)'!$P$3:$R$59,3,0),"")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(OCULTAR)'!$P$3:$R$59,3,0),"")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(OCULTAR)'!$P$3:$R$59,3,0),"")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(OCULTAR)'!$P$3:$R$59,3,0),"")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(OCULTAR)'!$P$3:$R$59,3,0),"")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(OCULTAR)'!$P$3:$R$59,3,0),"")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(OCULTAR)'!$P$3:$R$59,3,0),"")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(OCULTAR)'!$P$3:$R$59,3,0),"")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(OCULTAR)'!$P$3:$R$59,3,0),"")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(OCULTAR)'!$P$3:$R$59,3,0),"")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(OCULTAR)'!$P$3:$R$59,3,0),"")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(OCULTAR)'!$P$3:$R$59,3,0),"")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(OCULTAR)'!$P$3:$R$59,3,0),"")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(OCULTAR)'!$P$3:$R$59,3,0),"")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(OCULTAR)'!$P$3:$R$59,3,0),"")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(OCULTAR)'!$P$3:$R$59,3,0),"")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(OCULTAR)'!$P$3:$R$59,3,0),"")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(OCULTAR)'!$P$3:$R$59,3,0),"")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(OCULTAR)'!$P$3:$R$59,3,0),"")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(OCULTAR)'!$P$3:$R$59,3,0),"")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(OCULTAR)'!$P$3:$R$59,3,0),"")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(OCULTAR)'!$P$3:$R$59,3,0),"")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(OCULTAR)'!$P$3:$R$59,3,0),"")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(OCULTAR)'!$P$3:$R$59,3,0),"")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(OCULTAR)'!$P$3:$R$59,3,0),"")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(OCULTAR)'!$P$3:$R$59,3,0),"")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(OCULTAR)'!$P$3:$R$59,3,0),"")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(OCULTAR)'!$P$3:$R$59,3,0),"")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(OCULTAR)'!$P$3:$R$59,3,0),"")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(OCULTAR)'!$P$3:$R$59,3,0),"")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(OCULTAR)'!$P$3:$R$59,3,0),"")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(OCULTAR)'!$P$3:$R$59,3,0),"")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(OCULTAR)'!$P$3:$R$59,3,0),"")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(OCULTAR)'!$P$3:$R$59,3,0),"")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(OCULTAR)'!$P$3:$R$59,3,0),"")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(OCULTAR)'!$P$3:$R$59,3,0),"")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(OCULTAR)'!$P$3:$R$59,3,0),"")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(OCULTAR)'!$P$3:$R$59,3,0),"")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(OCULTAR)'!$P$3:$R$59,3,0),"")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(OCULTAR)'!$P$3:$R$59,3,0),"")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(OCULTAR)'!$P$3:$R$59,3,0),"")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(OCULTAR)'!$P$3:$R$59,3,0),"")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(OCULTAR)'!$P$3:$R$59,3,0),"")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(OCULTAR)'!$P$3:$R$59,3,0),"")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(OCULTAR)'!$P$3:$R$59,3,0),"")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(OCULTAR)'!$P$3:$R$59,3,0),"")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(OCULTAR)'!$P$3:$R$59,3,0),"")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(OCULTAR)'!$P$3:$R$59,3,0),"")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(OCULTAR)'!$P$3:$R$59,3,0),"")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(OCULTAR)'!$P$3:$R$59,3,0),"")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(OCULTAR)'!$P$3:$R$59,3,0),"")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(OCULTAR)'!$P$3:$R$59,3,0),"")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(OCULTAR)'!$P$3:$R$59,3,0),"")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(OCULTAR)'!$P$3:$R$59,3,0),"")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(OCULTAR)'!$P$3:$R$59,3,0),"")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(OCULTAR)'!$P$3:$R$59,3,0),"")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(OCULTAR)'!$P$3:$R$59,3,0),"")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(OCULTAR)'!$P$3:$R$59,3,0),"")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(OCULTAR)'!$P$3:$R$59,3,0),"")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(OCULTAR)'!$P$3:$R$59,3,0),"")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(OCULTAR)'!$P$3:$R$59,3,0),"")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(OCULTAR)'!$P$3:$R$59,3,0),"")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(OCULTAR)'!$P$3:$R$59,3,0),"")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(OCULTAR)'!$P$3:$R$59,3,0),"")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(OCULTAR)'!$P$3:$R$59,3,0),"")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(OCULTAR)'!$P$3:$R$59,3,0),"")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(OCULTAR)'!$P$3:$R$59,3,0),"")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(OCULTAR)'!$P$3:$R$59,3,0),"")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(OCULTAR)'!$P$3:$R$59,3,0),"")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(OCULTAR)'!$P$3:$R$59,3,0),"")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(OCULTAR)'!$P$3:$R$59,3,0),"")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(OCULTAR)'!$P$3:$R$59,3,0),"")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(OCULTAR)'!$P$3:$R$59,3,0),"")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(OCULTAR)'!$P$3:$R$59,3,0),"")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(OCULTAR)'!$P$3:$R$59,3,0),"")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(OCULTAR)'!$P$3:$R$59,3,0),"")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(OCULTAR)'!$P$3:$R$59,3,0),"")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(OCULTAR)'!$P$3:$R$59,3,0),"")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(OCULTAR)'!$P$3:$R$59,3,0),"")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(OCULTAR)'!$P$3:$R$59,3,0),"")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(OCULTAR)'!$P$3:$R$59,3,0),"")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(OCULTAR)'!$P$3:$R$59,3,0),"")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(OCULTAR)'!$P$3:$R$59,3,0),"")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(OCULTAR)'!$P$3:$R$59,3,0),"")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(OCULTAR)'!$P$3:$R$59,3,0),"")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(OCULTAR)'!$P$3:$R$59,3,0),"")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(OCULTAR)'!$P$3:$R$59,3,0),"")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(OCULTAR)'!$P$3:$R$59,3,0),"")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(OCULTAR)'!$P$3:$R$59,3,0),"")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(OCULTAR)'!$P$3:$R$59,3,0),"")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(OCULTAR)'!$P$3:$R$59,3,0),"")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(OCULTAR)'!$P$3:$R$59,3,0),"")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(OCULTAR)'!$P$3:$R$59,3,0),"")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(OCULTAR)'!$P$3:$R$59,3,0),"")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(OCULTAR)'!$P$3:$R$59,3,0),"")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(OCULTAR)'!$P$3:$R$59,3,0),"")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(OCULTAR)'!$P$3:$R$59,3,0),"")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(OCULTAR)'!$P$3:$R$59,3,0),"")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(OCULTAR)'!$P$3:$R$59,3,0),"")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(OCULTAR)'!$P$3:$R$59,3,0),"")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(OCULTAR)'!$P$3:$R$59,3,0),"")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(OCULTAR)'!$P$3:$R$59,3,0),"")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(OCULTAR)'!$P$3:$R$59,3,0),"")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(OCULTAR)'!$P$3:$R$59,3,0),"")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(OCULTAR)'!$P$3:$R$59,3,0),"")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(OCULTAR)'!$P$3:$R$59,3,0),"")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(OCULTAR)'!$P$3:$R$59,3,0),"")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(OCULTAR)'!$P$3:$R$59,3,0),"")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(OCULTAR)'!$P$3:$R$59,3,0),"")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(OCULTAR)'!$P$3:$R$59,3,0),"")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(OCULTAR)'!$P$3:$R$59,3,0),"")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(OCULTAR)'!$P$3:$R$59,3,0),"")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(OCULTAR)'!$P$3:$R$59,3,0),"")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(OCULTAR)'!$P$3:$R$59,3,0),"")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(OCULTAR)'!$P$3:$R$59,3,0),"")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(OCULTAR)'!$P$3:$R$59,3,0),"")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(OCULTAR)'!$P$3:$R$59,3,0),"")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(OCULTAR)'!$P$3:$R$59,3,0),"")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(OCULTAR)'!$P$3:$R$59,3,0),"")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(OCULTAR)'!$P$3:$R$59,3,0),"")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(OCULTAR)'!$P$3:$R$59,3,0),"")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(OCULTAR)'!$P$3:$R$59,3,0),"")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(OCULTAR)'!$P$3:$R$59,3,0),"")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(OCULTAR)'!$P$3:$R$59,3,0),"")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(OCULTAR)'!$P$3:$R$59,3,0),"")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(OCULTAR)'!$P$3:$R$59,3,0),"")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(OCULTAR)'!$P$3:$R$59,3,0),"")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(OCULTAR)'!$P$3:$R$59,3,0),"")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(OCULTAR)'!$P$3:$R$59,3,0),"")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(OCULTAR)'!$P$3:$R$59,3,0),"")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(OCULTAR)'!$P$3:$R$59,3,0),"")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(OCULTAR)'!$P$3:$R$59,3,0),"")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(OCULTAR)'!$P$3:$R$59,3,0),"")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(OCULTAR)'!$P$3:$R$59,3,0),"")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(OCULTAR)'!$P$3:$R$59,3,0),"")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(OCULTAR)'!$P$3:$R$59,3,0),"")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(OCULTAR)'!$P$3:$R$59,3,0),"")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(OCULTAR)'!$P$3:$R$59,3,0),"")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(OCULTAR)'!$P$3:$R$59,3,0),"")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(OCULTAR)'!$P$3:$R$59,3,0),"")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(OCULTAR)'!$P$3:$R$59,3,0),"")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(OCULTAR)'!$P$3:$R$59,3,0),"")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(OCULTAR)'!$P$3:$R$59,3,0),"")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(OCULTAR)'!$P$3:$R$59,3,0),"")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(OCULTAR)'!$P$3:$R$59,3,0),"")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(OCULTAR)'!$P$3:$R$59,3,0),"")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(OCULTAR)'!$P$3:$R$59,3,0),"")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(OCULTAR)'!$P$3:$R$59,3,0),"")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(OCULTAR)'!$P$3:$R$59,3,0),"")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(OCULTAR)'!$P$3:$R$59,3,0),"")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(OCULTAR)'!$P$3:$R$59,3,0),"")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(OCULTAR)'!$P$3:$R$59,3,0),"")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(OCULTAR)'!$P$3:$R$59,3,0),"")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(OCULTAR)'!$P$3:$R$59,3,0),"")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(OCULTAR)'!$P$3:$R$59,3,0),"")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(OCULTAR)'!$P$3:$R$59,3,0),"")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(OCULTAR)'!$P$3:$R$59,3,0),"")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(OCULTAR)'!$P$3:$R$59,3,0),"")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(OCULTAR)'!$P$3:$R$59,3,0),"")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(OCULTAR)'!$P$3:$R$59,3,0),"")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(OCULTAR)'!$P$3:$R$59,3,0),"")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(OCULTAR)'!$P$3:$R$59,3,0),"")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(OCULTAR)'!$P$3:$R$59,3,0),"")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(OCULTAR)'!$P$3:$R$59,3,0),"")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(OCULTAR)'!$P$3:$R$59,3,0),"")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(OCULTAR)'!$P$3:$R$59,3,0),"")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(OCULTAR)'!$P$3:$R$59,3,0),"")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(OCULTAR)'!$P$3:$R$59,3,0),"")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(OCULTAR)'!$P$3:$R$59,3,0),"")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(OCULTAR)'!$P$3:$R$59,3,0),"")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(OCULTAR)'!$P$3:$R$59,3,0),"")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(OCULTAR)'!$P$3:$R$59,3,0),"")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(OCULTAR)'!$P$3:$R$59,3,0),"")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(OCULTAR)'!$P$3:$R$59,3,0),"")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(OCULTAR)'!$P$3:$R$59,3,0),"")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(OCULTAR)'!$P$3:$R$59,3,0),"")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(OCULTAR)'!$P$3:$R$59,3,0),"")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(OCULTAR)'!$P$3:$R$59,3,0),"")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(OCULTAR)'!$P$3:$R$59,3,0),"")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(OCULTAR)'!$P$3:$R$59,3,0),"")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(OCULTAR)'!$P$3:$R$59,3,0),"")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(OCULTAR)'!$P$3:$R$59,3,0),"")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(OCULTAR)'!$P$3:$R$59,3,0),"")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(OCULTAR)'!$P$3:$R$59,3,0),"")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(OCULTAR)'!$P$3:$R$59,3,0),"")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(OCULTAR)'!$P$3:$R$59,3,0),"")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(OCULTAR)'!$P$3:$R$59,3,0),"")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(OCULTAR)'!$P$3:$R$59,3,0),"")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(OCULTAR)'!$P$3:$R$59,3,0),"")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(OCULTAR)'!$P$3:$R$59,3,0),"")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(OCULTAR)'!$P$3:$R$59,3,0),"")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(OCULTAR)'!$P$3:$R$59,3,0),"")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(OCULTAR)'!$P$3:$R$59,3,0),"")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(OCULTAR)'!$P$3:$R$59,3,0),"")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(OCULTAR)'!$P$3:$R$59,3,0),"")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(OCULTAR)'!$P$3:$R$59,3,0),"")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(OCULTAR)'!$P$3:$R$59,3,0),"")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(OCULTAR)'!$P$3:$R$59,3,0),"")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(OCULTAR)'!$P$3:$R$59,3,0),"")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(OCULTAR)'!$P$3:$R$59,3,0),"")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(OCULTAR)'!$P$3:$R$59,3,0),"")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(OCULTAR)'!$P$3:$R$59,3,0),"")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(OCULTAR)'!$P$3:$R$59,3,0),"")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(OCULTAR)'!$P$3:$R$59,3,0),"")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(OCULTAR)'!$P$3:$R$59,3,0),"")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(OCULTAR)'!$P$3:$R$59,3,0),"")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(OCULTAR)'!$P$3:$R$59,3,0),"")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(OCULTAR)'!$P$3:$R$59,3,0),"")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(OCULTAR)'!$P$3:$R$59,3,0),"")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(OCULTAR)'!$P$3:$R$59,3,0),"")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(OCULTAR)'!$P$3:$R$59,3,0),"")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(OCULTAR)'!$P$3:$R$59,3,0),"")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(OCULTAR)'!$P$3:$R$59,3,0),"")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(OCULTAR)'!$P$3:$R$59,3,0),"")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(OCULTAR)'!$P$3:$R$59,3,0),"")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(OCULTAR)'!$P$3:$R$59,3,0),"")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(OCULTAR)'!$P$3:$R$59,3,0),"")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(OCULTAR)'!$P$3:$R$59,3,0),"")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(OCULTAR)'!$P$3:$R$59,3,0),"")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(OCULTAR)'!$P$3:$R$59,3,0),"")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(OCULTAR)'!$P$3:$R$59,3,0),"")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(OCULTAR)'!$P$3:$R$59,3,0),"")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(OCULTAR)'!$P$3:$R$59,3,0),"")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(OCULTAR)'!$P$3:$R$59,3,0),"")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(OCULTAR)'!$P$3:$R$59,3,0),"")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(OCULTAR)'!$P$3:$R$59,3,0),"")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(OCULTAR)'!$P$3:$R$59,3,0),"")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(OCULTAR)'!$P$3:$R$59,3,0),"")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(OCULTAR)'!$P$3:$R$59,3,0),"")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(OCULTAR)'!$P$3:$R$59,3,0),"")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(OCULTAR)'!$P$3:$R$59,3,0),"")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(OCULTAR)'!$P$3:$R$59,3,0),"")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(OCULTAR)'!$P$3:$R$59,3,0),"")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(OCULTAR)'!$P$3:$R$59,3,0),"")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(OCULTAR)'!$P$3:$R$59,3,0),"")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(OCULTAR)'!$P$3:$R$59,3,0),"")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(OCULTAR)'!$P$3:$R$59,3,0),"")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(OCULTAR)'!$P$3:$R$59,3,0),"")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(OCULTAR)'!$P$3:$R$59,3,0),"")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(OCULTAR)'!$P$3:$R$59,3,0),"")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(OCULTAR)'!$P$3:$R$59,3,0),"")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(OCULTAR)'!$P$3:$R$59,3,0),"")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(OCULTAR)'!$P$3:$R$59,3,0),"")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(OCULTAR)'!$P$3:$R$59,3,0),"")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(OCULTAR)'!$P$3:$R$59,3,0),"")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(OCULTAR)'!$P$3:$R$59,3,0),"")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(OCULTAR)'!$P$3:$R$59,3,0),"")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(OCULTAR)'!$P$3:$R$59,3,0),"")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(OCULTAR)'!$P$3:$R$59,3,0),"")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(OCULTAR)'!$P$3:$R$59,3,0),"")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(OCULTAR)'!$P$3:$R$59,3,0),"")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(OCULTAR)'!$P$3:$R$59,3,0),"")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(OCULTAR)'!$P$3:$R$59,3,0),"")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(OCULTAR)'!$P$3:$R$59,3,0),"")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(OCULTAR)'!$P$3:$R$59,3,0),"")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(OCULTAR)'!$P$3:$R$59,3,0),"")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(OCULTAR)'!$P$3:$R$59,3,0),"")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(OCULTAR)'!$P$3:$R$59,3,0),"")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(OCULTAR)'!$P$3:$R$59,3,0),"")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(OCULTAR)'!$P$3:$R$59,3,0),"")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(OCULTAR)'!$P$3:$R$59,3,0),"")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(OCULTAR)'!$P$3:$R$59,3,0),"")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(OCULTAR)'!$P$3:$R$59,3,0),"")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(OCULTAR)'!$P$3:$R$59,3,0),"")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(OCULTAR)'!$P$3:$R$59,3,0),"")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(OCULTAR)'!$P$3:$R$59,3,0),"")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(OCULTAR)'!$P$3:$R$59,3,0),"")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(OCULTAR)'!$P$3:$R$59,3,0),"")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(OCULTAR)'!$P$3:$R$59,3,0),"")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(OCULTAR)'!$P$3:$R$59,3,0),"")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(OCULTAR)'!$P$3:$R$59,3,0),"")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(OCULTAR)'!$P$3:$R$59,3,0),"")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(OCULTAR)'!$P$3:$R$59,3,0),"")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(OCULTAR)'!$P$3:$R$59,3,0),"")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(OCULTAR)'!$P$3:$R$59,3,0),"")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(OCULTAR)'!$P$3:$R$59,3,0),"")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(OCULTAR)'!$P$3:$R$59,3,0),"")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(OCULTAR)'!$P$3:$R$59,3,0),"")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(OCULTAR)'!$P$3:$R$59,3,0),"")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(OCULTAR)'!$P$3:$R$59,3,0),"")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(OCULTAR)'!$P$3:$R$59,3,0),"")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(OCULTAR)'!$P$3:$R$59,3,0),"")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(OCULTAR)'!$P$3:$R$59,3,0),"")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(OCULTAR)'!$P$3:$R$59,3,0),"")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(OCULTAR)'!$P$3:$R$59,3,0),"")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(OCULTAR)'!$P$3:$R$59,3,0),"")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(OCULTAR)'!$P$3:$R$59,3,0),"")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(OCULTAR)'!$P$3:$R$59,3,0),"")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(OCULTAR)'!$P$3:$R$59,3,0),"")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(OCULTAR)'!$P$3:$R$59,3,0),"")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(OCULTAR)'!$P$3:$R$59,3,0),"")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(OCULTAR)'!$P$3:$R$59,3,0),"")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(OCULTAR)'!$P$3:$R$59,3,0),"")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(OCULTAR)'!$P$3:$R$59,3,0),"")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(OCULTAR)'!$P$3:$R$59,3,0),"")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(OCULTAR)'!$P$3:$R$59,3,0),"")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(OCULTAR)'!$P$3:$R$59,3,0),"")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(OCULTAR)'!$P$3:$R$59,3,0),"")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(OCULTAR)'!$P$3:$R$59,3,0),"")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(OCULTAR)'!$P$3:$R$59,3,0),"")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(OCULTAR)'!$P$3:$R$59,3,0),"")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(OCULTAR)'!$P$3:$R$59,3,0),"")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(OCULTAR)'!$P$3:$R$59,3,0),"")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(OCULTAR)'!$P$3:$R$59,3,0),"")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(OCULTAR)'!$P$3:$R$59,3,0),"")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(OCULTAR)'!$P$3:$R$59,3,0),"")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(OCULTAR)'!$P$3:$R$59,3,0),"")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(OCULTAR)'!$P$3:$R$59,3,0),"")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(OCULTAR)'!$P$3:$R$59,3,0),"")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(OCULTAR)'!$P$3:$R$59,3,0),"")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(OCULTAR)'!$P$3:$R$59,3,0),"")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(OCULTAR)'!$P$3:$R$59,3,0),"")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(OCULTAR)'!$P$3:$R$59,3,0),"")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(OCULTAR)'!$P$3:$R$59,3,0),"")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(OCULTAR)'!$P$3:$R$59,3,0),"")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(OCULTAR)'!$P$3:$R$59,3,0),"")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(OCULTAR)'!$P$3:$R$59,3,0),"")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(OCULTAR)'!$P$3:$R$59,3,0),"")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(OCULTAR)'!$P$3:$R$59,3,0),"")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(OCULTAR)'!$P$3:$R$59,3,0),"")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(OCULTAR)'!$P$3:$R$59,3,0),"")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(OCULTAR)'!$P$3:$R$59,3,0),"")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(OCULTAR)'!$P$3:$R$59,3,0),"")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(OCULTAR)'!$P$3:$R$59,3,0),"")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(OCULTAR)'!$P$3:$R$59,3,0),"")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(OCULTAR)'!$P$3:$R$59,3,0),"")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(OCULTAR)'!$P$3:$R$59,3,0),"")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(OCULTAR)'!$P$3:$R$59,3,0),"")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(OCULTAR)'!$P$3:$R$59,3,0),"")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(OCULTAR)'!$P$3:$R$59,3,0),"")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(OCULTAR)'!$P$3:$R$59,3,0),"")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(OCULTAR)'!$P$3:$R$59,3,0),"")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(OCULTAR)'!$P$3:$R$59,3,0),"")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(OCULTAR)'!$P$3:$R$59,3,0),"")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(OCULTAR)'!$P$3:$R$59,3,0),"")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(OCULTAR)'!$P$3:$R$59,3,0),"")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(OCULTAR)'!$P$3:$R$59,3,0),"")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(OCULTAR)'!$P$3:$R$59,3,0),"")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(OCULTAR)'!$P$3:$R$59,3,0),"")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(OCULTAR)'!$P$3:$R$59,3,0),"")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(OCULTAR)'!$P$3:$R$59,3,0),"")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(OCULTAR)'!$P$3:$R$59,3,0),"")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(OCULTAR)'!$P$3:$R$59,3,0),"")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(OCULTAR)'!$P$3:$R$59,3,0),"")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(OCULTAR)'!$P$3:$R$59,3,0),"")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(OCULTAR)'!$P$3:$R$59,3,0),"")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(OCULTAR)'!$P$3:$R$59,3,0),"")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(OCULTAR)'!$P$3:$R$59,3,0),"")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(OCULTAR)'!$P$3:$R$59,3,0),"")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(OCULTAR)'!$P$3:$R$59,3,0),"")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(OCULTAR)'!$P$3:$R$59,3,0),"")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(OCULTAR)'!$P$3:$R$59,3,0),"")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(OCULTAR)'!$P$3:$R$59,3,0),"")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(OCULTAR)'!$P$3:$R$59,3,0),"")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(OCULTAR)'!$P$3:$R$59,3,0),"")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(OCULTAR)'!$P$3:$R$59,3,0),"")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(OCULTAR)'!$P$3:$R$59,3,0),"")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(OCULTAR)'!$P$3:$R$59,3,0),"")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(OCULTAR)'!$P$3:$R$59,3,0),"")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(OCULTAR)'!$P$3:$R$59,3,0),"")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(OCULTAR)'!$P$3:$R$59,3,0),"")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(OCULTAR)'!$P$3:$R$59,3,0),"")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(OCULTAR)'!$P$3:$R$59,3,0),"")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(OCULTAR)'!$P$3:$R$59,3,0),"")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(OCULTAR)'!$P$3:$R$59,3,0),"")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(OCULTAR)'!$P$3:$R$59,3,0),"")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(OCULTAR)'!$P$3:$R$59,3,0),"")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(OCULTAR)'!$P$3:$R$59,3,0),"")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(OCULTAR)'!$P$3:$R$59,3,0),"")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(OCULTAR)'!$P$3:$R$59,3,0),"")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(OCULTAR)'!$P$3:$R$59,3,0),"")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(OCULTAR)'!$P$3:$R$59,3,0),"")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(OCULTAR)'!$P$3:$R$59,3,0),"")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(OCULTAR)'!$P$3:$R$59,3,0),"")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(OCULTAR)'!$P$3:$R$59,3,0),"")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(OCULTAR)'!$P$3:$R$59,3,0),"")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(OCULTAR)'!$P$3:$R$59,3,0),"")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(OCULTAR)'!$P$3:$R$59,3,0),"")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(OCULTAR)'!$P$3:$R$59,3,0),"")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(OCULTAR)'!$P$3:$R$59,3,0),"")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(OCULTAR)'!$P$3:$R$59,3,0),"")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(OCULTAR)'!$P$3:$R$59,3,0),"")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(OCULTAR)'!$P$3:$R$59,3,0),"")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(OCULTAR)'!$P$3:$R$59,3,0),"")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(OCULTAR)'!$P$3:$R$59,3,0),"")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(OCULTAR)'!$P$3:$R$59,3,0),"")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(OCULTAR)'!$P$3:$R$59,3,0),"")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(OCULTAR)'!$P$3:$R$59,3,0),"")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(OCULTAR)'!$P$3:$R$59,3,0),"")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(OCULTAR)'!$P$3:$R$59,3,0),"")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(OCULTAR)'!$P$3:$R$59,3,0),"")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(OCULTAR)'!$P$3:$R$59,3,0),"")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(OCULTAR)'!$P$3:$R$59,3,0),"")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(OCULTAR)'!$P$3:$R$59,3,0),"")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(OCULTAR)'!$P$3:$R$59,3,0),"")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(OCULTAR)'!$P$3:$R$59,3,0),"")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(OCULTAR)'!$P$3:$R$59,3,0),"")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(OCULTAR)'!$P$3:$R$59,3,0),"")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(OCULTAR)'!$P$3:$R$59,3,0),"")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(OCULTAR)'!$P$3:$R$59,3,0),"")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(OCULTAR)'!$P$3:$R$59,3,0),"")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(OCULTAR)'!$P$3:$R$59,3,0),"")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(OCULTAR)'!$P$3:$R$59,3,0),"")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(OCULTAR)'!$P$3:$R$59,3,0),"")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(OCULTAR)'!$P$3:$R$59,3,0),"")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(OCULTAR)'!$P$3:$R$59,3,0),"")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(OCULTAR)'!$P$3:$R$59,3,0),"")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(OCULTAR)'!$P$3:$R$59,3,0),"")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(OCULTAR)'!$P$3:$R$59,3,0),"")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(OCULTAR)'!$P$3:$R$59,3,0),"")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(OCULTAR)'!$P$3:$R$59,3,0),"")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(OCULTAR)'!$P$3:$R$59,3,0),"")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(OCULTAR)'!$P$3:$R$59,3,0),"")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(OCULTAR)'!$P$3:$R$59,3,0),"")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(OCULTAR)'!$P$3:$R$59,3,0),"")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(OCULTAR)'!$P$3:$R$59,3,0),"")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(OCULTAR)'!$P$3:$R$59,3,0),"")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(OCULTAR)'!$P$3:$R$59,3,0),"")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(OCULTAR)'!$P$3:$R$59,3,0),"")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(OCULTAR)'!$P$3:$R$59,3,0),"")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(OCULTAR)'!$P$3:$R$59,3,0),"")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(OCULTAR)'!$P$3:$R$59,3,0),"")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(OCULTAR)'!$P$3:$R$59,3,0),"")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(OCULTAR)'!$P$3:$R$59,3,0),"")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(OCULTAR)'!$P$3:$R$59,3,0),"")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(OCULTAR)'!$P$3:$R$59,3,0),"")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(OCULTAR)'!$P$3:$R$59,3,0),"")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(OCULTAR)'!$P$3:$R$59,3,0),"")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(OCULTAR)'!$P$3:$R$59,3,0),"")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(OCULTAR)'!$P$3:$R$59,3,0),"")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(OCULTAR)'!$P$3:$R$59,3,0),"")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(OCULTAR)'!$P$3:$R$59,3,0),"")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(OCULTAR)'!$P$3:$R$59,3,0),"")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(OCULTAR)'!$P$3:$R$59,3,0),"")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(OCULTAR)'!$P$3:$R$59,3,0),"")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(OCULTAR)'!$P$3:$R$59,3,0),"")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(OCULTAR)'!$P$3:$R$59,3,0),"")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(OCULTAR)'!$P$3:$R$59,3,0),"")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(OCULTAR)'!$P$3:$R$59,3,0),"")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(OCULTAR)'!$P$3:$R$59,3,0),"")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(OCULTAR)'!$P$3:$R$59,3,0),"")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(OCULTAR)'!$P$3:$R$59,3,0),"")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(OCULTAR)'!$P$3:$R$59,3,0),"")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(OCULTAR)'!$P$3:$R$59,3,0),"")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(OCULTAR)'!$P$3:$R$59,3,0),"")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(OCULTAR)'!$P$3:$R$59,3,0),"")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(OCULTAR)'!$P$3:$R$59,3,0),"")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(OCULTAR)'!$P$3:$R$59,3,0),"")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(OCULTAR)'!$P$3:$R$59,3,0),"")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(OCULTAR)'!$P$3:$R$59,3,0),"")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(OCULTAR)'!$P$3:$R$59,3,0),"")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(OCULTAR)'!$P$3:$R$59,3,0),"")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(OCULTAR)'!$P$3:$R$59,3,0),"")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(OCULTAR)'!$P$3:$R$59,3,0),"")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(OCULTAR)'!$P$3:$R$59,3,0),"")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(OCULTAR)'!$P$3:$R$59,3,0),"")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(OCULTAR)'!$P$3:$R$59,3,0),"")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(OCULTAR)'!$P$3:$R$59,3,0),"")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(OCULTAR)'!$P$3:$R$59,3,0),"")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(OCULTAR)'!$P$3:$R$59,3,0),"")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(OCULTAR)'!$P$3:$R$59,3,0),"")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(OCULTAR)'!$P$3:$R$59,3,0),"")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(OCULTAR)'!$P$3:$R$59,3,0),"")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(OCULTAR)'!$P$3:$R$59,3,0),"")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(OCULTAR)'!$P$3:$R$59,3,0),"")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(OCULTAR)'!$P$3:$R$59,3,0),"")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(OCULTAR)'!$P$3:$R$59,3,0),"")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(OCULTAR)'!$P$3:$R$59,3,0),"")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(OCULTAR)'!$P$3:$R$59,3,0),"")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(OCULTAR)'!$P$3:$R$59,3,0),"")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(OCULTAR)'!$P$3:$R$59,3,0),"")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(OCULTAR)'!$P$3:$R$59,3,0),"")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(OCULTAR)'!$P$3:$R$59,3,0),"")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(OCULTAR)'!$P$3:$R$59,3,0),"")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(OCULTAR)'!$P$3:$R$59,3,0),"")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(OCULTAR)'!$P$3:$R$59,3,0),"")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(OCULTAR)'!$P$3:$R$59,3,0),"")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(OCULTAR)'!$P$3:$R$59,3,0),"")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(OCULTAR)'!$P$3:$R$59,3,0),"")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(OCULTAR)'!$P$3:$R$59,3,0),"")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(OCULTAR)'!$P$3:$R$59,3,0),"")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(OCULTAR)'!$P$3:$R$59,3,0),"")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(OCULTAR)'!$P$3:$R$59,3,0),"")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(OCULTAR)'!$P$3:$R$59,3,0),"")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(OCULTAR)'!$P$3:$R$59,3,0),"")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(OCULTAR)'!$P$3:$R$59,3,0),"")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(OCULTAR)'!$P$3:$R$59,3,0),"")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(OCULTAR)'!$P$3:$R$59,3,0),"")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(OCULTAR)'!$P$3:$R$59,3,0),"")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(OCULTAR)'!$P$3:$R$59,3,0),"")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(OCULTAR)'!$P$3:$R$59,3,0),"")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(OCULTAR)'!$P$3:$R$59,3,0),"")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(OCULTAR)'!$P$3:$R$59,3,0),"")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(OCULTAR)'!$P$3:$R$59,3,0),"")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(OCULTAR)'!$P$3:$R$59,3,0),"")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(OCULTAR)'!$P$3:$R$59,3,0),"")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(OCULTAR)'!$P$3:$R$59,3,0),"")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(OCULTAR)'!$P$3:$R$59,3,0),"")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(OCULTAR)'!$P$3:$R$59,3,0),"")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(OCULTAR)'!$P$3:$R$59,3,0),"")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(OCULTAR)'!$P$3:$R$59,3,0),"")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(OCULTAR)'!$P$3:$R$59,3,0),"")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(OCULTAR)'!$P$3:$R$59,3,0),"")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(OCULTAR)'!$P$3:$R$59,3,0),"")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(OCULTAR)'!$P$3:$R$59,3,0),"")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(OCULTAR)'!$P$3:$R$59,3,0),"")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(OCULTAR)'!$P$3:$R$59,3,0),"")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(OCULTAR)'!$P$3:$R$59,3,0),"")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(OCULTAR)'!$P$3:$R$59,3,0),"")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(OCULTAR)'!$P$3:$R$59,3,0),"")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(OCULTAR)'!$P$3:$R$59,3,0),"")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(OCULTAR)'!$P$3:$R$59,3,0),"")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(OCULTAR)'!$P$3:$R$59,3,0),"")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(OCULTAR)'!$P$3:$R$59,3,0),"")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(OCULTAR)'!$P$3:$R$59,3,0),"")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(OCULTAR)'!$P$3:$R$59,3,0),"")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(OCULTAR)'!$P$3:$R$59,3,0),"")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(OCULTAR)'!$P$3:$R$59,3,0),"")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(OCULTAR)'!$P$3:$R$59,3,0),"")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(OCULTAR)'!$P$3:$R$59,3,0),"")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(OCULTAR)'!$P$3:$R$59,3,0),"")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(OCULTAR)'!$P$3:$R$59,3,0),"")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(OCULTAR)'!$P$3:$R$59,3,0),"")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(OCULTAR)'!$P$3:$R$59,3,0),"")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(OCULTAR)'!$P$3:$R$59,3,0),"")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(OCULTAR)'!$P$3:$R$59,3,0),"")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(OCULTAR)'!$P$3:$R$59,3,0),"")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(OCULTAR)'!$P$3:$R$59,3,0),"")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(OCULTAR)'!$P$3:$R$59,3,0),"")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(OCULTAR)'!$P$3:$R$59,3,0),"")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(OCULTAR)'!$P$3:$R$59,3,0),"")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(OCULTAR)'!$P$3:$R$59,3,0),"")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(OCULTAR)'!$P$3:$R$59,3,0),"")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(OCULTAR)'!$P$3:$R$59,3,0),"")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(OCULTAR)'!$P$3:$R$59,3,0),"")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(OCULTAR)'!$P$3:$R$59,3,0),"")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(OCULTAR)'!$P$3:$R$59,3,0),"")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(OCULTAR)'!$P$3:$R$59,3,0),"")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(OCULTAR)'!$P$3:$R$59,3,0),"")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(OCULTAR)'!$P$3:$R$59,3,0),"")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(OCULTAR)'!$P$3:$R$59,3,0),"")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(OCULTAR)'!$P$3:$R$59,3,0),"")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(OCULTAR)'!$P$3:$R$59,3,0),"")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(OCULTAR)'!$P$3:$R$59,3,0),"")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(OCULTAR)'!$P$3:$R$59,3,0),"")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(OCULTAR)'!$P$3:$R$59,3,0),"")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(OCULTAR)'!$P$3:$R$59,3,0),"")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(OCULTAR)'!$P$3:$R$59,3,0),"")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(OCULTAR)'!$P$3:$R$59,3,0),"")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(OCULTAR)'!$P$3:$R$59,3,0),"")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(OCULTAR)'!$P$3:$R$59,3,0),"")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(OCULTAR)'!$P$3:$R$59,3,0),"")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(OCULTAR)'!$P$3:$R$59,3,0),"")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(OCULTAR)'!$P$3:$R$59,3,0),"")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(OCULTAR)'!$P$3:$R$59,3,0),"")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(OCULTAR)'!$P$3:$R$59,3,0),"")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(OCULTAR)'!$P$3:$R$59,3,0),"")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(OCULTAR)'!$P$3:$R$59,3,0),"")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(OCULTAR)'!$P$3:$R$59,3,0),"")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(OCULTAR)'!$P$3:$R$59,3,0),"")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(OCULTAR)'!$P$3:$R$59,3,0),"")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(OCULTAR)'!$P$3:$R$59,3,0),"")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(OCULTAR)'!$P$3:$R$59,3,0),"")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(OCULTAR)'!$P$3:$R$59,3,0),"")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(OCULTAR)'!$P$3:$R$59,3,0),"")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(OCULTAR)'!$P$3:$R$59,3,0),"")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(OCULTAR)'!$P$3:$R$59,3,0),"")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(OCULTAR)'!$P$3:$R$59,3,0),"")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(OCULTAR)'!$P$3:$R$59,3,0),"")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(OCULTAR)'!$P$3:$R$59,3,0),"")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(OCULTAR)'!$P$3:$R$59,3,0),"")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(OCULTAR)'!$P$3:$R$59,3,0),"")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(OCULTAR)'!$P$3:$R$59,3,0),"")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(OCULTAR)'!$P$3:$R$59,3,0),"")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(OCULTAR)'!$P$3:$R$59,3,0),"")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(OCULTAR)'!$P$3:$R$59,3,0),"")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(OCULTAR)'!$P$3:$R$59,3,0),"")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(OCULTAR)'!$P$3:$R$59,3,0),"")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(OCULTAR)'!$P$3:$R$59,3,0),"")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(OCULTAR)'!$P$3:$R$59,3,0),"")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(OCULTAR)'!$P$3:$R$59,3,0),"")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(OCULTAR)'!$P$3:$R$59,3,0),"")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(OCULTAR)'!$P$3:$R$59,3,0),"")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(OCULTAR)'!$P$3:$R$59,3,0),"")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(OCULTAR)'!$P$3:$R$59,3,0),"")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(OCULTAR)'!$P$3:$R$59,3,0),"")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(OCULTAR)'!$P$3:$R$59,3,0),"")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(OCULTAR)'!$P$3:$R$59,3,0),"")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(OCULTAR)'!$P$3:$R$59,3,0),"")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(OCULTAR)'!$P$3:$R$59,3,0),"")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(OCULTAR)'!$P$3:$R$59,3,0),"")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(OCULTAR)'!$P$3:$R$59,3,0),"")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(OCULTAR)'!$P$3:$R$59,3,0),"")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(OCULTAR)'!$P$3:$R$59,3,0),"")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(OCULTAR)'!$P$3:$R$59,3,0),"")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(OCULTAR)'!$P$3:$R$59,3,0),"")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(OCULTAR)'!$P$3:$R$59,3,0),"")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(OCULTAR)'!$P$3:$R$59,3,0),"")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(OCULTAR)'!$P$3:$R$59,3,0),"")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(OCULTAR)'!$P$3:$R$59,3,0),"")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(OCULTAR)'!$P$3:$R$59,3,0),"")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(OCULTAR)'!$P$3:$R$59,3,0),"")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(OCULTAR)'!$P$3:$R$59,3,0),"")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(OCULTAR)'!$P$3:$R$59,3,0),"")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(OCULTAR)'!$P$3:$R$59,3,0),"")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(OCULTAR)'!$P$3:$R$59,3,0),"")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(OCULTAR)'!$P$3:$R$59,3,0),"")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(OCULTAR)'!$P$3:$R$59,3,0),"")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(OCULTAR)'!$P$3:$R$59,3,0),"")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(OCULTAR)'!$P$3:$R$59,3,0),"")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(OCULTAR)'!$P$3:$R$59,3,0),"")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(OCULTAR)'!$P$3:$R$59,3,0),"")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(OCULTAR)'!$P$3:$R$59,3,0),"")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(OCULTAR)'!$P$3:$R$59,3,0),"")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(OCULTAR)'!$P$3:$R$59,3,0),"")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(OCULTAR)'!$P$3:$R$59,3,0),"")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(OCULTAR)'!$P$3:$R$59,3,0),"")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(OCULTAR)'!$P$3:$R$59,3,0),"")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(OCULTAR)'!$P$3:$R$59,3,0),"")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(OCULTAR)'!$P$3:$R$59,3,0),"")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(OCULTAR)'!$P$3:$R$59,3,0),"")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(OCULTAR)'!$P$3:$R$59,3,0),"")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(OCULTAR)'!$P$3:$R$59,3,0),"")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(OCULTAR)'!$P$3:$R$59,3,0),"")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(OCULTAR)'!$P$3:$R$59,3,0),"")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(OCULTAR)'!$P$3:$R$59,3,0),"")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(OCULTAR)'!$P$3:$R$59,3,0),"")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(OCULTAR)'!$P$3:$R$59,3,0),"")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(OCULTAR)'!$P$3:$R$59,3,0),"")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(OCULTAR)'!$P$3:$R$59,3,0),"")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(OCULTAR)'!$P$3:$R$59,3,0),"")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(OCULTAR)'!$P$3:$R$59,3,0),"")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(OCULTAR)'!$P$3:$R$59,3,0),"")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(OCULTAR)'!$P$3:$R$59,3,0),"")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(OCULTAR)'!$P$3:$R$59,3,0),"")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(OCULTAR)'!$P$3:$R$59,3,0),"")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(OCULTAR)'!$P$3:$R$59,3,0),"")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(OCULTAR)'!$P$3:$R$59,3,0),"")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(OCULTAR)'!$P$3:$R$59,3,0),"")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(OCULTAR)'!$P$3:$R$59,3,0),"")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(OCULTAR)'!$P$3:$R$59,3,0),"")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(OCULTAR)'!$P$3:$R$59,3,0),"")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(OCULTAR)'!$P$3:$R$59,3,0),"")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(OCULTAR)'!$P$3:$R$59,3,0),"")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(OCULTAR)'!$P$3:$R$59,3,0),"")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(OCULTAR)'!$P$3:$R$59,3,0),"")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(OCULTAR)'!$P$3:$R$59,3,0),"")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(OCULTAR)'!$P$3:$R$59,3,0),"")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(OCULTAR)'!$P$3:$R$59,3,0),"")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(OCULTAR)'!$P$3:$R$59,3,0),"")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(OCULTAR)'!$P$3:$R$59,3,0),"")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(OCULTAR)'!$P$3:$R$59,3,0),"")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(OCULTAR)'!$P$3:$R$59,3,0),"")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(OCULTAR)'!$P$3:$R$59,3,0),"")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(OCULTAR)'!$P$3:$R$59,3,0),"")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(OCULTAR)'!$P$3:$R$59,3,0),"")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(OCULTAR)'!$P$3:$R$59,3,0),"")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(OCULTAR)'!$P$3:$R$59,3,0),"")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(OCULTAR)'!$P$3:$R$59,3,0),"")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(OCULTAR)'!$P$3:$R$59,3,0),"")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(OCULTAR)'!$P$3:$R$59,3,0),"")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(OCULTAR)'!$P$3:$R$59,3,0),"")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(OCULTAR)'!$P$3:$R$59,3,0),"")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(OCULTAR)'!$P$3:$R$59,3,0),"")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(OCULTAR)'!$P$3:$R$59,3,0),"")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(OCULTAR)'!$P$3:$R$59,3,0),"")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(OCULTAR)'!$P$3:$R$59,3,0),"")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(OCULTAR)'!$P$3:$R$59,3,0),"")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(OCULTAR)'!$P$3:$R$59,3,0),"")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(OCULTAR)'!$P$3:$R$59,3,0),"")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(OCULTAR)'!$P$3:$R$59,3,0),"")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(OCULTAR)'!$P$3:$R$59,3,0),"")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(OCULTAR)'!$P$3:$R$59,3,0),"")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(OCULTAR)'!$P$3:$R$59,3,0),"")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(OCULTAR)'!$P$3:$R$59,3,0),"")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(OCULTAR)'!$P$3:$R$59,3,0),"")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(OCULTAR)'!$P$3:$R$59,3,0),"")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(OCULTAR)'!$P$3:$R$59,3,0),"")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(OCULTAR)'!$P$3:$R$59,3,0),"")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(OCULTAR)'!$P$3:$R$59,3,0),"")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(OCULTAR)'!$P$3:$R$59,3,0),"")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(OCULTAR)'!$P$3:$R$59,3,0),"")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(OCULTAR)'!$P$3:$R$59,3,0),"")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(OCULTAR)'!$P$3:$R$59,3,0),"")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(OCULTAR)'!$P$3:$R$59,3,0),"")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(OCULTAR)'!$P$3:$R$59,3,0),"")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(OCULTAR)'!$P$3:$R$59,3,0),"")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(OCULTAR)'!$P$3:$R$59,3,0),"")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(OCULTAR)'!$P$3:$R$59,3,0),"")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(OCULTAR)'!$P$3:$R$59,3,0),"")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(OCULTAR)'!$P$3:$R$59,3,0),"")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(OCULTAR)'!$P$3:$R$59,3,0),"")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(OCULTAR)'!$P$3:$R$59,3,0),"")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(OCULTAR)'!$P$3:$R$59,3,0),"")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(OCULTAR)'!$P$3:$R$59,3,0),"")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(OCULTAR)'!$P$3:$R$59,3,0),"")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(OCULTAR)'!$P$3:$R$59,3,0),"")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(OCULTAR)'!$P$3:$R$59,3,0),"")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(OCULTAR)'!$P$3:$R$59,3,0),"")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(OCULTAR)'!$P$3:$R$59,3,0),"")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(OCULTAR)'!$P$3:$R$59,3,0),"")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(OCULTAR)'!$P$3:$R$59,3,0),"")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(OCULTAR)'!$P$3:$R$59,3,0),"")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(OCULTAR)'!$P$3:$R$59,3,0),"")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(OCULTAR)'!$P$3:$R$59,3,0),"")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(OCULTAR)'!$P$3:$R$59,3,0),"")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(OCULTAR)'!$P$3:$R$59,3,0),"")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(OCULTAR)'!$P$3:$R$59,3,0),"")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(OCULTAR)'!$P$3:$R$59,3,0),"")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(OCULTAR)'!$P$3:$R$59,3,0),"")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(OCULTAR)'!$P$3:$R$59,3,0),"")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(OCULTAR)'!$P$3:$R$59,3,0),"")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(OCULTAR)'!$P$3:$R$59,3,0),"")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(OCULTAR)'!$P$3:$R$59,3,0),"")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(OCULTAR)'!$P$3:$R$59,3,0),"")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(OCULTAR)'!$P$3:$R$59,3,0),"")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(OCULTAR)'!$P$3:$R$59,3,0),"")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(OCULTAR)'!$P$3:$R$59,3,0),"")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(OCULTAR)'!$P$3:$R$59,3,0),"")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(OCULTAR)'!$P$3:$R$59,3,0),"")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(OCULTAR)'!$P$3:$R$59,3,0),"")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(OCULTAR)'!$P$3:$R$59,3,0),"")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(OCULTAR)'!$P$3:$R$59,3,0),"")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(OCULTAR)'!$P$3:$R$59,3,0),"")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(OCULTAR)'!$P$3:$R$59,3,0),"")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(OCULTAR)'!$P$3:$R$59,3,0),"")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(OCULTAR)'!$P$3:$R$59,3,0),"")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(OCULTAR)'!$P$3:$R$59,3,0),"")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(OCULTAR)'!$P$3:$R$59,3,0),"")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(OCULTAR)'!$P$3:$R$59,3,0),"")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(OCULTAR)'!$P$3:$R$59,3,0),"")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(OCULTAR)'!$P$3:$R$59,3,0),"")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(OCULTAR)'!$P$3:$R$59,3,0),"")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(OCULTAR)'!$P$3:$R$59,3,0),"")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(OCULTAR)'!$P$3:$R$59,3,0),"")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(OCULTAR)'!$P$3:$R$59,3,0),"")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(OCULTAR)'!$P$3:$R$59,3,0),"")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(OCULTAR)'!$P$3:$R$59,3,0),"")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(OCULTAR)'!$P$3:$R$59,3,0),"")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(OCULTAR)'!$P$3:$R$59,3,0),"")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(OCULTAR)'!$P$3:$R$59,3,0),"")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(OCULTAR)'!$P$3:$R$59,3,0),"")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(OCULTAR)'!$P$3:$R$59,3,0),"")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(OCULTAR)'!$P$3:$R$59,3,0),"")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(OCULTAR)'!$P$3:$R$59,3,0),"")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(OCULTAR)'!$P$3:$R$59,3,0),"")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(OCULTAR)'!$P$3:$R$59,3,0),"")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(OCULTAR)'!$P$3:$R$59,3,0),"")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(OCULTAR)'!$P$3:$R$59,3,0),"")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(OCULTAR)'!$P$3:$R$59,3,0),"")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(OCULTAR)'!$P$3:$R$59,3,0),"")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(OCULTAR)'!$P$3:$R$59,3,0),"")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(OCULTAR)'!$P$3:$R$59,3,0),"")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(OCULTAR)'!$P$3:$R$59,3,0),"")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(OCULTAR)'!$P$3:$R$59,3,0),"")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(OCULTAR)'!$P$3:$R$59,3,0),"")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(OCULTAR)'!$P$3:$R$59,3,0),"")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(OCULTAR)'!$P$3:$R$59,3,0),"")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(OCULTAR)'!$P$3:$R$59,3,0),"")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(OCULTAR)'!$P$3:$R$59,3,0),"")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(OCULTAR)'!$P$3:$R$59,3,0),"")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(OCULTAR)'!$P$3:$R$59,3,0),"")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(OCULTAR)'!$P$3:$R$59,3,0),"")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(OCULTAR)'!$P$3:$R$59,3,0),"")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(OCULTAR)'!$P$3:$R$59,3,0),"")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(OCULTAR)'!$P$3:$R$59,3,0),"")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(OCULTAR)'!$P$3:$R$59,3,0),"")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(OCULTAR)'!$P$3:$R$59,3,0),"")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(OCULTAR)'!$P$3:$R$59,3,0),"")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(OCULTAR)'!$P$3:$R$59,3,0),"")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(OCULTAR)'!$P$3:$R$59,3,0),"")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(OCULTAR)'!$P$3:$R$59,3,0),"")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(OCULTAR)'!$P$3:$R$59,3,0),"")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(OCULTAR)'!$P$3:$R$59,3,0),"")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(OCULTAR)'!$P$3:$R$59,3,0),"")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(OCULTAR)'!$P$3:$R$59,3,0),"")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(OCULTAR)'!$P$3:$R$59,3,0),"")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(OCULTAR)'!$P$3:$R$59,3,0),"")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(OCULTAR)'!$P$3:$R$59,3,0),"")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(OCULTAR)'!$P$3:$R$59,3,0),"")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(OCULTAR)'!$P$3:$R$59,3,0),"")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(OCULTAR)'!$P$3:$R$59,3,0),"")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(OCULTAR)'!$P$3:$R$59,3,0),"")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(OCULTAR)'!$P$3:$R$59,3,0),"")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(OCULTAR)'!$P$3:$R$59,3,0),"")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(OCULTAR)'!$P$3:$R$59,3,0),"")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(OCULTAR)'!$P$3:$R$59,3,0),"")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(OCULTAR)'!$P$3:$R$59,3,0),"")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(OCULTAR)'!$P$3:$R$59,3,0),"")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(OCULTAR)'!$P$3:$R$59,3,0),"")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(OCULTAR)'!$P$3:$R$59,3,0),"")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(OCULTAR)'!$P$3:$R$59,3,0),"")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(OCULTAR)'!$P$3:$R$59,3,0),"")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(OCULTAR)'!$P$3:$R$59,3,0),"")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(OCULTAR)'!$P$3:$R$59,3,0),"")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(OCULTAR)'!$P$3:$R$59,3,0),"")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(OCULTAR)'!$P$3:$R$59,3,0),"")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(OCULTAR)'!$P$3:$R$59,3,0),"")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(OCULTAR)'!$P$3:$R$59,3,0),"")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(OCULTAR)'!$P$3:$R$59,3,0),"")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(OCULTAR)'!$P$3:$R$59,3,0),"")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(OCULTAR)'!$P$3:$R$59,3,0),"")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(OCULTAR)'!$P$3:$R$59,3,0),"")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(OCULTAR)'!$P$3:$R$59,3,0),"")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(OCULTAR)'!$P$3:$R$59,3,0),"")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(OCULTAR)'!$P$3:$R$59,3,0),"")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(OCULTAR)'!$P$3:$R$59,3,0),"")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(OCULTAR)'!$P$3:$R$59,3,0),"")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(OCULTAR)'!$P$3:$R$59,3,0),"")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(OCULTAR)'!$P$3:$R$59,3,0),"")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(OCULTAR)'!$P$3:$R$59,3,0),"")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(OCULTAR)'!$P$3:$R$59,3,0),"")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(OCULTAR)'!$P$3:$R$59,3,0),"")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(OCULTAR)'!$P$3:$R$59,3,0),"")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(OCULTAR)'!$P$3:$R$59,3,0),"")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(OCULTAR)'!$P$3:$R$59,3,0),"")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(OCULTAR)'!$P$3:$R$59,3,0),"")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(OCULTAR)'!$P$3:$R$59,3,0),"")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(OCULTAR)'!$P$3:$R$59,3,0),"")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(OCULTAR)'!$P$3:$R$59,3,0),"")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(OCULTAR)'!$P$3:$R$59,3,0),"")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(OCULTAR)'!$P$3:$R$59,3,0),"")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(OCULTAR)'!$P$3:$R$59,3,0),"")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(OCULTAR)'!$P$3:$R$59,3,0),"")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(OCULTAR)'!$P$3:$R$59,3,0),"")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(OCULTAR)'!$P$3:$R$59,3,0),"")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(OCULTAR)'!$P$3:$R$59,3,0),"")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(OCULTAR)'!$P$3:$R$59,3,0),"")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(OCULTAR)'!$P$3:$R$59,3,0),"")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(OCULTAR)'!$P$3:$R$59,3,0),"")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(OCULTAR)'!$P$3:$R$59,3,0),"")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(OCULTAR)'!$P$3:$R$59,3,0),"")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(OCULTAR)'!$P$3:$R$59,3,0),"")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(OCULTAR)'!$P$3:$R$59,3,0),"")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(OCULTAR)'!$P$3:$R$59,3,0),"")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(OCULTAR)'!$P$3:$R$59,3,0),"")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(OCULTAR)'!$P$3:$R$59,3,0),"")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(OCULTAR)'!$P$3:$R$59,3,0),"")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(OCULTAR)'!$P$3:$R$59,3,0),"")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(OCULTAR)'!$P$3:$R$59,3,0),"")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(OCULTAR)'!$P$3:$R$59,3,0),"")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(OCULTAR)'!$P$3:$R$59,3,0),"")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(OCULTAR)'!$P$3:$R$59,3,0),"")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(OCULTAR)'!$P$3:$R$59,3,0),"")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(OCULTAR)'!$P$3:$R$59,3,0),"")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(OCULTAR)'!$P$3:$R$59,3,0),"")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(OCULTAR)'!$P$3:$R$59,3,0),"")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(OCULTAR)'!$P$3:$R$59,3,0),"")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(OCULTAR)'!$P$3:$R$59,3,0),"")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(OCULTAR)'!$P$3:$R$59,3,0),"")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(OCULTAR)'!$P$3:$R$59,3,0),"")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(OCULTAR)'!$P$3:$R$59,3,0),"")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(OCULTAR)'!$P$3:$R$59,3,0),"")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(OCULTAR)'!$P$3:$R$59,3,0),"")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(OCULTAR)'!$P$3:$R$59,3,0),"")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(OCULTAR)'!$P$3:$R$59,3,0),"")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(OCULTAR)'!$P$3:$R$59,3,0),"")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(OCULTAR)'!$P$3:$R$59,3,0),"")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(OCULTAR)'!$P$3:$R$59,3,0),"")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(OCULTAR)'!$P$3:$R$59,3,0),"")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(OCULTAR)'!$P$3:$R$59,3,0),"")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(OCULTAR)'!$P$3:$R$59,3,0),"")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(OCULTAR)'!$P$3:$R$59,3,0),"")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(OCULTAR)'!$P$3:$R$59,3,0),"")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(OCULTAR)'!$P$3:$R$59,3,0),"")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(OCULTAR)'!$P$3:$R$59,3,0),"")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(OCULTAR)'!$P$3:$R$59,3,0),"")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(OCULTAR)'!$P$3:$R$59,3,0),"")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(OCULTAR)'!$P$3:$R$59,3,0),"")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(OCULTAR)'!$P$3:$R$59,3,0),"")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(OCULTAR)'!$P$3:$R$59,3,0),"")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(OCULTAR)'!$P$3:$R$59,3,0),"")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(OCULTAR)'!$P$3:$R$59,3,0),"")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(OCULTAR)'!$P$3:$R$59,3,0),"")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(OCULTAR)'!$P$3:$R$59,3,0),"")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(OCULTAR)'!$P$3:$R$59,3,0),"")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(OCULTAR)'!$P$3:$R$59,3,0),"")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(OCULTAR)'!$P$3:$R$59,3,0),"")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(OCULTAR)'!$P$3:$R$59,3,0),"")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(OCULTAR)'!$P$3:$R$59,3,0),"")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(OCULTAR)'!$P$3:$R$59,3,0),"")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(OCULTAR)'!$P$3:$R$59,3,0),"")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(OCULTAR)'!$P$3:$R$59,3,0),"")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(OCULTAR)'!$P$3:$R$59,3,0),"")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(OCULTAR)'!$P$3:$R$59,3,0),"")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(OCULTAR)'!$P$3:$R$59,3,0),"")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(OCULTAR)'!$P$3:$R$59,3,0),"")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(OCULTAR)'!$P$3:$R$59,3,0),"")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(OCULTAR)'!$P$3:$R$59,3,0),"")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(OCULTAR)'!$P$3:$R$59,3,0),"")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(OCULTAR)'!$P$3:$R$59,3,0),"")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(OCULTAR)'!$P$3:$R$59,3,0),"")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(OCULTAR)'!$P$3:$R$59,3,0),"")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(OCULTAR)'!$P$3:$R$59,3,0),"")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(OCULTAR)'!$P$3:$R$59,3,0),"")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(OCULTAR)'!$P$3:$R$59,3,0),"")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(OCULTAR)'!$P$3:$R$59,3,0),"")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(OCULTAR)'!$P$3:$R$59,3,0),"")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(OCULTAR)'!$P$3:$R$59,3,0),"")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(OCULTAR)'!$P$3:$R$59,3,0),"")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(OCULTAR)'!$P$3:$R$59,3,0),"")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(OCULTAR)'!$P$3:$R$59,3,0),"")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(OCULTAR)'!$P$3:$R$59,3,0),"")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(OCULTAR)'!$P$3:$R$59,3,0),"")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(OCULTAR)'!$P$3:$R$59,3,0),"")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(OCULTAR)'!$P$3:$R$59,3,0),"")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(OCULTAR)'!$P$3:$R$59,3,0),"")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(OCULTAR)'!$P$3:$R$59,3,0),"")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(OCULTAR)'!$P$3:$R$59,3,0),"")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(OCULTAR)'!$P$3:$R$59,3,0),"")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(OCULTAR)'!$P$3:$R$59,3,0),"")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(OCULTAR)'!$P$3:$R$59,3,0),"")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(OCULTAR)'!$P$3:$R$59,3,0),"")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(OCULTAR)'!$P$3:$R$59,3,0),"")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(OCULTAR)'!$P$3:$R$59,3,0),"")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(OCULTAR)'!$P$3:$R$59,3,0),"")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(OCULTAR)'!$P$3:$R$59,3,0),"")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(OCULTAR)'!$P$3:$R$59,3,0),"")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(OCULTAR)'!$P$3:$R$59,3,0),"")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(OCULTAR)'!$P$3:$R$59,3,0),"")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(OCULTAR)'!$P$3:$R$59,3,0),"")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(OCULTAR)'!$P$3:$R$59,3,0),"")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(OCULTAR)'!$P$3:$R$59,3,0),"")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(OCULTAR)'!$P$3:$R$59,3,0),"")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(OCULTAR)'!$P$3:$R$59,3,0),"")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(OCULTAR)'!$P$3:$R$59,3,0),"")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(OCULTAR)'!$P$3:$R$59,3,0),"")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(OCULTAR)'!$P$3:$R$59,3,0),"")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(OCULTAR)'!$P$3:$R$59,3,0),"")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(OCULTAR)'!$P$3:$R$59,3,0),"")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(OCULTAR)'!$P$3:$R$59,3,0),"")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(OCULTAR)'!$P$3:$R$59,3,0),"")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(OCULTAR)'!$P$3:$R$59,3,0),"")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(OCULTAR)'!$P$3:$R$59,3,0),"")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(OCULTAR)'!$P$3:$R$59,3,0),"")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(OCULTAR)'!$P$3:$R$59,3,0),"")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(OCULTAR)'!$P$3:$R$59,3,0),"")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(OCULTAR)'!$P$3:$R$59,3,0),"")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(OCULTAR)'!$P$3:$R$59,3,0),"")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(OCULTAR)'!$P$3:$R$59,3,0),"")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(OCULTAR)'!$P$3:$R$59,3,0),"")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(OCULTAR)'!$P$3:$R$59,3,0),"")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(OCULTAR)'!$P$3:$R$59,3,0),"")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(OCULTAR)'!$P$3:$R$59,3,0),"")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(OCULTAR)'!$P$3:$R$59,3,0),"")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(OCULTAR)'!$P$3:$R$59,3,0),"")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(OCULTAR)'!$P$3:$R$59,3,0),"")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(OCULTAR)'!$P$3:$R$59,3,0),"")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(OCULTAR)'!$P$3:$R$59,3,0),"")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(OCULTAR)'!$P$3:$R$59,3,0),"")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(OCULTAR)'!$P$3:$R$59,3,0),"")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(OCULTAR)'!$P$3:$R$59,3,0),"")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(OCULTAR)'!$P$3:$R$59,3,0),"")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(OCULTAR)'!$P$3:$R$59,3,0),"")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(OCULTAR)'!$P$3:$R$59,3,0),"")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(OCULTAR)'!$P$3:$R$59,3,0),"")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(OCULTAR)'!$P$3:$R$59,3,0),"")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(OCULTAR)'!$P$3:$R$59,3,0),"")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(OCULTAR)'!$P$3:$R$59,3,0),"")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(OCULTAR)'!$P$3:$R$59,3,0),"")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(OCULTAR)'!$P$3:$R$59,3,0),"")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(OCULTAR)'!$P$3:$R$59,3,0),"")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(OCULTAR)'!$P$3:$R$59,3,0),"")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(OCULTAR)'!$P$3:$R$59,3,0),"")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(OCULTAR)'!$P$3:$R$59,3,0),"")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(OCULTAR)'!$P$3:$R$59,3,0),"")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(OCULTAR)'!$P$3:$R$59,3,0),"")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(OCULTAR)'!$P$3:$R$59,3,0),"")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(OCULTAR)'!$P$3:$R$59,3,0),"")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(OCULTAR)'!$P$3:$R$59,3,0),"")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(OCULTAR)'!$P$3:$R$59,3,0),"")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(OCULTAR)'!$P$3:$R$59,3,0),"")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(OCULTAR)'!$P$3:$R$59,3,0),"")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(OCULTAR)'!$P$3:$R$59,3,0),"")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(OCULTAR)'!$P$3:$R$59,3,0),"")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(OCULTAR)'!$P$3:$R$59,3,0),"")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(OCULTAR)'!$P$3:$R$59,3,0),"")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(OCULTAR)'!$P$3:$R$59,3,0),"")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(OCULTAR)'!$P$3:$R$59,3,0),"")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(OCULTAR)'!$P$3:$R$59,3,0),"")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(OCULTAR)'!$P$3:$R$59,3,0),"")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(OCULTAR)'!$P$3:$R$59,3,0),"")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(OCULTAR)'!$P$3:$R$59,3,0),"")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(OCULTAR)'!$P$3:$R$59,3,0),"")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(OCULTAR)'!$P$3:$R$59,3,0),"")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(OCULTAR)'!$P$3:$R$59,3,0),"")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(OCULTAR)'!$P$3:$R$59,3,0),"")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(OCULTAR)'!$P$3:$R$59,3,0),"")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(OCULTAR)'!$P$3:$R$59,3,0),"")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(OCULTAR)'!$P$3:$R$59,3,0),"")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(OCULTAR)'!$P$3:$R$59,3,0),"")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(OCULTAR)'!$P$3:$R$59,3,0),"")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(OCULTAR)'!$P$3:$R$59,3,0),"")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(OCULTAR)'!$P$3:$R$59,3,0),"")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(OCULTAR)'!$P$3:$R$59,3,0),"")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(OCULTAR)'!$P$3:$R$59,3,0),"")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(OCULTAR)'!$P$3:$R$59,3,0),"")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(OCULTAR)'!$P$3:$R$59,3,0),"")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(OCULTAR)'!$P$3:$R$59,3,0),"")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(OCULTAR)'!$P$3:$R$59,3,0),"")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(OCULTAR)'!$P$3:$R$59,3,0),"")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(OCULTAR)'!$P$3:$R$59,3,0),"")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(OCULTAR)'!$P$3:$R$59,3,0),"")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(OCULTAR)'!$P$3:$R$59,3,0),"")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(OCULTAR)'!$P$3:$R$59,3,0),"")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(OCULTAR)'!$P$3:$R$59,3,0),"")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(OCULTAR)'!$P$3:$R$59,3,0),"")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(OCULTAR)'!$P$3:$R$59,3,0),"")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(OCULTAR)'!$P$3:$R$59,3,0),"")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(OCULTAR)'!$P$3:$R$59,3,0),"")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(OCULTAR)'!$P$3:$R$59,3,0),"")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(OCULTAR)'!$P$3:$R$59,3,0),"")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(OCULTAR)'!$P$3:$R$59,3,0),"")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(OCULTAR)'!$P$3:$R$59,3,0),"")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(OCULTAR)'!$P$3:$R$59,3,0),"")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(OCULTAR)'!$P$3:$R$59,3,0),"")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(OCULTAR)'!$P$3:$R$59,3,0),"")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(OCULTAR)'!$P$3:$R$59,3,0),"")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(OCULTAR)'!$P$3:$R$59,3,0),"")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(OCULTAR)'!$P$3:$R$59,3,0),"")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(OCULTAR)'!$P$3:$R$59,3,0),"")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(OCULTAR)'!$P$3:$R$59,3,0),"")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(OCULTAR)'!$P$3:$R$59,3,0),"")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(OCULTAR)'!$P$3:$R$59,3,0),"")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(OCULTAR)'!$P$3:$R$59,3,0),"")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(OCULTAR)'!$P$3:$R$59,3,0),"")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(OCULTAR)'!$P$3:$R$59,3,0),"")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(OCULTAR)'!$P$3:$R$59,3,0),"")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(OCULTAR)'!$P$3:$R$59,3,0),"")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(OCULTAR)'!$P$3:$R$59,3,0),"")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(OCULTAR)'!$P$3:$R$59,3,0),"")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(OCULTAR)'!$P$3:$R$59,3,0),"")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(OCULTAR)'!$P$3:$R$59,3,0),"")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(OCULTAR)'!$P$3:$R$59,3,0),"")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(OCULTAR)'!$P$3:$R$59,3,0),"")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(OCULTAR)'!$P$3:$R$59,3,0),"")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(OCULTAR)'!$P$3:$R$59,3,0),"")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(OCULTAR)'!$P$3:$R$59,3,0),"")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(OCULTAR)'!$P$3:$R$59,3,0),"")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(OCULTAR)'!$P$3:$R$59,3,0),"")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(OCULTAR)'!$P$3:$R$59,3,0),"")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(OCULTAR)'!$P$3:$R$59,3,0),"")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(OCULTAR)'!$P$3:$R$59,3,0),"")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(OCULTAR)'!$P$3:$R$59,3,0),"")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(OCULTAR)'!$P$3:$R$59,3,0),"")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(OCULTAR)'!$P$3:$R$59,3,0),"")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(OCULTAR)'!$P$3:$R$59,3,0),"")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(OCULTAR)'!$P$3:$R$59,3,0),"")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(OCULTAR)'!$P$3:$R$59,3,0),"")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(OCULTAR)'!$P$3:$R$59,3,0),"")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(OCULTAR)'!$P$3:$R$59,3,0),"")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(OCULTAR)'!$P$3:$R$59,3,0),"")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(OCULTAR)'!$P$3:$R$59,3,0),"")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(OCULTAR)'!$P$3:$R$59,3,0),"")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(OCULTAR)'!$P$3:$R$59,3,0),"")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(OCULTAR)'!$P$3:$R$59,3,0),"")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(OCULTAR)'!$P$3:$R$59,3,0),"")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(OCULTAR)'!$P$3:$R$59,3,0),"")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(OCULTAR)'!$P$3:$R$59,3,0),"")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(OCULTAR)'!$P$3:$R$59,3,0),"")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(OCULTAR)'!$P$3:$R$59,3,0),"")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(OCULTAR)'!$P$3:$R$59,3,0),"")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(OCULTAR)'!$P$3:$R$59,3,0),"")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(OCULTAR)'!$P$3:$R$59,3,0),"")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(OCULTAR)'!$P$3:$R$59,3,0),"")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(OCULTAR)'!$P$3:$R$59,3,0),"")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(OCULTAR)'!$P$3:$R$59,3,0),"")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(OCULTAR)'!$P$3:$R$59,3,0),"")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(OCULTAR)'!$P$3:$R$59,3,0),"")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(OCULTAR)'!$P$3:$R$59,3,0),"")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(OCULTAR)'!$P$3:$R$59,3,0),"")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(OCULTAR)'!$P$3:$R$59,3,0),"")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(OCULTAR)'!$P$3:$R$59,3,0),"")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(OCULTAR)'!$P$3:$R$59,3,0),"")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(OCULTAR)'!$P$3:$R$59,3,0),"")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(OCULTAR)'!$P$3:$R$59,3,0),"")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(OCULTAR)'!$P$3:$R$59,3,0),"")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(OCULTAR)'!$P$3:$R$59,3,0),"")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(OCULTAR)'!$P$3:$R$59,3,0),"")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(OCULTAR)'!$P$3:$R$59,3,0),"")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(OCULTAR)'!$P$3:$R$59,3,0),"")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(OCULTAR)'!$P$3:$R$59,3,0),"")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(OCULTAR)'!$P$3:$R$59,3,0),"")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(OCULTAR)'!$P$3:$R$59,3,0),"")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(OCULTAR)'!$P$3:$R$59,3,0),"")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(OCULTAR)'!$P$3:$R$59,3,0),"")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(OCULTAR)'!$P$3:$R$59,3,0),"")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(OCULTAR)'!$P$3:$R$59,3,0),"")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(OCULTAR)'!$P$3:$R$59,3,0),"")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(OCULTAR)'!$P$3:$R$59,3,0),"")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(OCULTAR)'!$P$3:$R$59,3,0),"")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(OCULTAR)'!$P$3:$R$59,3,0),"")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(OCULTAR)'!$P$3:$R$59,3,0),"")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(OCULTAR)'!$P$3:$R$59,3,0),"")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(OCULTAR)'!$P$3:$R$59,3,0),"")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(OCULTAR)'!$P$3:$R$59,3,0),"")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(OCULTAR)'!$P$3:$R$59,3,0),"")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(OCULTAR)'!$P$3:$R$59,3,0),"")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(OCULTAR)'!$P$3:$R$59,3,0),"")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(OCULTAR)'!$P$3:$R$59,3,0),"")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(OCULTAR)'!$P$3:$R$59,3,0),"")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(OCULTAR)'!$P$3:$R$59,3,0),"")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(OCULTAR)'!$P$3:$R$59,3,0),"")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(OCULTAR)'!$P$3:$R$59,3,0),"")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(OCULTAR)'!$P$3:$R$59,3,0),"")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(OCULTAR)'!$P$3:$R$59,3,0),"")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(OCULTAR)'!$P$3:$R$59,3,0),"")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(OCULTAR)'!$P$3:$R$59,3,0),"")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(OCULTAR)'!$P$3:$R$59,3,0),"")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(OCULTAR)'!$P$3:$R$59,3,0),"")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(OCULTAR)'!$P$3:$R$59,3,0),"")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(OCULTAR)'!$P$3:$R$59,3,0),"")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(OCULTAR)'!$P$3:$R$59,3,0),"")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(OCULTAR)'!$P$3:$R$59,3,0),"")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(OCULTAR)'!$P$3:$R$59,3,0),"")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(OCULTAR)'!$P$3:$R$59,3,0),"")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(OCULTAR)'!$P$3:$R$59,3,0),"")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(OCULTAR)'!$P$3:$R$59,3,0),"")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(OCULTAR)'!$P$3:$R$59,3,0),"")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(OCULTAR)'!$P$3:$R$59,3,0),"")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(OCULTAR)'!$P$3:$R$59,3,0),"")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(OCULTAR)'!$P$3:$R$59,3,0),"")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(OCULTAR)'!$P$3:$R$59,3,0),"")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(OCULTAR)'!$P$3:$R$59,3,0),"")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(OCULTAR)'!$P$3:$R$59,3,0),"")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(OCULTAR)'!$P$3:$R$59,3,0),"")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(OCULTAR)'!$P$3:$R$59,3,0),"")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(OCULTAR)'!$P$3:$R$59,3,0),"")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(OCULTAR)'!$P$3:$R$59,3,0),"")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(OCULTAR)'!$P$3:$R$59,3,0),"")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(OCULTAR)'!$P$3:$R$59,3,0),"")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(OCULTAR)'!$P$3:$R$59,3,0),"")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(OCULTAR)'!$P$3:$R$59,3,0),"")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(OCULTAR)'!$P$3:$R$59,3,0),"")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(OCULTAR)'!$P$3:$R$59,3,0),"")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(OCULTAR)'!$P$3:$R$59,3,0),"")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(OCULTAR)'!$P$3:$R$59,3,0),"")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(OCULTAR)'!$P$3:$R$59,3,0),"")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(OCULTAR)'!$P$3:$R$59,3,0),"")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(OCULTAR)'!$P$3:$R$59,3,0),"")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(OCULTAR)'!$P$3:$R$59,3,0),"")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(OCULTAR)'!$P$3:$R$59,3,0),"")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(OCULTAR)'!$P$3:$R$59,3,0),"")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(OCULTAR)'!$P$3:$R$59,3,0),"")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(OCULTAR)'!$P$3:$R$59,3,0),"")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(OCULTAR)'!$P$3:$R$59,3,0),"")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(OCULTAR)'!$P$3:$R$59,3,0),"")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(OCULTAR)'!$P$3:$R$59,3,0),"")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(OCULTAR)'!$P$3:$R$59,3,0),"")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(OCULTAR)'!$P$3:$R$59,3,0),"")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(OCULTAR)'!$P$3:$R$59,3,0),"")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(OCULTAR)'!$P$3:$R$59,3,0),"")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(OCULTAR)'!$P$3:$R$59,3,0),"")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(OCULTAR)'!$P$3:$R$59,3,0),"")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(OCULTAR)'!$P$3:$R$59,3,0),"")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(OCULTAR)'!$P$3:$R$59,3,0),"")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(OCULTAR)'!$P$3:$R$59,3,0),"")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(OCULTAR)'!$P$3:$R$59,3,0),"")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(OCULTAR)'!$P$3:$R$59,3,0),"")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(OCULTAR)'!$P$3:$R$59,3,0),"")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(OCULTAR)'!$P$3:$R$59,3,0),"")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(OCULTAR)'!$P$3:$R$59,3,0),"")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(OCULTAR)'!$P$3:$R$59,3,0),"")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(OCULTAR)'!$P$3:$R$59,3,0),"")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(OCULTAR)'!$P$3:$R$59,3,0),"")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(OCULTAR)'!$P$3:$R$59,3,0),"")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(OCULTAR)'!$P$3:$R$59,3,0),"")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(OCULTAR)'!$P$3:$R$59,3,0),"")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(OCULTAR)'!$P$3:$R$59,3,0),"")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(OCULTAR)'!$P$3:$R$59,3,0),"")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(OCULTAR)'!$P$3:$R$59,3,0),"")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(OCULTAR)'!$P$3:$R$59,3,0),"")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(OCULTAR)'!$P$3:$R$59,3,0),"")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(OCULTAR)'!$P$3:$R$59,3,0),"")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(OCULTAR)'!$P$3:$R$59,3,0),"")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(OCULTAR)'!$P$3:$R$59,3,0),"")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(OCULTAR)'!$P$3:$R$59,3,0),"")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(OCULTAR)'!$P$3:$R$59,3,0),"")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(OCULTAR)'!$P$3:$R$59,3,0),"")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(OCULTAR)'!$P$3:$R$59,3,0),"")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(OCULTAR)'!$P$3:$R$59,3,0),"")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(OCULTAR)'!$P$3:$R$59,3,0),"")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(OCULTAR)'!$P$3:$R$59,3,0),"")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(OCULTAR)'!$P$3:$R$59,3,0),"")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(OCULTAR)'!$P$3:$R$59,3,0),"")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(OCULTAR)'!$P$3:$R$59,3,0),"")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(OCULTAR)'!$P$3:$R$59,3,0),"")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(OCULTAR)'!$P$3:$R$59,3,0),"")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(OCULTAR)'!$P$3:$R$59,3,0),"")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(OCULTAR)'!$P$3:$R$59,3,0),"")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(OCULTAR)'!$P$3:$R$59,3,0),"")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(OCULTAR)'!$P$3:$R$59,3,0),"")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(OCULTAR)'!$P$3:$R$59,3,0),"")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(OCULTAR)'!$P$3:$R$59,3,0),"")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(OCULTAR)'!$P$3:$R$59,3,0),"")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(OCULTAR)'!$P$3:$R$59,3,0),"")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(OCULTAR)'!$P$3:$R$59,3,0),"")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(OCULTAR)'!$P$3:$R$59,3,0),"")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(OCULTAR)'!$P$3:$R$59,3,0),"")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(OCULTAR)'!$P$3:$R$59,3,0),"")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(OCULTAR)'!$P$3:$R$59,3,0),"")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(OCULTAR)'!$P$3:$R$59,3,0),"")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(OCULTAR)'!$P$3:$R$59,3,0),"")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(OCULTAR)'!$P$3:$R$59,3,0),"")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(OCULTAR)'!$P$3:$R$59,3,0),"")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(OCULTAR)'!$P$3:$R$59,3,0),"")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(OCULTAR)'!$P$3:$R$59,3,0),"")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(OCULTAR)'!$P$3:$R$59,3,0),"")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(OCULTAR)'!$P$3:$R$59,3,0),"")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(OCULTAR)'!$P$3:$R$59,3,0),"")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(OCULTAR)'!$P$3:$R$59,3,0),"")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(OCULTAR)'!$P$3:$R$59,3,0),"")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(OCULTAR)'!$P$3:$R$59,3,0),"")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(OCULTAR)'!$P$3:$R$59,3,0),"")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(OCULTAR)'!$P$3:$R$59,3,0),"")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(OCULTAR)'!$P$3:$R$59,3,0),"")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(OCULTAR)'!$P$3:$R$59,3,0),"")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(OCULTAR)'!$P$3:$R$59,3,0),"")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(OCULTAR)'!$P$3:$R$59,3,0),"")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(OCULTAR)'!$P$3:$R$59,3,0),"")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(OCULTAR)'!$P$3:$R$59,3,0),"")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(OCULTAR)'!$P$3:$R$59,3,0),"")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(OCULTAR)'!$P$3:$R$59,3,0),"")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(OCULTAR)'!$P$3:$R$59,3,0),"")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(OCULTAR)'!$P$3:$R$59,3,0),"")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(OCULTAR)'!$P$3:$R$59,3,0),"")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(OCULTAR)'!$P$3:$R$59,3,0),"")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(OCULTAR)'!$P$3:$R$59,3,0),"")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(OCULTAR)'!$P$3:$R$59,3,0),"")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(OCULTAR)'!$P$3:$R$59,3,0),"")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(OCULTAR)'!$P$3:$R$59,3,0),"")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(OCULTAR)'!$P$3:$R$59,3,0),"")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(OCULTAR)'!$P$3:$R$59,3,0),"")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(OCULTAR)'!$P$3:$R$59,3,0),"")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(OCULTAR)'!$P$3:$R$59,3,0),"")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(OCULTAR)'!$P$3:$R$59,3,0),"")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(OCULTAR)'!$P$3:$R$59,3,0),"")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(OCULTAR)'!$P$3:$R$59,3,0),"")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(OCULTAR)'!$P$3:$R$59,3,0),"")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(OCULTAR)'!$P$3:$R$59,3,0),"")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(OCULTAR)'!$P$3:$R$59,3,0),"")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(OCULTAR)'!$P$3:$R$59,3,0),"")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(OCULTAR)'!$P$3:$R$59,3,0),"")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(OCULTAR)'!$P$3:$R$59,3,0),"")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(OCULTAR)'!$P$3:$R$59,3,0),"")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(OCULTAR)'!$P$3:$R$59,3,0),"")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(OCULTAR)'!$P$3:$R$59,3,0),"")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(OCULTAR)'!$P$3:$R$59,3,0),"")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(OCULTAR)'!$P$3:$R$59,3,0),"")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(OCULTAR)'!$P$3:$R$59,3,0),"")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(OCULTAR)'!$P$3:$R$59,3,0),"")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(OCULTAR)'!$P$3:$R$59,3,0),"")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(OCULTAR)'!$P$3:$R$59,3,0),"")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(OCULTAR)'!$P$3:$R$59,3,0),"")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(OCULTAR)'!$P$3:$R$59,3,0),"")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(OCULTAR)'!$P$3:$R$59,3,0),"")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(OCULTAR)'!$P$3:$R$59,3,0),"")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(OCULTAR)'!$P$3:$R$59,3,0),"")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(OCULTAR)'!$P$3:$R$59,3,0),"")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(OCULTAR)'!$P$3:$R$59,3,0),"")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(OCULTAR)'!$P$3:$R$59,3,0),"")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(OCULTAR)'!$P$3:$R$59,3,0),"")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(OCULTAR)'!$P$3:$R$59,3,0),"")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(OCULTAR)'!$P$3:$R$59,3,0),"")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(OCULTAR)'!$P$3:$R$59,3,0),"")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(OCULTAR)'!$P$3:$R$59,3,0),"")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(OCULTAR)'!$P$3:$R$59,3,0),"")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(OCULTAR)'!$P$3:$R$59,3,0),"")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(OCULTAR)'!$P$3:$R$59,3,0),"")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(OCULTAR)'!$P$3:$R$59,3,0),"")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(OCULTAR)'!$P$3:$R$59,3,0),"")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(OCULTAR)'!$P$3:$R$59,3,0),"")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(OCULTAR)'!$P$3:$R$59,3,0),"")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(OCULTAR)'!$P$3:$R$59,3,0),"")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(OCULTAR)'!$P$3:$R$59,3,0),"")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(OCULTAR)'!$P$3:$R$59,3,0),"")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(OCULTAR)'!$P$3:$R$59,3,0),"")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(OCULTAR)'!$P$3:$R$59,3,0),"")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(OCULTAR)'!$P$3:$R$59,3,0),"")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(OCULTAR)'!$P$3:$R$59,3,0),"")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(OCULTAR)'!$P$3:$R$59,3,0),"")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(OCULTAR)'!$P$3:$R$59,3,0),"")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(OCULTAR)'!$P$3:$R$59,3,0),"")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(OCULTAR)'!$P$3:$R$59,3,0),"")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(OCULTAR)'!$P$3:$R$59,3,0),"")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(OCULTAR)'!$P$3:$R$59,3,0),"")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(OCULTAR)'!$P$3:$R$59,3,0),"")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(OCULTAR)'!$P$3:$R$59,3,0),"")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(OCULTAR)'!$P$3:$R$59,3,0),"")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(OCULTAR)'!$P$3:$R$59,3,0),"")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(OCULTAR)'!$P$3:$R$59,3,0),"")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(OCULTAR)'!$P$3:$R$59,3,0),"")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(OCULTAR)'!$P$3:$R$59,3,0),"")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(OCULTAR)'!$P$3:$R$59,3,0),"")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(OCULTAR)'!$P$3:$R$59,3,0),"")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(OCULTAR)'!$P$3:$R$59,3,0),"")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(OCULTAR)'!$P$3:$R$59,3,0),"")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(OCULTAR)'!$P$3:$R$59,3,0),"")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(OCULTAR)'!$P$3:$R$59,3,0),"")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(OCULTAR)'!$P$3:$R$59,3,0),"")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(OCULTAR)'!$P$3:$R$59,3,0),"")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(OCULTAR)'!$P$3:$R$59,3,0),"")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(OCULTAR)'!$P$3:$R$59,3,0),"")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(OCULTAR)'!$P$3:$R$59,3,0),"")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(OCULTAR)'!$P$3:$R$59,3,0),"")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(OCULTAR)'!$P$3:$R$59,3,0),"")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(OCULTAR)'!$P$3:$R$59,3,0),"")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(OCULTAR)'!$P$3:$R$59,3,0),"")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(OCULTAR)'!$P$3:$R$59,3,0),"")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(OCULTAR)'!$P$3:$R$59,3,0),"")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(OCULTAR)'!$P$3:$R$59,3,0),"")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(OCULTAR)'!$P$3:$R$59,3,0),"")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(OCULTAR)'!$P$3:$R$59,3,0),"")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(OCULTAR)'!$P$3:$R$59,3,0),"")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(OCULTAR)'!$P$3:$R$59,3,0),"")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(OCULTAR)'!$P$3:$R$59,3,0),"")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(OCULTAR)'!$P$3:$R$59,3,0),"")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(OCULTAR)'!$P$3:$R$59,3,0),"")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(OCULTAR)'!$P$3:$R$59,3,0),"")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(OCULTAR)'!$P$3:$R$59,3,0),"")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(OCULTAR)'!$P$3:$R$59,3,0),"")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(OCULTAR)'!$P$3:$R$59,3,0),"")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(OCULTAR)'!$P$3:$R$59,3,0),"")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(OCULTAR)'!$P$3:$R$59,3,0),"")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(OCULTAR)'!$P$3:$R$59,3,0),"")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(OCULTAR)'!$P$3:$R$59,3,0),"")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(OCULTAR)'!$P$3:$R$59,3,0),"")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(OCULTAR)'!$P$3:$R$59,3,0),"")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(OCULTAR)'!$P$3:$R$59,3,0),"")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(OCULTAR)'!$P$3:$R$59,3,0),"")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(OCULTAR)'!$P$3:$R$59,3,0),"")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(OCULTAR)'!$P$3:$R$59,3,0),"")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(OCULTAR)'!$P$3:$R$59,3,0),"")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(OCULTAR)'!$P$3:$R$59,3,0),"")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(OCULTAR)'!$P$3:$R$59,3,0),"")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(OCULTAR)'!$P$3:$R$59,3,0),"")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(OCULTAR)'!$P$3:$R$59,3,0),"")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(OCULTAR)'!$P$3:$R$59,3,0),"")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(OCULTAR)'!$P$3:$R$59,3,0),"")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(OCULTAR)'!$P$3:$R$59,3,0),"")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(OCULTAR)'!$P$3:$R$59,3,0),"")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(OCULTAR)'!$P$3:$R$59,3,0),"")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(OCULTAR)'!$P$3:$R$59,3,0),"")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(OCULTAR)'!$P$3:$R$59,3,0),"")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(OCULTAR)'!$P$3:$R$59,3,0),"")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(OCULTAR)'!$P$3:$R$59,3,0),"")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(OCULTAR)'!$P$3:$R$59,3,0),"")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(OCULTAR)'!$P$3:$R$59,3,0),"")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(OCULTAR)'!$P$3:$R$59,3,0),"")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(OCULTAR)'!$P$3:$R$59,3,0),"")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(OCULTAR)'!$P$3:$R$59,3,0),"")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(OCULTAR)'!$P$3:$R$59,3,0),"")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(OCULTAR)'!$P$3:$R$59,3,0),"")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(OCULTAR)'!$P$3:$R$59,3,0),"")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(OCULTAR)'!$P$3:$R$59,3,0),"")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(OCULTAR)'!$P$3:$R$59,3,0),"")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(OCULTAR)'!$P$3:$R$59,3,0),"")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(OCULTAR)'!$P$3:$R$59,3,0),"")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(OCULTAR)'!$P$3:$R$59,3,0),"")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(OCULTAR)'!$P$3:$R$59,3,0),"")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(OCULTAR)'!$P$3:$R$59,3,0),"")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(OCULTAR)'!$P$3:$R$59,3,0),"")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(OCULTAR)'!$P$3:$R$59,3,0),"")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(OCULTAR)'!$P$3:$R$59,3,0),"")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(OCULTAR)'!$P$3:$R$59,3,0),"")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(OCULTAR)'!$P$3:$R$59,3,0),"")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(OCULTAR)'!$P$3:$R$59,3,0),"")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(OCULTAR)'!$P$3:$R$59,3,0),"")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(OCULTAR)'!$P$3:$R$59,3,0),"")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(OCULTAR)'!$P$3:$R$59,3,0),"")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(OCULTAR)'!$P$3:$R$59,3,0),"")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(OCULTAR)'!$P$3:$R$59,3,0),"")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(OCULTAR)'!$P$3:$R$59,3,0),"")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(OCULTAR)'!$P$3:$R$59,3,0),"")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(OCULTAR)'!$P$3:$R$59,3,0),"")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(OCULTAR)'!$P$3:$R$59,3,0),"")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(OCULTAR)'!$P$3:$R$59,3,0),"")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(OCULTAR)'!$P$3:$R$59,3,0),"")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(OCULTAR)'!$P$3:$R$59,3,0),"")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(OCULTAR)'!$P$3:$R$59,3,0),"")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(OCULTAR)'!$P$3:$R$59,3,0),"")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(OCULTAR)'!$P$3:$R$59,3,0),"")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(OCULTAR)'!$P$3:$R$59,3,0),"")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(OCULTAR)'!$P$3:$R$59,3,0),"")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(OCULTAR)'!$P$3:$R$59,3,0),"")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(OCULTAR)'!$P$3:$R$59,3,0),"")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(OCULTAR)'!$P$3:$R$59,3,0),"")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(OCULTAR)'!$P$3:$R$59,3,0),"")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(OCULTAR)'!$P$3:$R$59,3,0),"")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(OCULTAR)'!$P$3:$R$59,3,0),"")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(OCULTAR)'!$P$3:$R$59,3,0),"")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(OCULTAR)'!$P$3:$R$59,3,0),"")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(OCULTAR)'!$P$3:$R$59,3,0),"")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(OCULTAR)'!$P$3:$R$59,3,0),"")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(OCULTAR)'!$P$3:$R$59,3,0),"")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(OCULTAR)'!$P$3:$R$59,3,0),"")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(OCULTAR)'!$P$3:$R$59,3,0),"")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(OCULTAR)'!$P$3:$R$59,3,0),"")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(OCULTAR)'!$P$3:$R$59,3,0),"")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(OCULTAR)'!$P$3:$R$59,3,0),"")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(OCULTAR)'!$P$3:$R$59,3,0),"")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(OCULTAR)'!$P$3:$R$59,3,0),"")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(OCULTAR)'!$P$3:$R$59,3,0),"")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(OCULTAR)'!$P$3:$R$59,3,0),"")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(OCULTAR)'!$P$3:$R$59,3,0),"")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(OCULTAR)'!$P$3:$R$59,3,0),"")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(OCULTAR)'!$P$3:$R$59,3,0),"")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(OCULTAR)'!$P$3:$R$59,3,0),"")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(OCULTAR)'!$P$3:$R$59,3,0),"")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(OCULTAR)'!$P$3:$R$59,3,0),"")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(OCULTAR)'!$P$3:$R$59,3,0),"")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(OCULTAR)'!$P$3:$R$59,3,0),"")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(OCULTAR)'!$P$3:$R$59,3,0),"")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(OCULTAR)'!$P$3:$R$59,3,0),"")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(OCULTAR)'!$P$3:$R$59,3,0),"")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(OCULTAR)'!$P$3:$R$59,3,0),"")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(OCULTAR)'!$P$3:$R$59,3,0),"")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(OCULTAR)'!$P$3:$R$59,3,0),"")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(OCULTAR)'!$P$3:$R$59,3,0),"")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(OCULTAR)'!$P$3:$R$59,3,0),"")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(OCULTAR)'!$P$3:$R$59,3,0),"")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(OCULTAR)'!$P$3:$R$59,3,0),"")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(OCULTAR)'!$P$3:$R$59,3,0),"")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(OCULTAR)'!$P$3:$R$59,3,0),"")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(OCULTAR)'!$P$3:$R$59,3,0),"")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(OCULTAR)'!$P$3:$R$59,3,0),"")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(OCULTAR)'!$P$3:$R$59,3,0),"")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(OCULTAR)'!$P$3:$R$59,3,0),"")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(OCULTAR)'!$P$3:$R$59,3,0),"")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(OCULTAR)'!$P$3:$R$59,3,0),"")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(OCULTAR)'!$P$3:$R$59,3,0),"")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(OCULTAR)'!$P$3:$R$59,3,0),"")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(OCULTAR)'!$P$3:$R$59,3,0),"")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(OCULTAR)'!$P$3:$R$59,3,0),"")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(OCULTAR)'!$P$3:$R$59,3,0),"")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(OCULTAR)'!$P$3:$R$59,3,0),"")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(OCULTAR)'!$P$3:$R$59,3,0),"")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(OCULTAR)'!$P$3:$R$59,3,0),"")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(OCULTAR)'!$P$3:$R$59,3,0),"")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(OCULTAR)'!$P$3:$R$59,3,0),"")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(OCULTAR)'!$P$3:$R$59,3,0),"")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(OCULTAR)'!$P$3:$R$59,3,0),"")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(OCULTAR)'!$P$3:$R$59,3,0),"")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(OCULTAR)'!$P$3:$R$59,3,0),"")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(OCULTAR)'!$P$3:$R$59,3,0),"")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(OCULTAR)'!$P$3:$R$59,3,0),"")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(OCULTAR)'!$P$3:$R$59,3,0),"")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(OCULTAR)'!$P$3:$R$59,3,0),"")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(OCULTAR)'!$P$3:$R$59,3,0),"")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(OCULTAR)'!$P$3:$R$59,3,0),"")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(OCULTAR)'!$P$3:$R$59,3,0),"")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(OCULTAR)'!$P$3:$R$59,3,0),"")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(OCULTAR)'!$P$3:$R$59,3,0),"")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(OCULTAR)'!$P$3:$R$59,3,0),"")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(OCULTAR)'!$P$3:$R$59,3,0),"")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(OCULTAR)'!$P$3:$R$59,3,0),"")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(OCULTAR)'!$P$3:$R$59,3,0),"")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(OCULTAR)'!$P$3:$R$59,3,0),"")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(OCULTAR)'!$P$3:$R$59,3,0),"")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(OCULTAR)'!$P$3:$R$59,3,0),"")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(OCULTAR)'!$P$3:$R$59,3,0),"")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(OCULTAR)'!$P$3:$R$59,3,0),"")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(OCULTAR)'!$P$3:$R$59,3,0),"")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(OCULTAR)'!$P$3:$R$59,3,0),"")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(OCULTAR)'!$P$3:$R$59,3,0),"")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(OCULTAR)'!$P$3:$R$59,3,0),"")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(OCULTAR)'!$P$3:$R$59,3,0),"")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(OCULTAR)'!$P$3:$R$59,3,0),"")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(OCULTAR)'!$P$3:$R$59,3,0),"")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(OCULTAR)'!$P$3:$R$59,3,0),"")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(OCULTAR)'!$P$3:$R$59,3,0),"")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(OCULTAR)'!$P$3:$R$59,3,0),"")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(OCULTAR)'!$P$3:$R$59,3,0),"")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(OCULTAR)'!$P$3:$R$59,3,0),"")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(OCULTAR)'!$P$3:$R$59,3,0),"")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(OCULTAR)'!$P$3:$R$59,3,0),"")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(OCULTAR)'!$P$3:$R$59,3,0),"")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(OCULTAR)'!$P$3:$R$59,3,0),"")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(OCULTAR)'!$P$3:$R$59,3,0),"")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(OCULTAR)'!$P$3:$R$59,3,0),"")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(OCULTAR)'!$P$3:$R$59,3,0),"")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(OCULTAR)'!$P$3:$R$59,3,0),"")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(OCULTAR)'!$P$3:$R$59,3,0),"")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(OCULTAR)'!$P$3:$R$59,3,0),"")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(OCULTAR)'!$P$3:$R$59,3,0),"")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(OCULTAR)'!$P$3:$R$59,3,0),"")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(OCULTAR)'!$P$3:$R$59,3,0),"")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(OCULTAR)'!$P$3:$R$59,3,0),"")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(OCULTAR)'!$P$3:$R$59,3,0),"")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(OCULTAR)'!$P$3:$R$59,3,0),"")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(OCULTAR)'!$P$3:$R$59,3,0),"")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(OCULTAR)'!$P$3:$R$59,3,0),"")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(OCULTAR)'!$P$3:$R$59,3,0),"")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(OCULTAR)'!$P$3:$R$59,3,0),"")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(OCULTAR)'!$P$3:$R$59,3,0),"")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(OCULTAR)'!$P$3:$R$59,3,0),"")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(OCULTAR)'!$P$3:$R$59,3,0),"")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(OCULTAR)'!$P$3:$R$59,3,0),"")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(OCULTAR)'!$P$3:$R$59,3,0),"")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(OCULTAR)'!$P$3:$R$59,3,0),"")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(OCULTAR)'!$P$3:$R$59,3,0),"")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(OCULTAR)'!$P$3:$R$59,3,0),"")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(OCULTAR)'!$P$3:$R$59,3,0),"")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(OCULTAR)'!$P$3:$R$59,3,0),"")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(OCULTAR)'!$P$3:$R$59,3,0),"")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(OCULTAR)'!$P$3:$R$59,3,0),"")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(OCULTAR)'!$P$3:$R$59,3,0),"")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(OCULTAR)'!$P$3:$R$59,3,0),"")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(OCULTAR)'!$P$3:$R$59,3,0),"")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(OCULTAR)'!$P$3:$R$59,3,0),"")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(OCULTAR)'!$P$3:$R$59,3,0),"")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(OCULTAR)'!$P$3:$R$59,3,0),"")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(OCULTAR)'!$P$3:$R$59,3,0),"")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(OCULTAR)'!$P$3:$R$59,3,0),"")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(OCULTAR)'!$P$3:$R$59,3,0),"")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(OCULTAR)'!$P$3:$R$59,3,0),"")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(OCULTAR)'!$P$3:$R$59,3,0),"")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(OCULTAR)'!$P$3:$R$59,3,0),"")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(OCULTAR)'!$P$3:$R$59,3,0),"")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(OCULTAR)'!$P$3:$R$59,3,0),"")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(OCULTAR)'!$P$3:$R$59,3,0),"")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(OCULTAR)'!$P$3:$R$59,3,0),"")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(OCULTAR)'!$P$3:$R$59,3,0),"")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(OCULTAR)'!$P$3:$R$59,3,0),"")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(OCULTAR)'!$P$3:$R$59,3,0),"")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(OCULTAR)'!$P$3:$R$59,3,0),"")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(OCULTAR)'!$P$3:$R$59,3,0),"")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(OCULTAR)'!$P$3:$R$59,3,0),"")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(OCULTAR)'!$P$3:$R$59,3,0),"")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(OCULTAR)'!$P$3:$R$59,3,0),"")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(OCULTAR)'!$P$3:$R$59,3,0),"")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(OCULTAR)'!$P$3:$R$59,3,0),"")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(OCULTAR)'!$P$3:$R$59,3,0),"")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(OCULTAR)'!$P$3:$R$59,3,0),"")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(OCULTAR)'!$P$3:$R$59,3,0),"")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(OCULTAR)'!$P$3:$R$59,3,0),"")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(OCULTAR)'!$P$3:$R$59,3,0),"")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(OCULTAR)'!$P$3:$R$59,3,0),"")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(OCULTAR)'!$P$3:$R$59,3,0),"")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(OCULTAR)'!$P$3:$R$59,3,0),"")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(OCULTAR)'!$P$3:$R$59,3,0),"")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(OCULTAR)'!$P$3:$R$59,3,0),"")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(OCULTAR)'!$P$3:$R$59,3,0),"")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(OCULTAR)'!$P$3:$R$59,3,0),"")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(OCULTAR)'!$P$3:$R$59,3,0),"")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(OCULTAR)'!$P$3:$R$59,3,0),"")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(OCULTAR)'!$P$3:$R$59,3,0),"")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(OCULTAR)'!$P$3:$R$59,3,0),"")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(OCULTAR)'!$P$3:$R$59,3,0),"")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(OCULTAR)'!$P$3:$R$59,3,0),"")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(OCULTAR)'!$P$3:$R$59,3,0),"")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(OCULTAR)'!$P$3:$R$59,3,0),"")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(OCULTAR)'!$P$3:$R$59,3,0),"")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(OCULTAR)'!$P$3:$R$59,3,0),"")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(OCULTAR)'!$P$3:$R$59,3,0),"")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(OCULTAR)'!$P$3:$R$59,3,0),"")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(OCULTAR)'!$P$3:$R$59,3,0),"")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(OCULTAR)'!$P$3:$R$59,3,0),"")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(OCULTAR)'!$P$3:$R$59,3,0),"")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(OCULTAR)'!$P$3:$R$59,3,0),"")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(OCULTAR)'!$P$3:$R$59,3,0),"")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(OCULTAR)'!$P$3:$R$59,3,0),"")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(OCULTAR)'!$P$3:$R$59,3,0),"")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(OCULTAR)'!$P$3:$R$59,3,0),"")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(OCULTAR)'!$P$3:$R$59,3,0),"")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(OCULTAR)'!$P$3:$R$59,3,0),"")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(OCULTAR)'!$P$3:$R$59,3,0),"")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(OCULTAR)'!$P$3:$R$59,3,0),"")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(OCULTAR)'!$P$3:$R$59,3,0),"")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(OCULTAR)'!$P$3:$R$59,3,0),"")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(OCULTAR)'!$P$3:$R$59,3,0),"")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(OCULTAR)'!$P$3:$R$59,3,0),"")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(OCULTAR)'!$P$3:$R$59,3,0),"")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(OCULTAR)'!$P$3:$R$59,3,0),"")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(OCULTAR)'!$P$3:$R$59,3,0),"")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(OCULTAR)'!$P$3:$R$59,3,0),"")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(OCULTAR)'!$P$3:$R$59,3,0),"")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(OCULTAR)'!$P$3:$R$59,3,0),"")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(OCULTAR)'!$P$3:$R$59,3,0),"")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(OCULTAR)'!$P$3:$R$59,3,0),"")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(OCULTAR)'!$P$3:$R$59,3,0),"")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(OCULTAR)'!$P$3:$R$59,3,0),"")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(OCULTAR)'!$P$3:$R$59,3,0),"")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(OCULTAR)'!$P$3:$R$59,3,0),"")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(OCULTAR)'!$P$3:$R$59,3,0),"")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(OCULTAR)'!$P$3:$R$59,3,0),"")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(OCULTAR)'!$P$3:$R$59,3,0),"")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(OCULTAR)'!$P$3:$R$59,3,0),"")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(OCULTAR)'!$P$3:$R$59,3,0),"")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(OCULTAR)'!$P$3:$R$59,3,0),"")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(OCULTAR)'!$P$3:$R$59,3,0),"")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(OCULTAR)'!$P$3:$R$59,3,0),"")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(OCULTAR)'!$P$3:$R$59,3,0),"")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(OCULTAR)'!$P$3:$R$59,3,0),"")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(OCULTAR)'!$P$3:$R$59,3,0),"")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(OCULTAR)'!$P$3:$R$59,3,0),"")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(OCULTAR)'!$P$3:$R$59,3,0),"")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(OCULTAR)'!$P$3:$R$59,3,0),"")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(OCULTAR)'!$P$3:$R$59,3,0),"")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(OCULTAR)'!$P$3:$R$59,3,0),"")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(OCULTAR)'!$P$3:$R$59,3,0),"")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(OCULTAR)'!$P$3:$R$59,3,0),"")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(OCULTAR)'!$P$3:$R$59,3,0),"")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(OCULTAR)'!$P$3:$R$59,3,0),"")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(OCULTAR)'!$P$3:$R$59,3,0),"")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(OCULTAR)'!$P$3:$R$59,3,0),"")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(OCULTAR)'!$P$3:$R$59,3,0),"")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(OCULTAR)'!$P$3:$R$59,3,0),"")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(OCULTAR)'!$P$3:$R$59,3,0),"")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(OCULTAR)'!$P$3:$R$59,3,0),"")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(OCULTAR)'!$P$3:$R$59,3,0),"")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(OCULTAR)'!$P$3:$R$59,3,0),"")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(OCULTAR)'!$P$3:$R$59,3,0),"")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(OCULTAR)'!$P$3:$R$59,3,0),"")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(OCULTAR)'!$P$3:$R$59,3,0),"")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(OCULTAR)'!$P$3:$R$59,3,0),"")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(OCULTAR)'!$P$3:$R$59,3,0),"")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(OCULTAR)'!$P$3:$R$59,3,0),"")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(OCULTAR)'!$P$3:$R$59,3,0),"")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(OCULTAR)'!$P$3:$R$59,3,0),"")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(OCULTAR)'!$P$3:$R$59,3,0),"")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(OCULTAR)'!$P$3:$R$59,3,0),"")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(OCULTAR)'!$P$3:$R$59,3,0),"")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(OCULTAR)'!$P$3:$R$59,3,0),"")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(OCULTAR)'!$P$3:$R$59,3,0),"")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(OCULTAR)'!$P$3:$R$59,3,0),"")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(OCULTAR)'!$P$3:$R$59,3,0),"")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(OCULTAR)'!$P$3:$R$59,3,0),"")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(OCULTAR)'!$P$3:$R$59,3,0),"")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(OCULTAR)'!$P$3:$R$59,3,0),"")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(OCULTAR)'!$P$3:$R$59,3,0),"")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(OCULTAR)'!$P$3:$R$59,3,0),"")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(OCULTAR)'!$P$3:$R$59,3,0),"")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(OCULTAR)'!$P$3:$R$59,3,0),"")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(OCULTAR)'!$P$3:$R$59,3,0),"")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(OCULTAR)'!$P$3:$R$59,3,0),"")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(OCULTAR)'!$P$3:$R$59,3,0),"")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(OCULTAR)'!$P$3:$R$59,3,0),"")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(OCULTAR)'!$P$3:$R$59,3,0),"")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(OCULTAR)'!$P$3:$R$59,3,0),"")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(OCULTAR)'!$P$3:$R$59,3,0),"")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(OCULTAR)'!$P$3:$R$59,3,0),"")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(OCULTAR)'!$P$3:$R$59,3,0),"")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(OCULTAR)'!$P$3:$R$59,3,0),"")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(OCULTAR)'!$P$3:$R$59,3,0),"")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(OCULTAR)'!$P$3:$R$59,3,0),"")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(OCULTAR)'!$P$3:$R$59,3,0),"")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(OCULTAR)'!$P$3:$R$59,3,0),"")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(OCULTAR)'!$P$3:$R$59,3,0),"")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(OCULTAR)'!$P$3:$R$59,3,0),"")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(OCULTAR)'!$P$3:$R$59,3,0),"")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(OCULTAR)'!$P$3:$R$59,3,0),"")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(OCULTAR)'!$P$3:$R$59,3,0),"")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(OCULTAR)'!$P$3:$R$59,3,0),"")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(OCULTAR)'!$P$3:$R$59,3,0),"")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(OCULTAR)'!$P$3:$R$59,3,0),"")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(OCULTAR)'!$P$3:$R$59,3,0),"")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(OCULTAR)'!$P$3:$R$59,3,0),"")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(OCULTAR)'!$P$3:$R$59,3,0),"")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(OCULTAR)'!$P$3:$R$59,3,0),"")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(OCULTAR)'!$P$3:$R$59,3,0),"")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(OCULTAR)'!$P$3:$R$59,3,0),"")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(OCULTAR)'!$P$3:$R$59,3,0),"")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(OCULTAR)'!$P$3:$R$59,3,0),"")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(OCULTAR)'!$P$3:$R$59,3,0),"")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(OCULTAR)'!$P$3:$R$59,3,0),"")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(OCULTAR)'!$P$3:$R$59,3,0),"")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(OCULTAR)'!$P$3:$R$59,3,0),"")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(OCULTAR)'!$P$3:$R$59,3,0),"")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(OCULTAR)'!$P$3:$R$59,3,0),"")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(OCULTAR)'!$P$3:$R$59,3,0),"")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(OCULTAR)'!$P$3:$R$59,3,0),"")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(OCULTAR)'!$P$3:$R$59,3,0),"")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(OCULTAR)'!$P$3:$R$59,3,0),"")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(OCULTAR)'!$P$3:$R$59,3,0),"")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(OCULTAR)'!$P$3:$R$59,3,0),"")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(OCULTAR)'!$P$3:$R$59,3,0),"")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Witor Leite</dc:creator>
  <cp:lastModifiedBy>Witor Leite</cp:lastModifiedBy>
  <dcterms:created xsi:type="dcterms:W3CDTF">2021-08-31T14:21:24Z</dcterms:created>
  <dcterms:modified xsi:type="dcterms:W3CDTF">2021-08-31T14:21:44Z</dcterms:modified>
</cp:coreProperties>
</file>