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Plan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L111" i="1" l="1"/>
  <c r="J111" i="1"/>
  <c r="I111" i="1"/>
  <c r="H111" i="1"/>
  <c r="G111" i="1"/>
  <c r="F111" i="1"/>
  <c r="K111" i="1" s="1"/>
  <c r="E111" i="1"/>
  <c r="D111" i="1"/>
  <c r="C111" i="1"/>
  <c r="B111" i="1"/>
  <c r="A111" i="1" s="1"/>
  <c r="L110" i="1"/>
  <c r="J110" i="1"/>
  <c r="I110" i="1"/>
  <c r="H110" i="1"/>
  <c r="G110" i="1"/>
  <c r="F110" i="1"/>
  <c r="K110" i="1" s="1"/>
  <c r="E110" i="1"/>
  <c r="D110" i="1"/>
  <c r="C110" i="1"/>
  <c r="B110" i="1"/>
  <c r="A110" i="1" s="1"/>
  <c r="L109" i="1"/>
  <c r="J109" i="1"/>
  <c r="I109" i="1"/>
  <c r="H109" i="1"/>
  <c r="G109" i="1"/>
  <c r="F109" i="1"/>
  <c r="K109" i="1" s="1"/>
  <c r="E109" i="1"/>
  <c r="D109" i="1"/>
  <c r="C109" i="1"/>
  <c r="B109" i="1"/>
  <c r="A109" i="1" s="1"/>
  <c r="L108" i="1"/>
  <c r="J108" i="1"/>
  <c r="I108" i="1"/>
  <c r="H108" i="1"/>
  <c r="G108" i="1"/>
  <c r="F108" i="1"/>
  <c r="K108" i="1" s="1"/>
  <c r="E108" i="1"/>
  <c r="D108" i="1"/>
  <c r="C108" i="1"/>
  <c r="B108" i="1"/>
  <c r="A108" i="1" s="1"/>
  <c r="L107" i="1"/>
  <c r="K107" i="1"/>
  <c r="J107" i="1"/>
  <c r="I107" i="1"/>
  <c r="H107" i="1"/>
  <c r="G107" i="1"/>
  <c r="F107" i="1"/>
  <c r="E107" i="1"/>
  <c r="D107" i="1"/>
  <c r="C107" i="1"/>
  <c r="B107" i="1"/>
  <c r="A107" i="1" s="1"/>
  <c r="L106" i="1"/>
  <c r="K106" i="1"/>
  <c r="J106" i="1"/>
  <c r="I106" i="1"/>
  <c r="H106" i="1"/>
  <c r="G106" i="1"/>
  <c r="F106" i="1"/>
  <c r="E106" i="1"/>
  <c r="D106" i="1"/>
  <c r="C106" i="1"/>
  <c r="B106" i="1"/>
  <c r="A106" i="1" s="1"/>
  <c r="L105" i="1"/>
  <c r="K105" i="1"/>
  <c r="J105" i="1"/>
  <c r="I105" i="1"/>
  <c r="H105" i="1"/>
  <c r="G105" i="1"/>
  <c r="F105" i="1"/>
  <c r="E105" i="1"/>
  <c r="D105" i="1"/>
  <c r="C105" i="1"/>
  <c r="B105" i="1"/>
  <c r="A105" i="1" s="1"/>
  <c r="L104" i="1"/>
  <c r="K104" i="1"/>
  <c r="J104" i="1"/>
  <c r="I104" i="1"/>
  <c r="H104" i="1"/>
  <c r="G104" i="1"/>
  <c r="F104" i="1"/>
  <c r="E104" i="1"/>
  <c r="D104" i="1"/>
  <c r="C104" i="1"/>
  <c r="B104" i="1"/>
  <c r="A104" i="1" s="1"/>
  <c r="L103" i="1"/>
  <c r="K103" i="1"/>
  <c r="J103" i="1"/>
  <c r="I103" i="1"/>
  <c r="H103" i="1"/>
  <c r="G103" i="1"/>
  <c r="F103" i="1"/>
  <c r="E103" i="1"/>
  <c r="D103" i="1"/>
  <c r="C103" i="1"/>
  <c r="B103" i="1"/>
  <c r="A103" i="1" s="1"/>
  <c r="L102" i="1"/>
  <c r="K102" i="1"/>
  <c r="J102" i="1"/>
  <c r="I102" i="1"/>
  <c r="H102" i="1"/>
  <c r="G102" i="1"/>
  <c r="F102" i="1"/>
  <c r="E102" i="1"/>
  <c r="D102" i="1"/>
  <c r="C102" i="1"/>
  <c r="B102" i="1"/>
  <c r="A102" i="1" s="1"/>
  <c r="L101" i="1"/>
  <c r="K101" i="1"/>
  <c r="J101" i="1"/>
  <c r="I101" i="1"/>
  <c r="H101" i="1"/>
  <c r="G101" i="1"/>
  <c r="F101" i="1"/>
  <c r="E101" i="1"/>
  <c r="D101" i="1"/>
  <c r="C101" i="1"/>
  <c r="B101" i="1"/>
  <c r="A101" i="1" s="1"/>
  <c r="L100" i="1"/>
  <c r="K100" i="1"/>
  <c r="J100" i="1"/>
  <c r="I100" i="1"/>
  <c r="H100" i="1"/>
  <c r="G100" i="1"/>
  <c r="F100" i="1"/>
  <c r="E100" i="1"/>
  <c r="D100" i="1"/>
  <c r="C100" i="1"/>
  <c r="B100" i="1"/>
  <c r="A100" i="1" s="1"/>
  <c r="L99" i="1"/>
  <c r="K99" i="1"/>
  <c r="J99" i="1"/>
  <c r="I99" i="1"/>
  <c r="H99" i="1"/>
  <c r="G99" i="1"/>
  <c r="F99" i="1"/>
  <c r="E99" i="1"/>
  <c r="D99" i="1"/>
  <c r="C99" i="1"/>
  <c r="B99" i="1"/>
  <c r="A99" i="1" s="1"/>
  <c r="L98" i="1"/>
  <c r="K98" i="1"/>
  <c r="J98" i="1"/>
  <c r="I98" i="1"/>
  <c r="H98" i="1"/>
  <c r="G98" i="1"/>
  <c r="F98" i="1"/>
  <c r="E98" i="1"/>
  <c r="D98" i="1"/>
  <c r="C98" i="1"/>
  <c r="B98" i="1"/>
  <c r="A98" i="1" s="1"/>
  <c r="L97" i="1"/>
  <c r="K97" i="1"/>
  <c r="J97" i="1"/>
  <c r="I97" i="1"/>
  <c r="H97" i="1"/>
  <c r="G97" i="1"/>
  <c r="F97" i="1"/>
  <c r="E97" i="1"/>
  <c r="D97" i="1"/>
  <c r="C97" i="1"/>
  <c r="B97" i="1"/>
  <c r="A97" i="1" s="1"/>
  <c r="L96" i="1"/>
  <c r="K96" i="1"/>
  <c r="J96" i="1"/>
  <c r="I96" i="1"/>
  <c r="H96" i="1"/>
  <c r="G96" i="1"/>
  <c r="F96" i="1"/>
  <c r="E96" i="1"/>
  <c r="D96" i="1"/>
  <c r="C96" i="1"/>
  <c r="B96" i="1"/>
  <c r="A96" i="1" s="1"/>
  <c r="L95" i="1"/>
  <c r="K95" i="1"/>
  <c r="J95" i="1"/>
  <c r="I95" i="1"/>
  <c r="H95" i="1"/>
  <c r="G95" i="1"/>
  <c r="F95" i="1"/>
  <c r="E95" i="1"/>
  <c r="D95" i="1"/>
  <c r="C95" i="1"/>
  <c r="B95" i="1"/>
  <c r="A95" i="1" s="1"/>
  <c r="L94" i="1"/>
  <c r="K94" i="1"/>
  <c r="J94" i="1"/>
  <c r="I94" i="1"/>
  <c r="H94" i="1"/>
  <c r="G94" i="1"/>
  <c r="F94" i="1"/>
  <c r="E94" i="1"/>
  <c r="D94" i="1"/>
  <c r="C94" i="1"/>
  <c r="B94" i="1"/>
  <c r="A94" i="1" s="1"/>
  <c r="L93" i="1"/>
  <c r="K93" i="1"/>
  <c r="J93" i="1"/>
  <c r="I93" i="1"/>
  <c r="H93" i="1"/>
  <c r="G93" i="1"/>
  <c r="F93" i="1"/>
  <c r="E93" i="1"/>
  <c r="D93" i="1"/>
  <c r="C93" i="1"/>
  <c r="B93" i="1"/>
  <c r="A93" i="1" s="1"/>
  <c r="L92" i="1"/>
  <c r="K92" i="1"/>
  <c r="J92" i="1"/>
  <c r="I92" i="1"/>
  <c r="H92" i="1"/>
  <c r="G92" i="1"/>
  <c r="F92" i="1"/>
  <c r="E92" i="1"/>
  <c r="D92" i="1"/>
  <c r="C92" i="1"/>
  <c r="B92" i="1"/>
  <c r="A92" i="1" s="1"/>
  <c r="L91" i="1"/>
  <c r="K91" i="1"/>
  <c r="J91" i="1"/>
  <c r="I91" i="1"/>
  <c r="H91" i="1"/>
  <c r="G91" i="1"/>
  <c r="F91" i="1"/>
  <c r="E91" i="1"/>
  <c r="D91" i="1"/>
  <c r="C91" i="1"/>
  <c r="B91" i="1"/>
  <c r="A91" i="1" s="1"/>
  <c r="L90" i="1"/>
  <c r="K90" i="1"/>
  <c r="J90" i="1"/>
  <c r="I90" i="1"/>
  <c r="H90" i="1"/>
  <c r="G90" i="1"/>
  <c r="F90" i="1"/>
  <c r="E90" i="1"/>
  <c r="D90" i="1"/>
  <c r="C90" i="1"/>
  <c r="B90" i="1"/>
  <c r="A90" i="1" s="1"/>
  <c r="L89" i="1"/>
  <c r="K89" i="1"/>
  <c r="J89" i="1"/>
  <c r="I89" i="1"/>
  <c r="H89" i="1"/>
  <c r="G89" i="1"/>
  <c r="F89" i="1"/>
  <c r="E89" i="1"/>
  <c r="D89" i="1"/>
  <c r="C89" i="1"/>
  <c r="B89" i="1"/>
  <c r="A89" i="1" s="1"/>
  <c r="L88" i="1"/>
  <c r="K88" i="1"/>
  <c r="J88" i="1"/>
  <c r="I88" i="1"/>
  <c r="H88" i="1"/>
  <c r="G88" i="1"/>
  <c r="F88" i="1"/>
  <c r="E88" i="1"/>
  <c r="D88" i="1"/>
  <c r="C88" i="1"/>
  <c r="B88" i="1"/>
  <c r="A88" i="1" s="1"/>
  <c r="L87" i="1"/>
  <c r="K87" i="1"/>
  <c r="J87" i="1"/>
  <c r="I87" i="1"/>
  <c r="H87" i="1"/>
  <c r="G87" i="1"/>
  <c r="F87" i="1"/>
  <c r="E87" i="1"/>
  <c r="D87" i="1"/>
  <c r="C87" i="1"/>
  <c r="B87" i="1"/>
  <c r="A87" i="1" s="1"/>
  <c r="L86" i="1"/>
  <c r="K86" i="1"/>
  <c r="J86" i="1"/>
  <c r="I86" i="1"/>
  <c r="H86" i="1"/>
  <c r="G86" i="1"/>
  <c r="F86" i="1"/>
  <c r="E86" i="1"/>
  <c r="D86" i="1"/>
  <c r="C86" i="1"/>
  <c r="B86" i="1"/>
  <c r="A86" i="1" s="1"/>
  <c r="L85" i="1"/>
  <c r="K85" i="1"/>
  <c r="J85" i="1"/>
  <c r="I85" i="1"/>
  <c r="H85" i="1"/>
  <c r="G85" i="1"/>
  <c r="F85" i="1"/>
  <c r="E85" i="1"/>
  <c r="D85" i="1"/>
  <c r="C85" i="1"/>
  <c r="B85" i="1"/>
  <c r="A85" i="1" s="1"/>
  <c r="L84" i="1"/>
  <c r="K84" i="1"/>
  <c r="J84" i="1"/>
  <c r="I84" i="1"/>
  <c r="H84" i="1"/>
  <c r="G84" i="1"/>
  <c r="F84" i="1"/>
  <c r="E84" i="1"/>
  <c r="D84" i="1"/>
  <c r="C84" i="1"/>
  <c r="B84" i="1"/>
  <c r="A84" i="1" s="1"/>
  <c r="L83" i="1"/>
  <c r="K83" i="1"/>
  <c r="J83" i="1"/>
  <c r="I83" i="1"/>
  <c r="H83" i="1"/>
  <c r="G83" i="1"/>
  <c r="F83" i="1"/>
  <c r="E83" i="1"/>
  <c r="D83" i="1"/>
  <c r="C83" i="1"/>
  <c r="B83" i="1"/>
  <c r="A83" i="1" s="1"/>
  <c r="L82" i="1"/>
  <c r="K82" i="1"/>
  <c r="J82" i="1"/>
  <c r="I82" i="1"/>
  <c r="H82" i="1"/>
  <c r="G82" i="1"/>
  <c r="F82" i="1"/>
  <c r="E82" i="1"/>
  <c r="D82" i="1"/>
  <c r="C82" i="1"/>
  <c r="B82" i="1"/>
  <c r="A82" i="1" s="1"/>
  <c r="L81" i="1"/>
  <c r="K81" i="1"/>
  <c r="J81" i="1"/>
  <c r="I81" i="1"/>
  <c r="H81" i="1"/>
  <c r="G81" i="1"/>
  <c r="F81" i="1"/>
  <c r="E81" i="1"/>
  <c r="D81" i="1"/>
  <c r="C81" i="1"/>
  <c r="B81" i="1"/>
  <c r="A81" i="1" s="1"/>
  <c r="L80" i="1"/>
  <c r="K80" i="1"/>
  <c r="J80" i="1"/>
  <c r="I80" i="1"/>
  <c r="H80" i="1"/>
  <c r="G80" i="1"/>
  <c r="F80" i="1"/>
  <c r="E80" i="1"/>
  <c r="D80" i="1"/>
  <c r="C80" i="1"/>
  <c r="B80" i="1"/>
  <c r="A80" i="1" s="1"/>
  <c r="L79" i="1"/>
  <c r="K79" i="1"/>
  <c r="J79" i="1"/>
  <c r="I79" i="1"/>
  <c r="H79" i="1"/>
  <c r="G79" i="1"/>
  <c r="F79" i="1"/>
  <c r="E79" i="1"/>
  <c r="D79" i="1"/>
  <c r="C79" i="1"/>
  <c r="B79" i="1"/>
  <c r="A79" i="1" s="1"/>
  <c r="L78" i="1"/>
  <c r="K78" i="1"/>
  <c r="J78" i="1"/>
  <c r="I78" i="1"/>
  <c r="H78" i="1"/>
  <c r="G78" i="1"/>
  <c r="F78" i="1"/>
  <c r="E78" i="1"/>
  <c r="D78" i="1"/>
  <c r="C78" i="1"/>
  <c r="B78" i="1"/>
  <c r="A78" i="1" s="1"/>
  <c r="L77" i="1"/>
  <c r="K77" i="1"/>
  <c r="J77" i="1"/>
  <c r="I77" i="1"/>
  <c r="H77" i="1"/>
  <c r="G77" i="1"/>
  <c r="F77" i="1"/>
  <c r="E77" i="1"/>
  <c r="D77" i="1"/>
  <c r="C77" i="1"/>
  <c r="B77" i="1"/>
  <c r="A77" i="1" s="1"/>
  <c r="L76" i="1"/>
  <c r="K76" i="1"/>
  <c r="J76" i="1"/>
  <c r="I76" i="1"/>
  <c r="H76" i="1"/>
  <c r="G76" i="1"/>
  <c r="F76" i="1"/>
  <c r="E76" i="1"/>
  <c r="D76" i="1"/>
  <c r="C76" i="1"/>
  <c r="B76" i="1"/>
  <c r="A76" i="1" s="1"/>
  <c r="L75" i="1"/>
  <c r="K75" i="1"/>
  <c r="J75" i="1"/>
  <c r="I75" i="1"/>
  <c r="H75" i="1"/>
  <c r="G75" i="1"/>
  <c r="F75" i="1"/>
  <c r="E75" i="1"/>
  <c r="D75" i="1"/>
  <c r="C75" i="1"/>
  <c r="B75" i="1"/>
  <c r="A75" i="1" s="1"/>
  <c r="L74" i="1"/>
  <c r="K74" i="1"/>
  <c r="J74" i="1"/>
  <c r="I74" i="1"/>
  <c r="H74" i="1"/>
  <c r="G74" i="1"/>
  <c r="F74" i="1"/>
  <c r="E74" i="1"/>
  <c r="D74" i="1"/>
  <c r="C74" i="1"/>
  <c r="B74" i="1"/>
  <c r="A74" i="1" s="1"/>
  <c r="L73" i="1"/>
  <c r="K73" i="1"/>
  <c r="J73" i="1"/>
  <c r="I73" i="1"/>
  <c r="H73" i="1"/>
  <c r="G73" i="1"/>
  <c r="F73" i="1"/>
  <c r="E73" i="1"/>
  <c r="D73" i="1"/>
  <c r="C73" i="1"/>
  <c r="B73" i="1"/>
  <c r="A73" i="1" s="1"/>
  <c r="L72" i="1"/>
  <c r="K72" i="1"/>
  <c r="J72" i="1"/>
  <c r="I72" i="1"/>
  <c r="H72" i="1"/>
  <c r="G72" i="1"/>
  <c r="F72" i="1"/>
  <c r="E72" i="1"/>
  <c r="D72" i="1"/>
  <c r="C72" i="1"/>
  <c r="B72" i="1"/>
  <c r="A72" i="1" s="1"/>
  <c r="L71" i="1"/>
  <c r="K71" i="1"/>
  <c r="J71" i="1"/>
  <c r="I71" i="1"/>
  <c r="H71" i="1"/>
  <c r="G71" i="1"/>
  <c r="F71" i="1"/>
  <c r="E71" i="1"/>
  <c r="D71" i="1"/>
  <c r="C71" i="1"/>
  <c r="B71" i="1"/>
  <c r="A71" i="1" s="1"/>
  <c r="L70" i="1"/>
  <c r="K70" i="1"/>
  <c r="J70" i="1"/>
  <c r="I70" i="1"/>
  <c r="H70" i="1"/>
  <c r="G70" i="1"/>
  <c r="F70" i="1"/>
  <c r="E70" i="1"/>
  <c r="D70" i="1"/>
  <c r="C70" i="1"/>
  <c r="B70" i="1"/>
  <c r="A70" i="1" s="1"/>
  <c r="L69" i="1"/>
  <c r="K69" i="1"/>
  <c r="J69" i="1"/>
  <c r="I69" i="1"/>
  <c r="H69" i="1"/>
  <c r="G69" i="1"/>
  <c r="F69" i="1"/>
  <c r="E69" i="1"/>
  <c r="D69" i="1"/>
  <c r="C69" i="1"/>
  <c r="B69" i="1"/>
  <c r="A69" i="1" s="1"/>
  <c r="L68" i="1"/>
  <c r="K68" i="1"/>
  <c r="J68" i="1"/>
  <c r="I68" i="1"/>
  <c r="H68" i="1"/>
  <c r="G68" i="1"/>
  <c r="F68" i="1"/>
  <c r="E68" i="1"/>
  <c r="D68" i="1"/>
  <c r="C68" i="1"/>
  <c r="B68" i="1"/>
  <c r="A68" i="1" s="1"/>
  <c r="L67" i="1"/>
  <c r="K67" i="1"/>
  <c r="J67" i="1"/>
  <c r="I67" i="1"/>
  <c r="H67" i="1"/>
  <c r="G67" i="1"/>
  <c r="F67" i="1"/>
  <c r="E67" i="1"/>
  <c r="D67" i="1"/>
  <c r="C67" i="1"/>
  <c r="B67" i="1"/>
  <c r="A67" i="1" s="1"/>
  <c r="L66" i="1"/>
  <c r="K66" i="1"/>
  <c r="J66" i="1"/>
  <c r="I66" i="1"/>
  <c r="H66" i="1"/>
  <c r="G66" i="1"/>
  <c r="F66" i="1"/>
  <c r="E66" i="1"/>
  <c r="D66" i="1"/>
  <c r="C66" i="1"/>
  <c r="B66" i="1"/>
  <c r="A66" i="1" s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<sst xmlns="http://schemas.openxmlformats.org/spreadsheetml/2006/main" count="12" uniqueCount="12">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</sst>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4%20-%20UPAE%20ARCOVERDE/1%20-%20PRESTA&#199;&#195;O%20DE%20CONTAS/8%20-%20UPAE%20AC%202021/11-%20NOVEMBRO%202021/PRESTA&#199;&#195;O%20ESCANEADA%2011-2021/13/PCF%20AV%20-%20NO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</row>
        <row r="5"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</row>
        <row r="7"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</row>
        <row r="9"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</row>
        <row r="10"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</row>
        <row r="11"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</row>
        <row r="12">
          <cell r="P12" t="str">
            <v>HOSPITAL JOÃO MURILO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</row>
        <row r="14"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</row>
        <row r="15">
          <cell r="P15" t="str">
            <v>HOSPITAL MESTRE VITALINO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</row>
        <row r="17"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</row>
        <row r="18"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</row>
        <row r="19"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</row>
        <row r="20"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</row>
        <row r="21"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</row>
        <row r="22"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</row>
        <row r="23"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</row>
        <row r="24"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</row>
        <row r="25"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</row>
        <row r="26"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</row>
        <row r="27"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</row>
        <row r="28"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</row>
        <row r="29"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</row>
        <row r="30"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</row>
        <row r="31"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</row>
        <row r="32"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</row>
        <row r="33"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</row>
        <row r="34"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</row>
        <row r="35"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</row>
        <row r="36"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</row>
        <row r="37"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</row>
        <row r="38"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</row>
        <row r="39"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</row>
        <row r="40"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</row>
        <row r="41">
          <cell r="P41" t="str">
            <v>UPA CURADO</v>
          </cell>
          <cell r="Q41" t="str">
            <v>HOSPITAL DO TRICENTENÁRIO</v>
          </cell>
          <cell r="R41">
            <v>10583920000303</v>
          </cell>
        </row>
        <row r="42">
          <cell r="P42" t="str">
            <v>UPA CURADO (COVID-19)</v>
          </cell>
          <cell r="Q42" t="str">
            <v>HOSPITAL DO TRICENTENÁRIO</v>
          </cell>
          <cell r="R42">
            <v>10583920000303</v>
          </cell>
        </row>
        <row r="43"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</row>
        <row r="44"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</row>
        <row r="45">
          <cell r="P45" t="str">
            <v>UPA IBURA</v>
          </cell>
          <cell r="Q45" t="str">
            <v>HOSPITAL DO TRICENTENÁRIO</v>
          </cell>
          <cell r="R45">
            <v>10583920000214</v>
          </cell>
        </row>
        <row r="46">
          <cell r="P46" t="str">
            <v>UPA IBURA (COVID-19)</v>
          </cell>
          <cell r="Q46" t="str">
            <v>HOSPITAL DO TRICENTENÁRIO</v>
          </cell>
          <cell r="R46">
            <v>10583920000214</v>
          </cell>
        </row>
        <row r="47"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</row>
        <row r="48"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</row>
        <row r="49"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</row>
        <row r="50"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</row>
        <row r="51"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</row>
        <row r="52"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</row>
        <row r="53"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</row>
        <row r="54"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</row>
        <row r="55"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</row>
        <row r="56"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</row>
        <row r="57"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</row>
        <row r="58"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</row>
        <row r="59">
          <cell r="P59" t="str">
            <v>UPA TORRÕES</v>
          </cell>
          <cell r="Q59" t="str">
            <v>SANTA CASA DE MISERICÓRDIA DO RECIFE</v>
          </cell>
          <cell r="R59">
            <v>10869782001206</v>
          </cell>
        </row>
        <row r="60"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</row>
        <row r="61"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</row>
        <row r="62"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</row>
        <row r="63"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</row>
        <row r="64"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</row>
        <row r="65"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</row>
        <row r="66"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</row>
        <row r="67"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</row>
        <row r="68"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</row>
        <row r="69"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</row>
        <row r="70">
          <cell r="P70" t="str">
            <v>UPAE LIMOEIRO</v>
          </cell>
          <cell r="Q70" t="str">
            <v>APAMI SURUBIM</v>
          </cell>
          <cell r="R70">
            <v>11754025000369</v>
          </cell>
        </row>
        <row r="71"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</row>
        <row r="72"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</row>
        <row r="73"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</row>
        <row r="74"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</row>
        <row r="75">
          <cell r="P75" t="str">
            <v>UPAE SERRA TALHADA</v>
          </cell>
          <cell r="Q75" t="str">
            <v>HOSPITAL DO TRICENTENÁRIO</v>
          </cell>
          <cell r="R75">
            <v>10583920000729</v>
          </cell>
        </row>
        <row r="80">
          <cell r="Q80" t="str">
            <v>OSS</v>
          </cell>
          <cell r="R80" t="str">
            <v>CNPJ</v>
          </cell>
        </row>
        <row r="81">
          <cell r="P81" t="str">
            <v>APAMI SURUBIM</v>
          </cell>
          <cell r="Q81" t="str">
            <v>APAMI SURUBIM</v>
          </cell>
          <cell r="R81">
            <v>11754025000105</v>
          </cell>
        </row>
        <row r="82"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</row>
        <row r="83"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</row>
        <row r="84"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</row>
        <row r="85"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</row>
        <row r="86"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</row>
        <row r="87"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</row>
        <row r="88"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</row>
        <row r="89"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</row>
        <row r="90"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</row>
        <row r="91"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ARCOVERDE</v>
          </cell>
          <cell r="E11" t="str">
            <v>3.12 - Material Hospitalar</v>
          </cell>
          <cell r="F11">
            <v>67729178000653</v>
          </cell>
          <cell r="G11" t="str">
            <v>COMERCIAL CIRURGICA RIO CLARENSE LTDA</v>
          </cell>
          <cell r="H11" t="str">
            <v>B</v>
          </cell>
          <cell r="I11" t="str">
            <v>S</v>
          </cell>
          <cell r="J11">
            <v>16872</v>
          </cell>
          <cell r="K11">
            <v>44510</v>
          </cell>
          <cell r="L11" t="str">
            <v>2621 1167 7291 7800 0653 5500 1000 0168 7212 8266 7864</v>
          </cell>
          <cell r="M11" t="str">
            <v>26 -  Pernambuco</v>
          </cell>
          <cell r="N11">
            <v>225</v>
          </cell>
        </row>
        <row r="12">
          <cell r="C12" t="str">
            <v>UPAE ARCOVERDE</v>
          </cell>
          <cell r="E12" t="str">
            <v>3.12 - Material Hospitalar</v>
          </cell>
          <cell r="F12" t="str">
            <v>09.079.298/0001-41</v>
          </cell>
          <cell r="G12" t="str">
            <v>FAGMED - COMERCIO DE PRODUTOS HOSPITALARES</v>
          </cell>
          <cell r="H12" t="str">
            <v>B</v>
          </cell>
          <cell r="I12" t="str">
            <v>S</v>
          </cell>
          <cell r="J12">
            <v>18443</v>
          </cell>
          <cell r="K12">
            <v>44510</v>
          </cell>
          <cell r="L12" t="str">
            <v>26211109079298000141550000000184431140114257</v>
          </cell>
          <cell r="M12" t="str">
            <v>26 -  Pernambuco</v>
          </cell>
          <cell r="N12">
            <v>768.96</v>
          </cell>
        </row>
        <row r="13">
          <cell r="C13" t="str">
            <v>UPAE ARCOVERDE</v>
          </cell>
          <cell r="E13" t="str">
            <v>3.12 - Material Hospitalar</v>
          </cell>
          <cell r="F13" t="str">
            <v>33.255.787/0013-25</v>
          </cell>
          <cell r="G13" t="str">
            <v>IBF INDUSTRIA BRASILEIRA DE FILMES</v>
          </cell>
          <cell r="H13" t="str">
            <v>B</v>
          </cell>
          <cell r="I13" t="str">
            <v>S</v>
          </cell>
          <cell r="J13">
            <v>27888</v>
          </cell>
          <cell r="K13">
            <v>44519</v>
          </cell>
          <cell r="L13" t="str">
            <v>2621 1133 2557 8700 1325 5500 5000 0278 8813 2016 0376</v>
          </cell>
          <cell r="M13" t="str">
            <v>26 -  Pernambuco</v>
          </cell>
          <cell r="N13">
            <v>1162.5</v>
          </cell>
        </row>
        <row r="14">
          <cell r="C14" t="str">
            <v>UPAE ARCOVERDE</v>
          </cell>
          <cell r="E14" t="str">
            <v>3.12 - Material Hospitalar</v>
          </cell>
          <cell r="F14" t="str">
            <v>09.607.807/0001-61</v>
          </cell>
          <cell r="G14" t="str">
            <v>INJEFARMA CAVALCANTI E SILVA DISTRIBUIDORA LTDA</v>
          </cell>
          <cell r="H14" t="str">
            <v>B</v>
          </cell>
          <cell r="I14" t="str">
            <v>S</v>
          </cell>
          <cell r="J14">
            <v>18755</v>
          </cell>
          <cell r="K14">
            <v>44505</v>
          </cell>
          <cell r="L14" t="str">
            <v>2621 1109 6078 0700 0161 5500 1000 0187 5518 9313 4631</v>
          </cell>
          <cell r="M14" t="str">
            <v>26 -  Pernambuco</v>
          </cell>
          <cell r="N14">
            <v>468</v>
          </cell>
        </row>
        <row r="15">
          <cell r="C15" t="str">
            <v>UPAE ARCOVERDE</v>
          </cell>
          <cell r="E15" t="str">
            <v>3.12 - Material Hospitalar</v>
          </cell>
          <cell r="F15" t="str">
            <v>41.601.210/0001-12</v>
          </cell>
          <cell r="G15" t="str">
            <v>LUCAS JOSEPH BRAGA DE GREEF EIRELI</v>
          </cell>
          <cell r="H15" t="str">
            <v>B</v>
          </cell>
          <cell r="I15" t="str">
            <v>S</v>
          </cell>
          <cell r="J15">
            <v>43</v>
          </cell>
          <cell r="K15">
            <v>44510</v>
          </cell>
          <cell r="L15" t="str">
            <v>2621 1141 6012 1000 0112 5500 1000 0000 4310 4640 3272</v>
          </cell>
          <cell r="M15" t="str">
            <v>26 -  Pernambuco</v>
          </cell>
          <cell r="N15">
            <v>352</v>
          </cell>
        </row>
        <row r="16">
          <cell r="C16" t="str">
            <v>UPAE ARCOVERDE</v>
          </cell>
          <cell r="E16" t="str">
            <v>3.12 - Material Hospitalar</v>
          </cell>
          <cell r="F16" t="str">
            <v>10.779.833/0001-56</v>
          </cell>
          <cell r="G16" t="str">
            <v>MEDICAL MERCANTIL DE APARELHAGEM MEDICA LTDA</v>
          </cell>
          <cell r="H16" t="str">
            <v>B</v>
          </cell>
          <cell r="I16" t="str">
            <v>S</v>
          </cell>
          <cell r="J16">
            <v>537642</v>
          </cell>
          <cell r="K16">
            <v>44495</v>
          </cell>
          <cell r="L16" t="str">
            <v>2621 1010 7798 3300 0156 5500 1000 5376 4211 6133 5569</v>
          </cell>
          <cell r="M16" t="str">
            <v>26 -  Pernambuco</v>
          </cell>
          <cell r="N16">
            <v>350</v>
          </cell>
        </row>
        <row r="17">
          <cell r="C17" t="str">
            <v>UPAE ARCOVERDE</v>
          </cell>
          <cell r="E17" t="str">
            <v>3.12 - Material Hospitalar</v>
          </cell>
          <cell r="F17" t="str">
            <v>10.779.833/0001-56</v>
          </cell>
          <cell r="G17" t="str">
            <v>MEDICAL MERCANTIL DE APARELHAGEM MEDICA LTDA</v>
          </cell>
          <cell r="H17" t="str">
            <v>B</v>
          </cell>
          <cell r="I17" t="str">
            <v>S</v>
          </cell>
          <cell r="J17">
            <v>538903</v>
          </cell>
          <cell r="K17">
            <v>44516</v>
          </cell>
          <cell r="L17" t="str">
            <v>2621 1110 7798 3300 0156 5500 1000 5389 0311 7140 2427</v>
          </cell>
          <cell r="M17" t="str">
            <v>26 -  Pernambuco</v>
          </cell>
          <cell r="N17">
            <v>276.5</v>
          </cell>
        </row>
        <row r="18">
          <cell r="C18" t="str">
            <v>UPAE ARCOVERDE</v>
          </cell>
          <cell r="E18" t="str">
            <v>3.12 - Material Hospitalar</v>
          </cell>
          <cell r="F18" t="str">
            <v>05.932.624/0001-60</v>
          </cell>
          <cell r="G18" t="str">
            <v>MEGAMED COMERCIAL LTDA</v>
          </cell>
          <cell r="H18" t="str">
            <v>B</v>
          </cell>
          <cell r="I18" t="str">
            <v>S</v>
          </cell>
          <cell r="J18">
            <v>16226</v>
          </cell>
          <cell r="K18">
            <v>44505</v>
          </cell>
          <cell r="L18" t="str">
            <v>2621 1105 9326 2400 0160 5500 1000 0162 2016 6227 6707</v>
          </cell>
          <cell r="M18" t="str">
            <v>26 -  Pernambuco</v>
          </cell>
          <cell r="N18">
            <v>522</v>
          </cell>
        </row>
        <row r="19">
          <cell r="C19" t="str">
            <v>UPAE ARCOVERDE</v>
          </cell>
          <cell r="E19" t="str">
            <v>3.12 - Material Hospitalar</v>
          </cell>
          <cell r="F19" t="str">
            <v>05.932.624/0001-60</v>
          </cell>
          <cell r="G19" t="str">
            <v>MEGAMED COMERCIAL LTDA</v>
          </cell>
          <cell r="H19" t="str">
            <v>B</v>
          </cell>
          <cell r="I19" t="str">
            <v>S</v>
          </cell>
          <cell r="J19">
            <v>16312</v>
          </cell>
          <cell r="K19">
            <v>44517</v>
          </cell>
          <cell r="L19" t="str">
            <v>2621 1105 9326 2400 0160 5500 1000 0163 1212 8852 5510</v>
          </cell>
          <cell r="M19" t="str">
            <v>26 -  Pernambuco</v>
          </cell>
          <cell r="N19">
            <v>995.43</v>
          </cell>
        </row>
        <row r="20">
          <cell r="C20" t="str">
            <v>UPAE ARCOVERDE</v>
          </cell>
          <cell r="E20" t="str">
            <v>3.12 - Material Hospitalar</v>
          </cell>
          <cell r="F20" t="str">
            <v>19.125.796/0001-37</v>
          </cell>
          <cell r="G20" t="str">
            <v>NORDMARKET COMERCIO DE PRODUTOS HOSPITALAR</v>
          </cell>
          <cell r="H20" t="str">
            <v>B</v>
          </cell>
          <cell r="I20" t="str">
            <v>S</v>
          </cell>
          <cell r="J20">
            <v>2965</v>
          </cell>
          <cell r="K20">
            <v>44516</v>
          </cell>
          <cell r="L20" t="str">
            <v>26211119125796000218550010000029651929231831</v>
          </cell>
          <cell r="M20" t="str">
            <v>26 -  Pernambuco</v>
          </cell>
          <cell r="N20">
            <v>1735.2</v>
          </cell>
        </row>
        <row r="21">
          <cell r="C21" t="str">
            <v>UPAE ARCOVERDE</v>
          </cell>
          <cell r="E21" t="str">
            <v>3.12 - Material Hospitalar</v>
          </cell>
          <cell r="F21" t="str">
            <v>19.125.796/0001-37</v>
          </cell>
          <cell r="G21" t="str">
            <v>NORDMARKET COMERCIO DE PRODUTOS HOSPITALAR</v>
          </cell>
          <cell r="H21" t="str">
            <v>B</v>
          </cell>
          <cell r="I21" t="str">
            <v>S</v>
          </cell>
          <cell r="J21">
            <v>29986</v>
          </cell>
          <cell r="K21">
            <v>44516</v>
          </cell>
          <cell r="L21" t="str">
            <v>25211119125796000137550010000299861778276946</v>
          </cell>
          <cell r="M21" t="str">
            <v>25 -  Paraíba</v>
          </cell>
          <cell r="N21">
            <v>477.6</v>
          </cell>
        </row>
        <row r="22">
          <cell r="C22" t="str">
            <v>UPAE ARCOVERDE</v>
          </cell>
          <cell r="E22" t="str">
            <v>3.12 - Material Hospitalar</v>
          </cell>
          <cell r="F22" t="str">
            <v>09.441.460/0001-20</v>
          </cell>
          <cell r="G22" t="str">
            <v>PADRÃO DIST PROD E EQUIPAM HOSPITALAR</v>
          </cell>
          <cell r="H22" t="str">
            <v>B</v>
          </cell>
          <cell r="I22" t="str">
            <v>S</v>
          </cell>
          <cell r="J22">
            <v>273226</v>
          </cell>
          <cell r="K22">
            <v>44516</v>
          </cell>
          <cell r="L22" t="str">
            <v>2621 1109 4414 6000 0120 5500 1000 2732 2613 0996 6106</v>
          </cell>
          <cell r="M22" t="str">
            <v>26 -  Pernambuco</v>
          </cell>
          <cell r="N22">
            <v>732.01</v>
          </cell>
        </row>
        <row r="23">
          <cell r="C23" t="str">
            <v>UPAE ARCOVERDE</v>
          </cell>
          <cell r="E23" t="str">
            <v>3.12 - Material Hospitalar</v>
          </cell>
          <cell r="F23" t="str">
            <v>01.884.446/0001-99</v>
          </cell>
          <cell r="G23" t="str">
            <v>TECNOVIDA COMERCIAL LTDA</v>
          </cell>
          <cell r="H23" t="str">
            <v>B</v>
          </cell>
          <cell r="I23" t="str">
            <v>S</v>
          </cell>
          <cell r="J23">
            <v>130602</v>
          </cell>
          <cell r="K23">
            <v>44498</v>
          </cell>
          <cell r="L23" t="str">
            <v>2621 1001 8844 4600 0199 5500 1000 1306 0210 8034 2565</v>
          </cell>
          <cell r="M23" t="str">
            <v>26 -  Pernambuco</v>
          </cell>
          <cell r="N23">
            <v>1582.8</v>
          </cell>
        </row>
        <row r="24">
          <cell r="C24" t="str">
            <v>UPAE ARCOVERDE</v>
          </cell>
          <cell r="E24" t="str">
            <v>3.12 - Material Hospitalar</v>
          </cell>
          <cell r="F24" t="str">
            <v>01.884.446/0001-99</v>
          </cell>
          <cell r="G24" t="str">
            <v>TECNOVIDA COMERCIAL LTDA</v>
          </cell>
          <cell r="H24" t="str">
            <v>B</v>
          </cell>
          <cell r="I24" t="str">
            <v>S</v>
          </cell>
          <cell r="J24">
            <v>130750</v>
          </cell>
          <cell r="K24">
            <v>44509</v>
          </cell>
          <cell r="L24" t="str">
            <v>2621 1101 8844 4600 0199 5500 1000 1307 5011 0021 2374</v>
          </cell>
          <cell r="M24" t="str">
            <v>26 -  Pernambuco</v>
          </cell>
          <cell r="N24">
            <v>2938.05</v>
          </cell>
        </row>
        <row r="25">
          <cell r="C25" t="str">
            <v>UPAE ARCOVERDE</v>
          </cell>
          <cell r="E25" t="str">
            <v>3.12 - Material Hospitalar</v>
          </cell>
          <cell r="F25" t="str">
            <v>13.120.044/0001-05</v>
          </cell>
          <cell r="G25" t="str">
            <v>WANDERLEY &amp; REGIS COM DE PRODUTOS MÉDICOS</v>
          </cell>
          <cell r="H25" t="str">
            <v>B</v>
          </cell>
          <cell r="I25" t="str">
            <v>S</v>
          </cell>
          <cell r="J25">
            <v>8093</v>
          </cell>
          <cell r="K25">
            <v>44510</v>
          </cell>
          <cell r="L25" t="str">
            <v>2621 1113 1200 4400 0105 5500 1000 0080 9311 1365 9616</v>
          </cell>
          <cell r="M25" t="str">
            <v>26 -  Pernambuco</v>
          </cell>
          <cell r="N25">
            <v>1575.6</v>
          </cell>
        </row>
        <row r="26">
          <cell r="C26" t="str">
            <v>UPAE ARCOVERDE</v>
          </cell>
          <cell r="E26" t="str">
            <v>3.4 - Material Farmacológico</v>
          </cell>
          <cell r="F26">
            <v>67729178000653</v>
          </cell>
          <cell r="G26" t="str">
            <v>COMERCIAL RIOCLARENSE LTDA</v>
          </cell>
          <cell r="H26" t="str">
            <v>B</v>
          </cell>
          <cell r="I26" t="str">
            <v>S</v>
          </cell>
          <cell r="J26" t="str">
            <v>17125</v>
          </cell>
          <cell r="K26">
            <v>44516</v>
          </cell>
          <cell r="L26" t="str">
            <v>2621 1167 7291 7800 0653 5500 1000 0171 2510 0444 6343</v>
          </cell>
          <cell r="N26">
            <v>642.97</v>
          </cell>
        </row>
        <row r="27">
          <cell r="C27" t="str">
            <v>UPAE ARCOVERDE</v>
          </cell>
          <cell r="E27" t="str">
            <v>3.4 - Material Farmacológico</v>
          </cell>
          <cell r="F27" t="str">
            <v>17.010.735/0001-07</v>
          </cell>
          <cell r="G27" t="str">
            <v>DERMATOFLORA LTDA</v>
          </cell>
          <cell r="H27" t="str">
            <v>B</v>
          </cell>
          <cell r="I27" t="str">
            <v>S</v>
          </cell>
          <cell r="J27" t="str">
            <v>3007</v>
          </cell>
          <cell r="K27">
            <v>44510</v>
          </cell>
          <cell r="L27" t="str">
            <v>2621 1117 0107 3500 0107 5500 1000 0030 0711 2030 0690</v>
          </cell>
          <cell r="M27" t="str">
            <v>26 -  Pernambuco</v>
          </cell>
          <cell r="N27">
            <v>264</v>
          </cell>
        </row>
        <row r="28">
          <cell r="C28" t="str">
            <v>UPAE ARCOVERDE</v>
          </cell>
          <cell r="E28" t="str">
            <v>3.4 - Material Farmacológico</v>
          </cell>
          <cell r="F28" t="str">
            <v>26.754.510/0001-48</v>
          </cell>
          <cell r="G28" t="str">
            <v>ULISSES E CORDEIRO DE SANTANA</v>
          </cell>
          <cell r="H28" t="str">
            <v>B</v>
          </cell>
          <cell r="I28" t="str">
            <v>S</v>
          </cell>
          <cell r="J28" t="str">
            <v>2686</v>
          </cell>
          <cell r="K28">
            <v>44518</v>
          </cell>
          <cell r="L28" t="str">
            <v>2621 1126 7545 1000 0148 5500 1000 0026 8614 8787 9630</v>
          </cell>
          <cell r="M28" t="str">
            <v>26 -  Pernambuco</v>
          </cell>
          <cell r="N28">
            <v>483.42</v>
          </cell>
        </row>
        <row r="29">
          <cell r="C29" t="str">
            <v>UPAE ARCOVERDE</v>
          </cell>
          <cell r="E29" t="str">
            <v>3.4 - Material Farmacológico</v>
          </cell>
          <cell r="F29" t="str">
            <v>07.484.373/0001-24</v>
          </cell>
          <cell r="G29" t="str">
            <v>UNI HOSPITALAR</v>
          </cell>
          <cell r="H29" t="str">
            <v>B</v>
          </cell>
          <cell r="I29" t="str">
            <v>S</v>
          </cell>
          <cell r="J29" t="str">
            <v>135590</v>
          </cell>
          <cell r="K29">
            <v>44524</v>
          </cell>
          <cell r="L29" t="str">
            <v>2621 1107 4843 7300 0124 5500 1000 1355 9016 7250 2967</v>
          </cell>
          <cell r="M29" t="str">
            <v>26 -  Pernambuco</v>
          </cell>
          <cell r="N29">
            <v>816.74</v>
          </cell>
        </row>
        <row r="30">
          <cell r="C30" t="str">
            <v>UPAE ARCOVERDE</v>
          </cell>
          <cell r="E30" t="str">
            <v>3.99 - Outras despesas com Material de Consumo</v>
          </cell>
          <cell r="F30" t="str">
            <v>24.436.602/0001-54</v>
          </cell>
          <cell r="G30" t="str">
            <v>ART CIRURGICA LTDA</v>
          </cell>
          <cell r="H30" t="str">
            <v>B</v>
          </cell>
          <cell r="I30" t="str">
            <v>S</v>
          </cell>
          <cell r="J30" t="str">
            <v>94003</v>
          </cell>
          <cell r="K30">
            <v>44517</v>
          </cell>
          <cell r="L30" t="str">
            <v>2621 1124 4366 0200 0154 5500 1000 0940 0311 4523 0431</v>
          </cell>
          <cell r="M30" t="str">
            <v>26 -  Pernambuco</v>
          </cell>
          <cell r="N30">
            <v>2100</v>
          </cell>
        </row>
        <row r="31">
          <cell r="C31" t="str">
            <v>UPAE ARCOVERDE</v>
          </cell>
          <cell r="E31" t="str">
            <v>3.99 - Outras despesas com Material de Consumo</v>
          </cell>
          <cell r="F31" t="str">
            <v>15.227.236/0001-32</v>
          </cell>
          <cell r="G31" t="str">
            <v>ATOS MÉDICA COMERCIO E REPRESENTAÇÃO DE PRODUTOS</v>
          </cell>
          <cell r="H31" t="str">
            <v>B</v>
          </cell>
          <cell r="I31" t="str">
            <v>S</v>
          </cell>
          <cell r="J31" t="str">
            <v>13671</v>
          </cell>
          <cell r="K31">
            <v>44511</v>
          </cell>
          <cell r="L31" t="str">
            <v>2621 1115 2272 3600 0132 5500 1000 0136 7111 1514 1060</v>
          </cell>
          <cell r="M31" t="str">
            <v>26 -  Pernambuco</v>
          </cell>
          <cell r="N31">
            <v>230</v>
          </cell>
        </row>
        <row r="32">
          <cell r="C32" t="str">
            <v>UPAE ARCOVERDE</v>
          </cell>
          <cell r="E32" t="str">
            <v>3.99 - Outras despesas com Material de Consumo</v>
          </cell>
          <cell r="F32">
            <v>67729178000653</v>
          </cell>
          <cell r="G32" t="str">
            <v>COMERCIAL CIRURGICA RIO CLARENSE LTDA</v>
          </cell>
          <cell r="H32" t="str">
            <v>B</v>
          </cell>
          <cell r="I32" t="str">
            <v>S</v>
          </cell>
          <cell r="J32">
            <v>16872</v>
          </cell>
          <cell r="K32">
            <v>44510</v>
          </cell>
          <cell r="L32" t="str">
            <v>2621 1167 7291 7800 0653 5500 1000 0168 7212 8266 7864</v>
          </cell>
          <cell r="M32" t="str">
            <v>26 -  Pernambuco</v>
          </cell>
          <cell r="N32">
            <v>143.5</v>
          </cell>
        </row>
        <row r="33">
          <cell r="C33" t="str">
            <v>UPAE ARCOVERDE</v>
          </cell>
          <cell r="E33" t="str">
            <v>3.99 - Outras despesas com Material de Consumo</v>
          </cell>
          <cell r="F33" t="str">
            <v>17.010.735/0001-07</v>
          </cell>
          <cell r="G33" t="str">
            <v>DERMATOFLORA LTDA</v>
          </cell>
          <cell r="H33" t="str">
            <v>B</v>
          </cell>
          <cell r="I33" t="str">
            <v>S</v>
          </cell>
          <cell r="J33" t="str">
            <v>3007</v>
          </cell>
          <cell r="K33">
            <v>44510</v>
          </cell>
          <cell r="L33" t="str">
            <v>2621 1117 0107 3500 0107 5500 1000 0030 0711 2030 0690</v>
          </cell>
          <cell r="M33" t="str">
            <v>26 -  Pernambuco</v>
          </cell>
          <cell r="N33">
            <v>342</v>
          </cell>
        </row>
        <row r="34">
          <cell r="C34" t="str">
            <v>UPAE ARCOVERDE</v>
          </cell>
          <cell r="E34" t="str">
            <v>3.99 - Outras despesas com Material de Consumo</v>
          </cell>
          <cell r="F34" t="str">
            <v>10.779.833/0001-56</v>
          </cell>
          <cell r="G34" t="str">
            <v>MEDICAL MERCANTIL DE APARELHAGEM MEDICA LTDA</v>
          </cell>
          <cell r="H34" t="str">
            <v>B</v>
          </cell>
          <cell r="I34" t="str">
            <v>S</v>
          </cell>
          <cell r="J34">
            <v>538903</v>
          </cell>
          <cell r="K34">
            <v>44516</v>
          </cell>
          <cell r="L34" t="str">
            <v>2621 1110 7798 3300 0156 5500 1000 5389 0311 7140 2427</v>
          </cell>
          <cell r="M34" t="str">
            <v>26 -  Pernambuco</v>
          </cell>
          <cell r="N34">
            <v>621.6</v>
          </cell>
        </row>
        <row r="35">
          <cell r="C35" t="str">
            <v>UPAE ARCOVERDE</v>
          </cell>
          <cell r="E35" t="str">
            <v>3.99 - Outras despesas com Material de Consumo</v>
          </cell>
          <cell r="F35" t="str">
            <v>05.932.624/0001-60</v>
          </cell>
          <cell r="G35" t="str">
            <v>MEGAMED COMERCIAL LTDA</v>
          </cell>
          <cell r="H35" t="str">
            <v>B</v>
          </cell>
          <cell r="I35" t="str">
            <v>S</v>
          </cell>
          <cell r="J35">
            <v>16312</v>
          </cell>
          <cell r="K35">
            <v>44517</v>
          </cell>
          <cell r="L35" t="str">
            <v>2621 1105 9326 2400 0160 5500 1000 0163 1212 8852 5510</v>
          </cell>
          <cell r="M35" t="str">
            <v>26 -  Pernambuco</v>
          </cell>
          <cell r="N35">
            <v>136</v>
          </cell>
        </row>
        <row r="36">
          <cell r="C36" t="str">
            <v>UPAE ARCOVERDE</v>
          </cell>
          <cell r="E36" t="str">
            <v>3.7 - Material de Limpeza e Produtos de Hgienização</v>
          </cell>
          <cell r="F36" t="str">
            <v>36.641.164/0001-45</v>
          </cell>
          <cell r="G36" t="str">
            <v xml:space="preserve">GILDO SOUZA CAVALCANTI JUNIOR </v>
          </cell>
          <cell r="H36" t="str">
            <v>B</v>
          </cell>
          <cell r="I36" t="str">
            <v>S</v>
          </cell>
          <cell r="J36">
            <v>1052</v>
          </cell>
          <cell r="K36">
            <v>44519</v>
          </cell>
          <cell r="L36" t="str">
            <v>2621 1136 6411 6400 0145 5500 1000 0010 5210 0001 1705</v>
          </cell>
          <cell r="M36" t="str">
            <v>26 -  Pernambuco</v>
          </cell>
          <cell r="N36">
            <v>171.9</v>
          </cell>
        </row>
        <row r="37">
          <cell r="C37" t="str">
            <v>UPAE ARCOVERDE</v>
          </cell>
          <cell r="E37" t="str">
            <v>3.7 - Material de Limpeza e Produtos de Hgienização</v>
          </cell>
          <cell r="F37">
            <v>5061290000105</v>
          </cell>
          <cell r="G37" t="str">
            <v>LOJA DO CONDOMÍNIO LTDA</v>
          </cell>
          <cell r="H37" t="str">
            <v>B</v>
          </cell>
          <cell r="I37" t="str">
            <v>S</v>
          </cell>
          <cell r="J37">
            <v>32641</v>
          </cell>
          <cell r="K37">
            <v>44519</v>
          </cell>
          <cell r="L37" t="str">
            <v>2621.1105.0612.9000.0105.5500.5000.0326.4116.9111.045</v>
          </cell>
          <cell r="M37" t="str">
            <v>26 -  Pernambuco</v>
          </cell>
          <cell r="N37">
            <v>298</v>
          </cell>
        </row>
        <row r="38">
          <cell r="C38" t="str">
            <v>UPAE ARCOVERDE</v>
          </cell>
          <cell r="E38" t="str">
            <v>3.7 - Material de Limpeza e Produtos de Hgienização</v>
          </cell>
          <cell r="F38" t="str">
            <v>38.429.751/0001-09</v>
          </cell>
          <cell r="G38" t="str">
            <v>MARCOS JOSE DINIZ BARBOSA LTDA</v>
          </cell>
          <cell r="H38" t="str">
            <v>B</v>
          </cell>
          <cell r="I38" t="str">
            <v>S</v>
          </cell>
          <cell r="J38">
            <v>448</v>
          </cell>
          <cell r="K38">
            <v>44518</v>
          </cell>
          <cell r="L38" t="str">
            <v>2621 1138 4297 5100 0109 5500 1000 0004 4819 4868 9118</v>
          </cell>
          <cell r="M38" t="str">
            <v>26 -  Pernambuco</v>
          </cell>
          <cell r="N38">
            <v>371.5</v>
          </cell>
        </row>
        <row r="39">
          <cell r="C39" t="str">
            <v>UPAE ARCOVERDE</v>
          </cell>
          <cell r="E39" t="str">
            <v>3.7 - Material de Limpeza e Produtos de Hgienização</v>
          </cell>
          <cell r="F39">
            <v>18577850000112</v>
          </cell>
          <cell r="G39" t="str">
            <v>MATTOS DISTRIBUIDORA DE PRODUTOS DE IMPEZA</v>
          </cell>
          <cell r="H39" t="str">
            <v>B</v>
          </cell>
          <cell r="I39" t="str">
            <v>S</v>
          </cell>
          <cell r="J39">
            <v>6759</v>
          </cell>
          <cell r="K39">
            <v>44519</v>
          </cell>
          <cell r="L39" t="str">
            <v>2621 1118 5778 5000 0112 5500 1000 0067 5910 0006 7607</v>
          </cell>
          <cell r="M39" t="str">
            <v>26 -  Pernambuco</v>
          </cell>
          <cell r="N39">
            <v>1012.48</v>
          </cell>
        </row>
        <row r="40">
          <cell r="C40" t="str">
            <v>UPAE ARCOVERDE</v>
          </cell>
          <cell r="E40" t="str">
            <v>3.7 - Material de Limpeza e Produtos de Hgienização</v>
          </cell>
          <cell r="F40">
            <v>37859942000130</v>
          </cell>
          <cell r="G40" t="str">
            <v>MAX PAPERS - FABRICACAO DE PRODUTOS DE PAPEL</v>
          </cell>
          <cell r="H40" t="str">
            <v>B</v>
          </cell>
          <cell r="I40" t="str">
            <v>S</v>
          </cell>
          <cell r="J40" t="str">
            <v>1376</v>
          </cell>
          <cell r="K40">
            <v>44505</v>
          </cell>
          <cell r="L40" t="str">
            <v>2621 1137 8599 4200 0130 5500 1000 0013 7610 0001 3779</v>
          </cell>
          <cell r="M40" t="str">
            <v>26 -  Pernambuco</v>
          </cell>
          <cell r="N40">
            <v>716</v>
          </cell>
        </row>
        <row r="41">
          <cell r="C41" t="str">
            <v>UPAE ARCOVERDE</v>
          </cell>
          <cell r="E41" t="str">
            <v>3.7 - Material de Limpeza e Produtos de Hgienização</v>
          </cell>
          <cell r="F41">
            <v>18162706000115</v>
          </cell>
          <cell r="G41" t="str">
            <v>QUIMY LIFE SOLUCOES EM HIGIENE E LIMPEZA LTDA</v>
          </cell>
          <cell r="H41" t="str">
            <v>B</v>
          </cell>
          <cell r="I41" t="str">
            <v>S</v>
          </cell>
          <cell r="J41" t="str">
            <v>23412</v>
          </cell>
          <cell r="K41">
            <v>44516</v>
          </cell>
          <cell r="L41" t="str">
            <v>2621.1118.1627.0600.0115.5500.1000.0234.1214.1401.0110</v>
          </cell>
          <cell r="M41" t="str">
            <v>26 -  Pernambuco</v>
          </cell>
          <cell r="N41">
            <v>212.39</v>
          </cell>
        </row>
        <row r="42">
          <cell r="C42" t="str">
            <v>UPAE ARCOVERDE</v>
          </cell>
          <cell r="E42" t="str">
            <v>3.7 - Material de Limpeza e Produtos de Hgienização</v>
          </cell>
          <cell r="F42">
            <v>17141866000115</v>
          </cell>
          <cell r="G42" t="str">
            <v>R DE LIMA COSTA COMERCIO E REPRESENTAÇÃO DE  M</v>
          </cell>
          <cell r="H42" t="str">
            <v>B</v>
          </cell>
          <cell r="I42" t="str">
            <v>S</v>
          </cell>
          <cell r="J42" t="str">
            <v>4012</v>
          </cell>
          <cell r="K42">
            <v>44518</v>
          </cell>
          <cell r="L42" t="str">
            <v>2621 1117 1418 6600 0115 5500 1000 0040 1213 5977 2072</v>
          </cell>
          <cell r="M42" t="str">
            <v>26 -  Pernambuco</v>
          </cell>
          <cell r="N42">
            <v>315</v>
          </cell>
        </row>
        <row r="43">
          <cell r="C43" t="str">
            <v>UPAE ARCOVERDE</v>
          </cell>
          <cell r="E43" t="str">
            <v>3.7 - Material de Limpeza e Produtos de Hgienização</v>
          </cell>
          <cell r="F43">
            <v>17141866000115</v>
          </cell>
          <cell r="G43" t="str">
            <v>R DE LIMA COSTA COMERCIO E REPRESENTAÇÃO DE  M</v>
          </cell>
          <cell r="H43" t="str">
            <v>B</v>
          </cell>
          <cell r="I43" t="str">
            <v>S</v>
          </cell>
          <cell r="J43" t="str">
            <v>4021</v>
          </cell>
          <cell r="K43">
            <v>44519</v>
          </cell>
          <cell r="L43" t="str">
            <v>2621 1117 1418 6600 0115 5500 1000 0040 2117 4786 5123</v>
          </cell>
          <cell r="M43" t="str">
            <v>26 -  Pernambuco</v>
          </cell>
          <cell r="N43">
            <v>158</v>
          </cell>
        </row>
        <row r="44">
          <cell r="C44" t="str">
            <v>UPAE ARCOVERDE</v>
          </cell>
          <cell r="E44" t="str">
            <v>3.14 - Alimentação Preparada</v>
          </cell>
          <cell r="F44" t="str">
            <v>15.175.740/0001-36</v>
          </cell>
          <cell r="G44" t="str">
            <v>MARIA JOSE B.  MONTEIRO - ME</v>
          </cell>
          <cell r="H44" t="str">
            <v>B</v>
          </cell>
          <cell r="I44" t="str">
            <v>S</v>
          </cell>
          <cell r="J44">
            <v>5750</v>
          </cell>
          <cell r="K44">
            <v>44519</v>
          </cell>
          <cell r="L44" t="str">
            <v>2621 1115 1757 4000 0136 5500 3000 0057 5014 7400 0000</v>
          </cell>
          <cell r="M44" t="str">
            <v>26 -  Pernambuco</v>
          </cell>
          <cell r="N44">
            <v>158.5</v>
          </cell>
        </row>
        <row r="45">
          <cell r="C45" t="str">
            <v>UPAE ARCOVERDE</v>
          </cell>
          <cell r="E45" t="str">
            <v>3.14 - Alimentação Preparada</v>
          </cell>
          <cell r="F45" t="str">
            <v>15.175.740/0001-36</v>
          </cell>
          <cell r="G45" t="str">
            <v>MARIA JOSE B.  MONTEIRO - ME</v>
          </cell>
          <cell r="H45" t="str">
            <v>B</v>
          </cell>
          <cell r="I45" t="str">
            <v>S</v>
          </cell>
          <cell r="J45">
            <v>5764</v>
          </cell>
          <cell r="K45">
            <v>44526</v>
          </cell>
          <cell r="L45" t="str">
            <v>2621 1115 1757 4000 0136 5500 3000 0057 6416 1980 0008</v>
          </cell>
          <cell r="M45" t="str">
            <v>26 -  Pernambuco</v>
          </cell>
          <cell r="N45">
            <v>153.84</v>
          </cell>
        </row>
        <row r="46">
          <cell r="C46" t="str">
            <v>UPAE ARCOVERDE</v>
          </cell>
          <cell r="E46" t="str">
            <v>3.14 - Alimentação Preparada</v>
          </cell>
          <cell r="F46" t="str">
            <v>19.450.370/0001-59</v>
          </cell>
          <cell r="G46" t="str">
            <v>SUCESSO DISTRIBUIDORA DE ALIMENTOS LTDA</v>
          </cell>
          <cell r="H46" t="str">
            <v>B</v>
          </cell>
          <cell r="I46" t="str">
            <v>S</v>
          </cell>
          <cell r="J46">
            <v>604</v>
          </cell>
          <cell r="K46">
            <v>44518</v>
          </cell>
          <cell r="L46" t="str">
            <v>2621 1119 4503 7000 0159 5500 1000 0006 0419 4261 9475</v>
          </cell>
          <cell r="M46" t="str">
            <v>26 -  Pernambuco</v>
          </cell>
          <cell r="N46">
            <v>1034.8399999999999</v>
          </cell>
        </row>
        <row r="47">
          <cell r="C47" t="str">
            <v>UPAE ARCOVERDE</v>
          </cell>
          <cell r="E47" t="str">
            <v>3.14 - Alimentação Preparada</v>
          </cell>
          <cell r="F47" t="str">
            <v>27.407.866/0001-78</v>
          </cell>
          <cell r="G47" t="str">
            <v>LUCIANO PERICLES BEZERRA NUNES</v>
          </cell>
          <cell r="H47" t="str">
            <v>B</v>
          </cell>
          <cell r="I47" t="str">
            <v>S</v>
          </cell>
          <cell r="J47">
            <v>391</v>
          </cell>
          <cell r="K47">
            <v>44518</v>
          </cell>
          <cell r="L47" t="str">
            <v>2621 1127 4078 6600 0178 5500 1000 0003 9118 3709 7797</v>
          </cell>
          <cell r="M47" t="str">
            <v>26 -  Pernambuco</v>
          </cell>
          <cell r="N47">
            <v>600</v>
          </cell>
        </row>
        <row r="48">
          <cell r="C48" t="str">
            <v>UPAE ARCOVERDE</v>
          </cell>
          <cell r="E48" t="str">
            <v>3.6 - Material de Expediente</v>
          </cell>
          <cell r="F48" t="str">
            <v>39.989.253/0001-75</v>
          </cell>
          <cell r="G48" t="str">
            <v>ANDRADE MULTISERVIÇO EIRELI</v>
          </cell>
          <cell r="H48" t="str">
            <v>B</v>
          </cell>
          <cell r="I48" t="str">
            <v>S</v>
          </cell>
          <cell r="J48">
            <v>332</v>
          </cell>
          <cell r="K48">
            <v>44504</v>
          </cell>
          <cell r="L48" t="str">
            <v>35211139989253000175551000000003321208729958</v>
          </cell>
          <cell r="M48" t="str">
            <v>35 -  São Paulo</v>
          </cell>
          <cell r="N48">
            <v>112</v>
          </cell>
        </row>
        <row r="49">
          <cell r="C49" t="str">
            <v>UPAE ARCOVERDE</v>
          </cell>
          <cell r="E49" t="str">
            <v>3.6 - Material de Expediente</v>
          </cell>
          <cell r="F49" t="str">
            <v>22.006.201.0001-39</v>
          </cell>
          <cell r="G49" t="str">
            <v>FORTPEL COMERCIO DE DESCARTAVEIS LTDA</v>
          </cell>
          <cell r="H49" t="str">
            <v>B</v>
          </cell>
          <cell r="I49" t="str">
            <v>S</v>
          </cell>
          <cell r="J49">
            <v>110148</v>
          </cell>
          <cell r="K49">
            <v>44516</v>
          </cell>
          <cell r="L49" t="str">
            <v>2621 1122 0062 0100 0139 5500 0000 1101 4811 0110 1482</v>
          </cell>
          <cell r="M49" t="str">
            <v>26 -  Pernambuco</v>
          </cell>
          <cell r="N49">
            <v>815</v>
          </cell>
        </row>
        <row r="50">
          <cell r="C50" t="str">
            <v>UPAE ARCOVERDE</v>
          </cell>
          <cell r="E50" t="str">
            <v>3.6 - Material de Expediente</v>
          </cell>
          <cell r="F50" t="str">
            <v>24.348.443/0001-36</v>
          </cell>
          <cell r="G50" t="str">
            <v>FRANCRIS LIVRARIA E PAPELARIA LTDA - ME</v>
          </cell>
          <cell r="H50" t="str">
            <v>B</v>
          </cell>
          <cell r="I50" t="str">
            <v>S</v>
          </cell>
          <cell r="J50">
            <v>14546</v>
          </cell>
          <cell r="K50">
            <v>44517</v>
          </cell>
          <cell r="L50" t="str">
            <v>2621 1124 3484 4300 0136 5500 1000 0145 4619 2139 2127</v>
          </cell>
          <cell r="M50" t="str">
            <v>26 -  Pernambuco</v>
          </cell>
          <cell r="N50">
            <v>465.1</v>
          </cell>
        </row>
        <row r="51">
          <cell r="C51" t="str">
            <v>UPAE ARCOVERDE</v>
          </cell>
          <cell r="E51" t="str">
            <v>3.6 - Material de Expediente</v>
          </cell>
          <cell r="F51" t="str">
            <v>04.925.042/0001-94</v>
          </cell>
          <cell r="G51" t="str">
            <v>I BARBOSA DA SILVA EPP - IBS COMERCIAL</v>
          </cell>
          <cell r="H51" t="str">
            <v>B</v>
          </cell>
          <cell r="I51" t="str">
            <v>S</v>
          </cell>
          <cell r="J51">
            <v>9924</v>
          </cell>
          <cell r="K51">
            <v>44524</v>
          </cell>
          <cell r="L51" t="str">
            <v>2621 1104 9250 4200 0194 5500 1000 0099 2411 0009 9246</v>
          </cell>
          <cell r="M51" t="str">
            <v>26 -  Pernambuco</v>
          </cell>
          <cell r="N51">
            <v>114.4</v>
          </cell>
        </row>
        <row r="52">
          <cell r="C52" t="str">
            <v>UPAE ARCOVERDE</v>
          </cell>
          <cell r="E52" t="str">
            <v>3.6 - Material de Expediente</v>
          </cell>
          <cell r="F52" t="str">
            <v>07.554.790/0001-04</v>
          </cell>
          <cell r="G52" t="str">
            <v>S.S. DA SILVA - PARAIISO DAS BOLSAS E EMBALAGENS</v>
          </cell>
          <cell r="H52" t="str">
            <v>B</v>
          </cell>
          <cell r="I52" t="str">
            <v>S</v>
          </cell>
          <cell r="J52">
            <v>8842</v>
          </cell>
          <cell r="K52">
            <v>44524</v>
          </cell>
          <cell r="L52" t="str">
            <v>2621 1107 5547 9000 0104 5500 1000 0088 4219 5870 0000</v>
          </cell>
          <cell r="M52" t="str">
            <v>26 -  Pernambuco</v>
          </cell>
          <cell r="N52">
            <v>195</v>
          </cell>
        </row>
        <row r="53">
          <cell r="C53" t="str">
            <v>UPAE ARCOVERDE</v>
          </cell>
          <cell r="E53" t="str">
            <v>3.1 - Combustíveis e Lubrificantes Automotivos</v>
          </cell>
          <cell r="F53">
            <v>20211412000188</v>
          </cell>
          <cell r="G53" t="str">
            <v xml:space="preserve"> SODEXO PASS DO BRASIL SERV. GESTAO DE DESP E FROTA</v>
          </cell>
          <cell r="H53" t="str">
            <v>S</v>
          </cell>
          <cell r="I53" t="str">
            <v>S</v>
          </cell>
          <cell r="J53">
            <v>511073</v>
          </cell>
          <cell r="K53">
            <v>44496</v>
          </cell>
          <cell r="M53" t="str">
            <v>26 -  Pernambuco</v>
          </cell>
          <cell r="N53">
            <v>2348.6</v>
          </cell>
        </row>
        <row r="54">
          <cell r="C54" t="str">
            <v>UPAE ARCOVERDE</v>
          </cell>
          <cell r="E54" t="str">
            <v>3.2 - Gás e Outros Materiais Engarrafados</v>
          </cell>
          <cell r="F54" t="str">
            <v>11.017.961/0001-25</v>
          </cell>
          <cell r="G54" t="str">
            <v>R T DE SIQUEIRA CALMON DISTRIB DE GAS EIRELI</v>
          </cell>
          <cell r="H54" t="str">
            <v>B</v>
          </cell>
          <cell r="I54" t="str">
            <v>S</v>
          </cell>
          <cell r="J54">
            <v>1302</v>
          </cell>
          <cell r="K54" t="str">
            <v>23/11/2021</v>
          </cell>
          <cell r="L54" t="str">
            <v>2621 1111 0179 6100 0125 5500 1000 0013 0210 0016 8560</v>
          </cell>
          <cell r="M54" t="str">
            <v>26 -  Pernambuco</v>
          </cell>
          <cell r="N54">
            <v>372</v>
          </cell>
        </row>
        <row r="55">
          <cell r="C55" t="str">
            <v>UPAE ARCOVERDE</v>
          </cell>
          <cell r="E55" t="str">
            <v xml:space="preserve">3.9 - Material para Manutenção de Bens Imóveis </v>
          </cell>
          <cell r="F55" t="str">
            <v>24.556.839/0001-79</v>
          </cell>
          <cell r="G55" t="str">
            <v>ARMAZEM COMERCIAL NOVO LAR LTDA</v>
          </cell>
          <cell r="H55" t="str">
            <v>B</v>
          </cell>
          <cell r="I55" t="str">
            <v>S</v>
          </cell>
          <cell r="J55">
            <v>9027</v>
          </cell>
          <cell r="K55">
            <v>44525</v>
          </cell>
          <cell r="L55" t="str">
            <v>2621 1124 5568 3900 0179 5500 1000 0090 2711 9009 0274</v>
          </cell>
          <cell r="M55" t="str">
            <v>26 -  Pernambuco</v>
          </cell>
          <cell r="N55">
            <v>222.2</v>
          </cell>
        </row>
        <row r="56">
          <cell r="C56" t="str">
            <v>UPAE ARCOVERDE</v>
          </cell>
          <cell r="E56" t="str">
            <v xml:space="preserve">3.9 - Material para Manutenção de Bens Imóveis </v>
          </cell>
          <cell r="F56">
            <v>38010578000100</v>
          </cell>
          <cell r="G56" t="str">
            <v>D G MAX COMERCIO E SERVICO LTDA</v>
          </cell>
          <cell r="H56" t="str">
            <v>B</v>
          </cell>
          <cell r="I56" t="str">
            <v>S</v>
          </cell>
          <cell r="J56">
            <v>888</v>
          </cell>
          <cell r="K56" t="str">
            <v>23/11/2021</v>
          </cell>
          <cell r="L56" t="str">
            <v>2621 1138 0105 7800 0100 5500 1000 0008 8810 7368 0108</v>
          </cell>
          <cell r="M56" t="str">
            <v>26 -  Pernambuco</v>
          </cell>
          <cell r="N56">
            <v>192</v>
          </cell>
        </row>
        <row r="57">
          <cell r="C57" t="str">
            <v>UPAE ARCOVERDE</v>
          </cell>
          <cell r="E57" t="str">
            <v xml:space="preserve">3.10 - Material para Manutenção de Bens Móveis </v>
          </cell>
          <cell r="F57">
            <v>31042621000161</v>
          </cell>
          <cell r="G57" t="str">
            <v>BETELMED COMERCIO DE MATERIAS E EQUIPAMENTOS</v>
          </cell>
          <cell r="H57" t="str">
            <v>B</v>
          </cell>
          <cell r="I57" t="str">
            <v>S</v>
          </cell>
          <cell r="J57">
            <v>318</v>
          </cell>
          <cell r="K57" t="str">
            <v>08/11/2021</v>
          </cell>
          <cell r="L57" t="str">
            <v>2621 1131 0426 2100 0161 5500 1000 0003 1812 6818 4306</v>
          </cell>
          <cell r="M57" t="str">
            <v>26 -  Pernambuco</v>
          </cell>
          <cell r="N57">
            <v>1344</v>
          </cell>
        </row>
        <row r="58">
          <cell r="C58" t="str">
            <v>UPAE ARCOVERDE</v>
          </cell>
          <cell r="E58" t="str">
            <v xml:space="preserve">3.10 - Material para Manutenção de Bens Móveis </v>
          </cell>
          <cell r="F58" t="str">
            <v>38.010.578/0001-00</v>
          </cell>
          <cell r="G58" t="str">
            <v>D G MAX COMERCIO E SERVICO LTDA</v>
          </cell>
          <cell r="H58" t="str">
            <v>B</v>
          </cell>
          <cell r="I58" t="str">
            <v>S</v>
          </cell>
          <cell r="J58">
            <v>888</v>
          </cell>
          <cell r="K58" t="str">
            <v>23/11/2021</v>
          </cell>
          <cell r="L58" t="str">
            <v>2621 1138 0105 7800 0100 5500 1000 0008 8810 7368 0108</v>
          </cell>
          <cell r="M58" t="str">
            <v>26 -  Pernambuco</v>
          </cell>
          <cell r="N58">
            <v>194.5</v>
          </cell>
        </row>
        <row r="59">
          <cell r="C59" t="str">
            <v>UPAE ARCOVERDE</v>
          </cell>
          <cell r="E59" t="str">
            <v xml:space="preserve">3.10 - Material para Manutenção de Bens Móveis </v>
          </cell>
          <cell r="F59" t="str">
            <v>04.402.515/0001-79</v>
          </cell>
          <cell r="G59" t="str">
            <v>E. E MOURA COMERCIAL</v>
          </cell>
          <cell r="H59" t="str">
            <v>B</v>
          </cell>
          <cell r="I59" t="str">
            <v>S</v>
          </cell>
          <cell r="J59">
            <v>4706</v>
          </cell>
          <cell r="K59" t="str">
            <v>22/11/2021</v>
          </cell>
          <cell r="L59" t="str">
            <v>2621 1104 4025 1500 0179 5500 1000 0047 0618 7511 3585</v>
          </cell>
          <cell r="M59" t="str">
            <v>26 -  Pernambuco</v>
          </cell>
          <cell r="N59">
            <v>160</v>
          </cell>
        </row>
        <row r="60">
          <cell r="C60" t="str">
            <v>UPAE ARCOVERDE</v>
          </cell>
          <cell r="E60" t="str">
            <v>3.99 - Outras despesas com Material de Consumo</v>
          </cell>
          <cell r="F60" t="str">
            <v>04.402.515/0001-79</v>
          </cell>
          <cell r="G60" t="str">
            <v>E. E MOURA COMERCIAL</v>
          </cell>
          <cell r="H60" t="str">
            <v>B</v>
          </cell>
          <cell r="I60" t="str">
            <v>S</v>
          </cell>
          <cell r="J60">
            <v>4706</v>
          </cell>
          <cell r="K60" t="str">
            <v>22/11/2021</v>
          </cell>
          <cell r="L60" t="str">
            <v>2621 1104 4025 1500 0179 5500 1000 0047 0618 7511 3585</v>
          </cell>
          <cell r="M60" t="str">
            <v>26 -  Pernambuco</v>
          </cell>
          <cell r="N60">
            <v>50</v>
          </cell>
        </row>
        <row r="61">
          <cell r="C61" t="str">
            <v>UPAE ARCOVERDE</v>
          </cell>
          <cell r="E61" t="str">
            <v>3.99 - Outras despesas com Material de Consumo</v>
          </cell>
          <cell r="F61" t="str">
            <v>00.029.372/0003-02</v>
          </cell>
          <cell r="G61" t="str">
            <v>GE HEALTHCARE DO BRASIL COMERCIO E SERVICOS</v>
          </cell>
          <cell r="H61" t="str">
            <v>B</v>
          </cell>
          <cell r="I61" t="str">
            <v>S</v>
          </cell>
          <cell r="J61">
            <v>1004352</v>
          </cell>
          <cell r="K61">
            <v>44497</v>
          </cell>
          <cell r="L61" t="str">
            <v>3521 1000 0293 7200 0302 5500 1001 0043 5211 0081 1745</v>
          </cell>
          <cell r="M61" t="str">
            <v>35 -  São Paulo</v>
          </cell>
          <cell r="N61">
            <v>9480.59</v>
          </cell>
        </row>
        <row r="62">
          <cell r="C62" t="str">
            <v>UPAE ARCOVERDE</v>
          </cell>
          <cell r="E62" t="str">
            <v>6 - Equipamento e Material Permanente</v>
          </cell>
          <cell r="F62" t="str">
            <v>15.227.236/0001-32</v>
          </cell>
          <cell r="G62" t="str">
            <v>ATOS MEDICA COMERCIO E REPRESENT. DE PRODUTOS MEDICO-HOSP</v>
          </cell>
          <cell r="H62" t="str">
            <v>B</v>
          </cell>
          <cell r="I62" t="str">
            <v>S</v>
          </cell>
          <cell r="J62">
            <v>13738</v>
          </cell>
          <cell r="K62" t="str">
            <v>16/11/2021</v>
          </cell>
          <cell r="L62" t="str">
            <v>2621 1115 2272 3600 0132 5500 1000 0137 3811 4489 3008</v>
          </cell>
          <cell r="M62" t="str">
            <v>26 -  Pernambuco</v>
          </cell>
          <cell r="N62">
            <v>1792.5</v>
          </cell>
        </row>
        <row r="63">
          <cell r="C63" t="str">
            <v>UPAE ARCOVERDE</v>
          </cell>
          <cell r="E63" t="str">
            <v>6 - Equipamento e Material Permanente</v>
          </cell>
          <cell r="F63" t="str">
            <v>41.601.210/0001-12</v>
          </cell>
          <cell r="G63" t="str">
            <v>LUCAS JOSEPH BRAGA DE GREEF EIRELI</v>
          </cell>
          <cell r="H63" t="str">
            <v>B</v>
          </cell>
          <cell r="I63" t="str">
            <v>S</v>
          </cell>
          <cell r="J63">
            <v>46</v>
          </cell>
          <cell r="K63" t="str">
            <v>19/11/2021</v>
          </cell>
          <cell r="L63" t="str">
            <v>2621 1141 6012 1000 0112 5500 1000 0000 4610 4640 3274</v>
          </cell>
          <cell r="M63" t="str">
            <v>26 -  Pernambuco</v>
          </cell>
          <cell r="N63">
            <v>600</v>
          </cell>
        </row>
        <row r="64">
          <cell r="C64" t="str">
            <v>UPAE ARCOVERDE</v>
          </cell>
          <cell r="E64" t="str">
            <v>7 - Obras e Instalações</v>
          </cell>
          <cell r="F64" t="str">
            <v>11.623.188/0005-74</v>
          </cell>
          <cell r="G64" t="str">
            <v>ARMAZEM CORAL LTDA</v>
          </cell>
          <cell r="H64" t="str">
            <v>B</v>
          </cell>
          <cell r="I64" t="str">
            <v>S</v>
          </cell>
          <cell r="J64">
            <v>168567</v>
          </cell>
          <cell r="K64" t="str">
            <v>10/11/2021</v>
          </cell>
          <cell r="L64" t="str">
            <v>2621 1111 6231 8800 0574 550b 1000 1685 6710 0168 5681</v>
          </cell>
          <cell r="M64" t="str">
            <v>26 -  Pernambuco</v>
          </cell>
          <cell r="N64">
            <v>253.5</v>
          </cell>
        </row>
        <row r="65">
          <cell r="C65" t="str">
            <v>UPAE ARCOVERDE</v>
          </cell>
          <cell r="E65" t="str">
            <v>6 - Equipamento e Material Permanente</v>
          </cell>
          <cell r="F65" t="str">
            <v>41.601.210/0001-12</v>
          </cell>
          <cell r="G65" t="str">
            <v>LUCAS JOSEPH BRAGA DE GREEF EIRELI</v>
          </cell>
          <cell r="H65" t="str">
            <v>B</v>
          </cell>
          <cell r="I65" t="str">
            <v>S</v>
          </cell>
          <cell r="J65">
            <v>46</v>
          </cell>
          <cell r="K65" t="str">
            <v>16/11/2021</v>
          </cell>
          <cell r="L65" t="str">
            <v>2621 1115 2272 3600 0132 5500 1000 0137 3811 4489 3008</v>
          </cell>
          <cell r="M65" t="str">
            <v>26 -  Pernambuco</v>
          </cell>
          <cell r="N65">
            <v>92</v>
          </cell>
        </row>
        <row r="66">
          <cell r="C66" t="str">
            <v>UPAE ARCOVERDE</v>
          </cell>
          <cell r="E66" t="str">
            <v xml:space="preserve">5.21 - Seguros em geral </v>
          </cell>
          <cell r="F66" t="str">
            <v>61.383.493/0001-80</v>
          </cell>
          <cell r="G66" t="str">
            <v>SOMPO SEGUROS S.A - VIG. 23/06/2021 A 23/06/2022</v>
          </cell>
          <cell r="H66" t="str">
            <v>S</v>
          </cell>
          <cell r="I66" t="str">
            <v>N</v>
          </cell>
          <cell r="J66" t="str">
            <v>1800757205</v>
          </cell>
          <cell r="K66">
            <v>44371</v>
          </cell>
          <cell r="M66" t="str">
            <v>3550308 - São Paulo - SP</v>
          </cell>
          <cell r="N66">
            <v>467.57</v>
          </cell>
        </row>
        <row r="67">
          <cell r="C67" t="str">
            <v>UPAE ARCOVERDE</v>
          </cell>
          <cell r="E67" t="str">
            <v xml:space="preserve">5.25 - Serviços Bancários </v>
          </cell>
          <cell r="F67">
            <v>60701190000104</v>
          </cell>
          <cell r="G67" t="str">
            <v>BANCO ITAU C/C 01574-5</v>
          </cell>
          <cell r="H67" t="str">
            <v>S</v>
          </cell>
          <cell r="I67" t="str">
            <v>N</v>
          </cell>
          <cell r="K67">
            <v>44530</v>
          </cell>
          <cell r="M67" t="str">
            <v>3550308 - São Paulo - SP</v>
          </cell>
          <cell r="N67">
            <v>61</v>
          </cell>
        </row>
        <row r="68">
          <cell r="C68" t="str">
            <v>UPAE ARCOVERDE</v>
          </cell>
          <cell r="E68" t="str">
            <v xml:space="preserve">5.25 - Serviços Bancários </v>
          </cell>
          <cell r="F68">
            <v>60701190000104</v>
          </cell>
          <cell r="G68" t="str">
            <v>BANCO ITAU C/C 01577-8</v>
          </cell>
          <cell r="H68" t="str">
            <v>S</v>
          </cell>
          <cell r="I68" t="str">
            <v>N</v>
          </cell>
          <cell r="K68">
            <v>44530</v>
          </cell>
          <cell r="M68" t="str">
            <v>3550308 - São Paulo - SP</v>
          </cell>
          <cell r="N68">
            <v>296</v>
          </cell>
        </row>
        <row r="69">
          <cell r="C69" t="str">
            <v>UPAE ARCOVERDE</v>
          </cell>
          <cell r="E69" t="str">
            <v>5.9 - Telefonia Móvel</v>
          </cell>
          <cell r="F69">
            <v>40432544010290</v>
          </cell>
          <cell r="G69" t="str">
            <v>CLARO S/A</v>
          </cell>
          <cell r="H69" t="str">
            <v>S</v>
          </cell>
          <cell r="I69" t="str">
            <v>S</v>
          </cell>
          <cell r="J69" t="str">
            <v>965514276</v>
          </cell>
          <cell r="K69">
            <v>44551</v>
          </cell>
          <cell r="M69" t="str">
            <v>2611606 - Recife - PE</v>
          </cell>
          <cell r="N69">
            <v>288.2</v>
          </cell>
        </row>
        <row r="70">
          <cell r="C70" t="str">
            <v>UPAE ARCOVERDE</v>
          </cell>
          <cell r="E70" t="str">
            <v>5.18 - Teledonia Fixa</v>
          </cell>
          <cell r="F70" t="str">
            <v>06.985.306/0001-20</v>
          </cell>
          <cell r="G70" t="str">
            <v>SERVHOST INTERNET</v>
          </cell>
          <cell r="H70" t="str">
            <v>S</v>
          </cell>
          <cell r="I70" t="str">
            <v>S</v>
          </cell>
          <cell r="J70">
            <v>8462</v>
          </cell>
          <cell r="K70">
            <v>44503</v>
          </cell>
          <cell r="M70" t="str">
            <v>2611606 - Recife - PE</v>
          </cell>
          <cell r="N70">
            <v>92.88</v>
          </cell>
        </row>
        <row r="71">
          <cell r="C71" t="str">
            <v>UPAE ARCOVERDE</v>
          </cell>
          <cell r="E71" t="str">
            <v>5.13 - Água e Esgoto</v>
          </cell>
          <cell r="F71" t="str">
            <v>09.769.035/0001-64</v>
          </cell>
          <cell r="G71" t="str">
            <v>COMPANHIA PERNAMBUCANA DE SANEAMENTO</v>
          </cell>
          <cell r="H71" t="str">
            <v>S</v>
          </cell>
          <cell r="I71" t="str">
            <v>S</v>
          </cell>
          <cell r="J71" t="str">
            <v>10481271-0</v>
          </cell>
          <cell r="K71" t="str">
            <v>03/12/2021</v>
          </cell>
          <cell r="M71" t="str">
            <v>2611606 - Recife - PE</v>
          </cell>
          <cell r="N71">
            <v>3309.38</v>
          </cell>
        </row>
        <row r="72">
          <cell r="C72" t="str">
            <v>UPAE ARCOVERDE</v>
          </cell>
          <cell r="E72" t="str">
            <v>5.12 - Energia Elétrica</v>
          </cell>
          <cell r="F72">
            <v>10835932000108</v>
          </cell>
          <cell r="G72" t="str">
            <v>COMPANHIA ENERGÉTICA DE PERNAMBUCO (CONTR.7014803615)</v>
          </cell>
          <cell r="H72" t="str">
            <v>S</v>
          </cell>
          <cell r="I72" t="str">
            <v>S</v>
          </cell>
          <cell r="J72" t="str">
            <v>187230706</v>
          </cell>
          <cell r="K72" t="str">
            <v>23/12/2021</v>
          </cell>
          <cell r="M72" t="str">
            <v>2611606 - Recife - PE</v>
          </cell>
          <cell r="N72">
            <v>7881.32</v>
          </cell>
        </row>
        <row r="73">
          <cell r="C73" t="str">
            <v>UPAE ARCOVERDE</v>
          </cell>
          <cell r="E73" t="str">
            <v>5.3 - Locação de Máquinas e Equipamentos</v>
          </cell>
          <cell r="F73" t="str">
            <v>19.533.734/0001-64</v>
          </cell>
          <cell r="G73" t="str">
            <v>ALEXANDRA DE GUSMÃO NERES - ME</v>
          </cell>
          <cell r="H73" t="str">
            <v>S</v>
          </cell>
          <cell r="I73" t="str">
            <v>S</v>
          </cell>
          <cell r="J73" t="str">
            <v>12030</v>
          </cell>
          <cell r="K73" t="str">
            <v>01/12/2021</v>
          </cell>
          <cell r="M73" t="str">
            <v>2611606 - Recife - PE</v>
          </cell>
          <cell r="N73">
            <v>1341.56</v>
          </cell>
        </row>
        <row r="74">
          <cell r="C74" t="str">
            <v>UPAE ARCOVERDE</v>
          </cell>
          <cell r="E74" t="str">
            <v>5.3 - Locação de Máquinas e Equipamentos</v>
          </cell>
          <cell r="F74" t="str">
            <v xml:space="preserve"> 41.096.520/0001-27</v>
          </cell>
          <cell r="G74" t="str">
            <v>PRISMA TELECOMUNICAÇÕES LTDA</v>
          </cell>
          <cell r="H74" t="str">
            <v>S</v>
          </cell>
          <cell r="I74" t="str">
            <v>S</v>
          </cell>
          <cell r="J74" t="str">
            <v>29539</v>
          </cell>
          <cell r="K74" t="str">
            <v>01/12/2021</v>
          </cell>
          <cell r="M74" t="str">
            <v>2611606 - Recife - PE</v>
          </cell>
          <cell r="N74">
            <v>140</v>
          </cell>
        </row>
        <row r="75">
          <cell r="C75" t="str">
            <v>UPAE ARCOVERDE</v>
          </cell>
          <cell r="E75" t="str">
            <v>5.3 - Locação de Máquinas e Equipamentos</v>
          </cell>
          <cell r="F75" t="str">
            <v>24.380.578/0020-41</v>
          </cell>
          <cell r="G75" t="str">
            <v>WHITE MARTINS INDUSTRIAIS NE LTDA</v>
          </cell>
          <cell r="H75" t="str">
            <v>S</v>
          </cell>
          <cell r="I75" t="str">
            <v>S</v>
          </cell>
          <cell r="J75" t="str">
            <v>135253</v>
          </cell>
          <cell r="K75" t="str">
            <v>06/11/2021</v>
          </cell>
          <cell r="M75" t="str">
            <v>2607901 - Jaboatão dos Guararapes - PE</v>
          </cell>
          <cell r="N75">
            <v>97.82</v>
          </cell>
        </row>
        <row r="76">
          <cell r="C76" t="str">
            <v>UPAE ARCOVERDE</v>
          </cell>
          <cell r="E76" t="str">
            <v>5.3 - Locação de Máquinas e Equipamentos</v>
          </cell>
          <cell r="F76" t="str">
            <v>11.448.247/0003-53</v>
          </cell>
          <cell r="G76" t="str">
            <v>GMAC COMERCIO E SERVIÇOS DE INFORMATICA</v>
          </cell>
          <cell r="H76" t="str">
            <v>S</v>
          </cell>
          <cell r="I76" t="str">
            <v>S</v>
          </cell>
          <cell r="J76">
            <v>10866</v>
          </cell>
          <cell r="K76" t="str">
            <v>12/11/2021</v>
          </cell>
          <cell r="M76" t="str">
            <v>2611606 - Recife - PE</v>
          </cell>
          <cell r="N76">
            <v>458</v>
          </cell>
        </row>
        <row r="77">
          <cell r="C77" t="str">
            <v>UPAE ARCOVERDE</v>
          </cell>
          <cell r="E77" t="str">
            <v>5.8 - Locação de Veículos Automotores</v>
          </cell>
          <cell r="F77">
            <v>1838726000160</v>
          </cell>
          <cell r="G77" t="str">
            <v>S &amp; B LOCACOES DE VEICULOS LIDA</v>
          </cell>
          <cell r="H77" t="str">
            <v>S</v>
          </cell>
          <cell r="I77" t="str">
            <v>S</v>
          </cell>
          <cell r="J77" t="str">
            <v>12089</v>
          </cell>
          <cell r="K77">
            <v>44531</v>
          </cell>
          <cell r="M77" t="str">
            <v>2611606 - Recife - PE</v>
          </cell>
          <cell r="N77">
            <v>3750</v>
          </cell>
        </row>
        <row r="78">
          <cell r="C78" t="str">
            <v>UPAE ARCOVERDE</v>
          </cell>
          <cell r="E78" t="str">
            <v>5.99 - Outros Serviços de Terceiros Pessoa Jurídica</v>
          </cell>
          <cell r="F78">
            <v>0</v>
          </cell>
          <cell r="G78" t="str">
            <v>TAXA DE EXPEDIENTE - TKS SEGURANÇA- NF. 25924</v>
          </cell>
          <cell r="H78" t="str">
            <v>S</v>
          </cell>
          <cell r="I78" t="str">
            <v>N</v>
          </cell>
          <cell r="K78">
            <v>44530</v>
          </cell>
          <cell r="M78" t="str">
            <v>2601201 - Arcoverde - PE</v>
          </cell>
          <cell r="N78">
            <v>5.07</v>
          </cell>
        </row>
        <row r="79">
          <cell r="C79" t="str">
            <v>UPAE ARCOVERDE</v>
          </cell>
          <cell r="E79" t="str">
            <v>5.99 - Outros Serviços de Terceiros Pessoa Jurídica</v>
          </cell>
          <cell r="F79">
            <v>0</v>
          </cell>
          <cell r="G79" t="str">
            <v>TAXA DE EXPEDIENTE - BRASCON - NF. 91146</v>
          </cell>
          <cell r="H79" t="str">
            <v>S</v>
          </cell>
          <cell r="I79" t="str">
            <v>N</v>
          </cell>
          <cell r="K79">
            <v>44530</v>
          </cell>
          <cell r="M79" t="str">
            <v>2601201 - Arcoverde - PE</v>
          </cell>
          <cell r="N79">
            <v>5.07</v>
          </cell>
        </row>
        <row r="80">
          <cell r="C80" t="str">
            <v>UPAE ARCOVERDE</v>
          </cell>
          <cell r="E80" t="str">
            <v>5.99 - Outros Serviços de Terceiros Pessoa Jurídica</v>
          </cell>
          <cell r="F80">
            <v>0</v>
          </cell>
          <cell r="G80" t="str">
            <v>TAXA DE EXPEDIENTE - SL ENGENHARIA - NF.  8523</v>
          </cell>
          <cell r="H80" t="str">
            <v>S</v>
          </cell>
          <cell r="I80" t="str">
            <v>N</v>
          </cell>
          <cell r="K80">
            <v>44530</v>
          </cell>
          <cell r="M80" t="str">
            <v>2601201 - Arcoverde - PE</v>
          </cell>
          <cell r="N80">
            <v>5.07</v>
          </cell>
        </row>
        <row r="81">
          <cell r="C81" t="str">
            <v>UPAE ARCOVERDE</v>
          </cell>
          <cell r="E81" t="str">
            <v>5.99 - Outros Serviços de Terceiros Pessoa Jurídica</v>
          </cell>
          <cell r="F81">
            <v>0</v>
          </cell>
          <cell r="G81" t="str">
            <v>TAXA DE EXPEDIENTE - AUTÔNOMOS</v>
          </cell>
          <cell r="H81" t="str">
            <v>S</v>
          </cell>
          <cell r="I81" t="str">
            <v>N</v>
          </cell>
          <cell r="K81">
            <v>44530</v>
          </cell>
          <cell r="M81" t="str">
            <v>2601201 - Arcoverde - PE</v>
          </cell>
          <cell r="N81">
            <v>5.07</v>
          </cell>
        </row>
        <row r="82">
          <cell r="C82" t="str">
            <v>UPAE ARCOVERDE</v>
          </cell>
          <cell r="E82" t="str">
            <v>5.99 - Outros Serviços de Terceiros Pessoa Jurídica</v>
          </cell>
          <cell r="F82">
            <v>0</v>
          </cell>
          <cell r="G82" t="str">
            <v>TAXA DE EXPEDIENTE - CONTRONIC - NF. 1345</v>
          </cell>
          <cell r="H82" t="str">
            <v>S</v>
          </cell>
          <cell r="I82" t="str">
            <v>N</v>
          </cell>
          <cell r="K82">
            <v>44530</v>
          </cell>
          <cell r="M82" t="str">
            <v>2601201 - Arcoverde - PE</v>
          </cell>
          <cell r="N82">
            <v>5.07</v>
          </cell>
        </row>
        <row r="83">
          <cell r="C83" t="str">
            <v>UPAE ARCOVERDE</v>
          </cell>
          <cell r="E83" t="str">
            <v>5.99 - Outros Serviços de Terceiros Pessoa Jurídica</v>
          </cell>
          <cell r="F83">
            <v>60701190000104</v>
          </cell>
          <cell r="G83" t="str">
            <v>IR S/ APLICAÇÃO FINANCEIRA C/C 01577-8</v>
          </cell>
          <cell r="H83" t="str">
            <v>S</v>
          </cell>
          <cell r="I83" t="str">
            <v>N</v>
          </cell>
          <cell r="K83">
            <v>44530</v>
          </cell>
          <cell r="M83" t="str">
            <v>3550308 - São Paulo - SP</v>
          </cell>
          <cell r="N83">
            <v>1.07</v>
          </cell>
        </row>
        <row r="84">
          <cell r="C84" t="str">
            <v>UPAE ARCOVERDE</v>
          </cell>
          <cell r="E84" t="str">
            <v>5.99 - Outros Serviços de Terceiros Pessoa Jurídica</v>
          </cell>
          <cell r="F84">
            <v>60701190000104</v>
          </cell>
          <cell r="G84" t="str">
            <v>IR S/ APLICAÇÃO FINANCEIRA C/C 01574-5</v>
          </cell>
          <cell r="H84" t="str">
            <v>S</v>
          </cell>
          <cell r="I84" t="str">
            <v>N</v>
          </cell>
          <cell r="K84">
            <v>44530</v>
          </cell>
          <cell r="M84" t="str">
            <v>3550308 - São Paulo - SP</v>
          </cell>
          <cell r="N84">
            <v>686.73</v>
          </cell>
        </row>
        <row r="85">
          <cell r="C85" t="str">
            <v>UPAE ARCOVERDE</v>
          </cell>
          <cell r="E85" t="str">
            <v>5.16 - Serviços Médico-Hospitalares, Odotonlogia e Laboratoriais</v>
          </cell>
          <cell r="F85" t="str">
            <v>16.907.691/0001-41</v>
          </cell>
          <cell r="G85" t="str">
            <v>LC SERVIÇOS MÉDICOS LTDA-ME</v>
          </cell>
          <cell r="H85" t="str">
            <v>S</v>
          </cell>
          <cell r="I85" t="str">
            <v>S</v>
          </cell>
          <cell r="J85" t="str">
            <v>1271</v>
          </cell>
          <cell r="K85">
            <v>44532</v>
          </cell>
          <cell r="M85" t="str">
            <v>2606002 - Garanhuns - PE</v>
          </cell>
          <cell r="N85">
            <v>4356</v>
          </cell>
        </row>
        <row r="86">
          <cell r="C86" t="str">
            <v>UPAE ARCOVERDE</v>
          </cell>
          <cell r="E86" t="str">
            <v>5.16 - Serviços Médico-Hospitalares, Odotonlogia e Laboratoriais</v>
          </cell>
          <cell r="F86" t="str">
            <v>00.833.601/0001-85</v>
          </cell>
          <cell r="G86" t="str">
            <v>RESPIRAR - CLINICA DE TRATAMENTO DE DOENÇAS RESPIRATÓRIAS LTDA</v>
          </cell>
          <cell r="H86" t="str">
            <v>S</v>
          </cell>
          <cell r="I86" t="str">
            <v>S</v>
          </cell>
          <cell r="J86" t="str">
            <v>1631</v>
          </cell>
          <cell r="K86">
            <v>44532</v>
          </cell>
          <cell r="M86" t="str">
            <v>2601201 - Arcoverde - PE</v>
          </cell>
          <cell r="N86">
            <v>5328</v>
          </cell>
        </row>
        <row r="87">
          <cell r="C87" t="str">
            <v>UPAE ARCOVERDE</v>
          </cell>
          <cell r="E87" t="str">
            <v>5.16 - Serviços Médico-Hospitalares, Odotonlogia e Laboratoriais</v>
          </cell>
          <cell r="F87" t="str">
            <v>12.082.381/0001-84</v>
          </cell>
          <cell r="G87" t="str">
            <v>D C ENDOSCOPY LTDA</v>
          </cell>
          <cell r="H87" t="str">
            <v>S</v>
          </cell>
          <cell r="I87" t="str">
            <v>S</v>
          </cell>
          <cell r="J87" t="str">
            <v>897</v>
          </cell>
          <cell r="K87">
            <v>44531</v>
          </cell>
          <cell r="M87" t="str">
            <v>2606002 - Garanhuns - PE</v>
          </cell>
          <cell r="N87">
            <v>4648</v>
          </cell>
        </row>
        <row r="88">
          <cell r="C88" t="str">
            <v>UPAE ARCOVERDE</v>
          </cell>
          <cell r="E88" t="str">
            <v>5.16 - Serviços Médico-Hospitalares, Odotonlogia e Laboratoriais</v>
          </cell>
          <cell r="F88" t="str">
            <v>73.193.211/0001-61</v>
          </cell>
          <cell r="G88" t="str">
            <v>TELEVIDA CENTRO ESPECIALIZADO DE TELEDIAGNOSTICO LTDA - EPP</v>
          </cell>
          <cell r="H88" t="str">
            <v>S</v>
          </cell>
          <cell r="I88" t="str">
            <v>S</v>
          </cell>
          <cell r="J88" t="str">
            <v>108053</v>
          </cell>
          <cell r="K88">
            <v>44538</v>
          </cell>
          <cell r="M88" t="str">
            <v>3550308 - São Paulo - SP</v>
          </cell>
          <cell r="N88">
            <v>253</v>
          </cell>
        </row>
        <row r="89">
          <cell r="C89" t="str">
            <v>UPAE ARCOVERDE</v>
          </cell>
          <cell r="E89" t="str">
            <v>5.16 - Serviços Médico-Hospitalares, Odotonlogia e Laboratoriais</v>
          </cell>
          <cell r="F89" t="str">
            <v>40.470.867/0001-25</v>
          </cell>
          <cell r="G89" t="str">
            <v>WILTON ROGERIO CORDEIRO RIBEIRO</v>
          </cell>
          <cell r="H89" t="str">
            <v>S</v>
          </cell>
          <cell r="I89" t="str">
            <v>S</v>
          </cell>
          <cell r="J89" t="str">
            <v>51</v>
          </cell>
          <cell r="K89">
            <v>44531</v>
          </cell>
          <cell r="M89" t="str">
            <v>2601201 - Arcoverde - PE</v>
          </cell>
          <cell r="N89">
            <v>7623.81</v>
          </cell>
        </row>
        <row r="90">
          <cell r="C90" t="str">
            <v>UPAE ARCOVERDE</v>
          </cell>
          <cell r="E90" t="str">
            <v>5.16 - Serviços Médico-Hospitalares, Odotonlogia e Laboratoriais</v>
          </cell>
          <cell r="F90" t="str">
            <v>22.768.632/0001-32</v>
          </cell>
          <cell r="G90" t="str">
            <v>P&amp;R MEDICOS LTDA - ME</v>
          </cell>
          <cell r="H90" t="str">
            <v>S</v>
          </cell>
          <cell r="I90" t="str">
            <v>S</v>
          </cell>
          <cell r="J90">
            <v>703</v>
          </cell>
          <cell r="K90">
            <v>44531</v>
          </cell>
          <cell r="M90" t="str">
            <v>2611606 - Recife - PE</v>
          </cell>
          <cell r="N90">
            <v>8441.25</v>
          </cell>
        </row>
        <row r="91">
          <cell r="C91" t="str">
            <v>UPAE ARCOVERDE</v>
          </cell>
          <cell r="E91" t="str">
            <v>5.16 - Serviços Médico-Hospitalares, Odotonlogia e Laboratoriais</v>
          </cell>
          <cell r="F91" t="str">
            <v>09.471.803/0001-07</v>
          </cell>
          <cell r="G91" t="str">
            <v>PESQUEIRA ENDODIAGNO</v>
          </cell>
          <cell r="H91" t="str">
            <v>S</v>
          </cell>
          <cell r="I91" t="str">
            <v>S</v>
          </cell>
          <cell r="J91">
            <v>1762</v>
          </cell>
          <cell r="K91">
            <v>44536</v>
          </cell>
          <cell r="M91" t="str">
            <v>2610905 - Pesqueira - PE</v>
          </cell>
          <cell r="N91">
            <v>4149</v>
          </cell>
        </row>
        <row r="92">
          <cell r="C92" t="str">
            <v>UPAE ARCOVERDE</v>
          </cell>
          <cell r="E92" t="str">
            <v>5.16 - Serviços Médico-Hospitalares, Odotonlogia e Laboratoriais</v>
          </cell>
          <cell r="F92" t="str">
            <v>42.271.639/0001-51</v>
          </cell>
          <cell r="G92" t="str">
            <v xml:space="preserve">CARDIO CENTER DIAGNÓSTICO EIRELI </v>
          </cell>
          <cell r="H92" t="str">
            <v>S</v>
          </cell>
          <cell r="I92" t="str">
            <v>S</v>
          </cell>
          <cell r="J92" t="str">
            <v>5</v>
          </cell>
          <cell r="K92">
            <v>44532</v>
          </cell>
          <cell r="M92" t="str">
            <v>2614105 - Sertânia - PE</v>
          </cell>
          <cell r="N92">
            <v>10620</v>
          </cell>
        </row>
        <row r="93">
          <cell r="C93" t="str">
            <v>UPAE ARCOVERDE</v>
          </cell>
          <cell r="E93" t="str">
            <v>5.16 - Serviços Médico-Hospitalares, Odotonlogia e Laboratoriais</v>
          </cell>
          <cell r="F93" t="str">
            <v>24.957.670/0001-69</v>
          </cell>
          <cell r="G93" t="str">
            <v>CLÍNICA DE OLHOS PAULO MENEZES</v>
          </cell>
          <cell r="H93" t="str">
            <v>S</v>
          </cell>
          <cell r="I93" t="str">
            <v>S</v>
          </cell>
          <cell r="J93" t="str">
            <v>5402</v>
          </cell>
          <cell r="K93">
            <v>44531</v>
          </cell>
          <cell r="M93" t="str">
            <v>2601201 - Arcoverde - PE</v>
          </cell>
          <cell r="N93">
            <v>2016</v>
          </cell>
        </row>
        <row r="94">
          <cell r="C94" t="str">
            <v>UPAE ARCOVERDE</v>
          </cell>
          <cell r="E94" t="str">
            <v>5.16 - Serviços Médico-Hospitalares, Odotonlogia e Laboratoriais</v>
          </cell>
          <cell r="F94" t="str">
            <v>34.098.585/0001-46</v>
          </cell>
          <cell r="G94" t="str">
            <v>NATALIA MESQUITA OFTALMOLOGIA EIRELI</v>
          </cell>
          <cell r="H94" t="str">
            <v>S</v>
          </cell>
          <cell r="I94" t="str">
            <v>S</v>
          </cell>
          <cell r="J94">
            <v>44</v>
          </cell>
          <cell r="K94">
            <v>44536</v>
          </cell>
          <cell r="M94" t="str">
            <v>2611606 - Recife - PE</v>
          </cell>
          <cell r="N94">
            <v>4032</v>
          </cell>
        </row>
        <row r="95">
          <cell r="C95" t="str">
            <v>UPAE ARCOVERDE</v>
          </cell>
          <cell r="E95" t="str">
            <v>5.16 - Serviços Médico-Hospitalares, Odotonlogia e Laboratoriais</v>
          </cell>
          <cell r="F95" t="str">
            <v>36.010.377/0001-79</v>
          </cell>
          <cell r="G95" t="str">
            <v>MEDICINA INTEGRATIVA LABORATORIAL MIL LTDA</v>
          </cell>
          <cell r="H95" t="str">
            <v>S</v>
          </cell>
          <cell r="I95" t="str">
            <v>S</v>
          </cell>
          <cell r="J95" t="str">
            <v>252</v>
          </cell>
          <cell r="K95">
            <v>44533</v>
          </cell>
          <cell r="M95" t="str">
            <v>2611606 - Recife - PE</v>
          </cell>
          <cell r="N95">
            <v>15248.6</v>
          </cell>
        </row>
        <row r="96">
          <cell r="C96" t="str">
            <v>UPAE ARCOVERDE</v>
          </cell>
          <cell r="E96" t="str">
            <v>5.15 - Serviços Domésticos</v>
          </cell>
          <cell r="F96" t="str">
            <v>70.237.227/0001-30</v>
          </cell>
          <cell r="G96" t="str">
            <v>HOSPITAL MEMORIAL ARCOVERDE</v>
          </cell>
          <cell r="H96" t="str">
            <v>S</v>
          </cell>
          <cell r="I96" t="str">
            <v>S</v>
          </cell>
          <cell r="J96" t="str">
            <v>9793</v>
          </cell>
          <cell r="K96">
            <v>44536</v>
          </cell>
          <cell r="M96" t="str">
            <v>2601201 - Arcoverde - PE</v>
          </cell>
          <cell r="N96">
            <v>294.52</v>
          </cell>
        </row>
        <row r="97">
          <cell r="C97" t="str">
            <v>UPAE ARCOVERDE</v>
          </cell>
          <cell r="E97" t="str">
            <v>5.10 - Detetização/Tratamento de Resíduos e Afins</v>
          </cell>
          <cell r="F97" t="str">
            <v>11.863.530/0001-80</v>
          </cell>
          <cell r="G97" t="str">
            <v>BRASCON GESTÃO AMBIENTAL LTDA</v>
          </cell>
          <cell r="H97" t="str">
            <v>S</v>
          </cell>
          <cell r="I97" t="str">
            <v>S</v>
          </cell>
          <cell r="J97">
            <v>94220</v>
          </cell>
          <cell r="K97">
            <v>44531</v>
          </cell>
          <cell r="M97" t="str">
            <v>2611309 - Pombos - PE</v>
          </cell>
          <cell r="N97">
            <v>53.84</v>
          </cell>
        </row>
        <row r="98">
          <cell r="C98" t="str">
            <v>UPAE ARCOVERDE</v>
          </cell>
          <cell r="E98" t="str">
            <v>5.17 - Manutenção de Software, Certificação Digital e Microfilmagem</v>
          </cell>
          <cell r="F98" t="str">
            <v>16.783.034/0001-30</v>
          </cell>
          <cell r="G98" t="str">
            <v>SINTESE LICENCIAMENTO DE PROGRAMAS</v>
          </cell>
          <cell r="H98" t="str">
            <v>S</v>
          </cell>
          <cell r="I98" t="str">
            <v>S</v>
          </cell>
          <cell r="J98" t="str">
            <v>16413</v>
          </cell>
          <cell r="K98" t="str">
            <v>01/11/2021</v>
          </cell>
          <cell r="M98" t="str">
            <v>2611606 - Recife - PE</v>
          </cell>
          <cell r="N98">
            <v>1200</v>
          </cell>
        </row>
        <row r="99">
          <cell r="C99" t="str">
            <v>UPAE ARCOVERDE</v>
          </cell>
          <cell r="E99" t="str">
            <v>5.17 - Manutenção de Software, Certificação Digital e Microfilmagem</v>
          </cell>
          <cell r="F99" t="str">
            <v>92.306.257/0007-80</v>
          </cell>
          <cell r="G99" t="str">
            <v>MV INFORMATICA NORDESTE LTDA</v>
          </cell>
          <cell r="H99" t="str">
            <v>S</v>
          </cell>
          <cell r="I99" t="str">
            <v>S</v>
          </cell>
          <cell r="J99" t="str">
            <v>31318</v>
          </cell>
          <cell r="K99" t="str">
            <v>04/11/2021</v>
          </cell>
          <cell r="M99" t="str">
            <v>2611606 - Recife - PE</v>
          </cell>
          <cell r="N99">
            <v>8675.3700000000008</v>
          </cell>
        </row>
        <row r="100">
          <cell r="C100" t="str">
            <v>UPAE ARCOVERDE</v>
          </cell>
          <cell r="E100" t="str">
            <v>5.17 - Manutenção de Software, Certificação Digital e Microfilmagem</v>
          </cell>
          <cell r="F100" t="str">
            <v>07.560.756/0001-34</v>
          </cell>
          <cell r="G100" t="str">
            <v>CARLOS ANDRE DE SOUSA INFORMATICA  ME</v>
          </cell>
          <cell r="H100" t="str">
            <v>S</v>
          </cell>
          <cell r="I100" t="str">
            <v>S</v>
          </cell>
          <cell r="J100" t="str">
            <v>113</v>
          </cell>
          <cell r="K100" t="str">
            <v>16/11/2021</v>
          </cell>
          <cell r="M100" t="str">
            <v>2610707 - Paulista - PE</v>
          </cell>
          <cell r="N100">
            <v>850</v>
          </cell>
        </row>
        <row r="101">
          <cell r="C101" t="str">
            <v>UPAE ARCOVERDE</v>
          </cell>
          <cell r="E101" t="str">
            <v>5.17 - Manutenção de Software, Certificação Digital e Microfilmagem</v>
          </cell>
          <cell r="F101" t="str">
            <v>10.224.281/0001-10</v>
          </cell>
          <cell r="G101" t="str">
            <v>QUALITEK TECNOLOGIA LTDA EPP</v>
          </cell>
          <cell r="H101" t="str">
            <v>S</v>
          </cell>
          <cell r="I101" t="str">
            <v>S</v>
          </cell>
          <cell r="J101" t="str">
            <v>6328</v>
          </cell>
          <cell r="K101" t="str">
            <v>02/02/2021</v>
          </cell>
          <cell r="M101" t="str">
            <v>2408102 - Natal - RN</v>
          </cell>
          <cell r="N101">
            <v>500</v>
          </cell>
        </row>
        <row r="102">
          <cell r="C102" t="str">
            <v>UPAE ARCOVERDE</v>
          </cell>
          <cell r="E102" t="str">
            <v>5.17 - Manutenção de Software, Certificação Digital e Microfilmagem</v>
          </cell>
          <cell r="F102" t="str">
            <v>03.613.658/0001-67</v>
          </cell>
          <cell r="G102" t="str">
            <v>SEQUENCE INFORMATICA LTDA EPP</v>
          </cell>
          <cell r="H102" t="str">
            <v>S</v>
          </cell>
          <cell r="I102" t="str">
            <v>S</v>
          </cell>
          <cell r="J102">
            <v>23146</v>
          </cell>
          <cell r="K102" t="str">
            <v>05/11/2021</v>
          </cell>
          <cell r="M102" t="str">
            <v>2611606 - Recife - PE</v>
          </cell>
          <cell r="N102">
            <v>984.49</v>
          </cell>
        </row>
        <row r="103">
          <cell r="C103" t="str">
            <v>UPAE ARCOVERDE</v>
          </cell>
          <cell r="E103" t="str">
            <v>5.17 - Manutenção de Software, Certificação Digital e Microfilmagem</v>
          </cell>
          <cell r="F103" t="str">
            <v>20.231.241/0001-59</v>
          </cell>
          <cell r="G103" t="str">
            <v>E-VAL COM E SERVIÇO DE INFORMÁTICA EM SAÚDE LTDA</v>
          </cell>
          <cell r="H103" t="str">
            <v>S</v>
          </cell>
          <cell r="I103" t="str">
            <v>S</v>
          </cell>
          <cell r="J103" t="str">
            <v>7901</v>
          </cell>
          <cell r="K103">
            <v>44565</v>
          </cell>
          <cell r="M103" t="str">
            <v>3550308 - São Paulo - SP</v>
          </cell>
          <cell r="N103">
            <v>180</v>
          </cell>
        </row>
        <row r="104">
          <cell r="C104" t="str">
            <v>UPAE ARCOVERDE</v>
          </cell>
          <cell r="E104" t="str">
            <v>5.17 - Manutenção de Software, Certificação Digital e Microfilmagem</v>
          </cell>
          <cell r="F104" t="str">
            <v>23.412.408/0001-76</v>
          </cell>
          <cell r="G104" t="str">
            <v>WEK  - TECHNOLOGY IN BUSINESS LtDA - ME</v>
          </cell>
          <cell r="H104" t="str">
            <v>S</v>
          </cell>
          <cell r="I104" t="str">
            <v>S</v>
          </cell>
          <cell r="J104">
            <v>4612</v>
          </cell>
          <cell r="K104" t="str">
            <v>10/12/2021</v>
          </cell>
          <cell r="M104" t="str">
            <v>4209102 - Joinville - SC</v>
          </cell>
          <cell r="N104">
            <v>3370.84</v>
          </cell>
        </row>
        <row r="105">
          <cell r="C105" t="str">
            <v>UPAE ARCOVERDE</v>
          </cell>
          <cell r="E105" t="str">
            <v>5.22 - Vigilância Ostensiva / Monitorada</v>
          </cell>
          <cell r="F105" t="str">
            <v>07.774.050/0001-75</v>
          </cell>
          <cell r="G105" t="str">
            <v>TKS SEGURANÇA PRIVADA LTDA</v>
          </cell>
          <cell r="H105" t="str">
            <v>S</v>
          </cell>
          <cell r="I105" t="str">
            <v>S</v>
          </cell>
          <cell r="J105" t="str">
            <v>25924</v>
          </cell>
          <cell r="K105">
            <v>44526</v>
          </cell>
          <cell r="M105" t="str">
            <v>2611606 - Recife - PE</v>
          </cell>
          <cell r="N105">
            <v>20804.75</v>
          </cell>
        </row>
        <row r="106">
          <cell r="C106" t="str">
            <v>UPAE ARCOVERDE</v>
          </cell>
          <cell r="E106" t="str">
            <v>5.2 - Serviços Técnicos Profissionais</v>
          </cell>
          <cell r="F106" t="str">
            <v>21.216.498/0001-02</v>
          </cell>
          <cell r="G106" t="str">
            <v>VIDON &amp; CORREIA ADVOGADOS ASSOCIADOS</v>
          </cell>
          <cell r="H106" t="str">
            <v>S</v>
          </cell>
          <cell r="I106" t="str">
            <v>S</v>
          </cell>
          <cell r="J106">
            <v>1128</v>
          </cell>
          <cell r="K106" t="str">
            <v>01/12/2021</v>
          </cell>
          <cell r="M106" t="str">
            <v>2611606 - Recife - PE</v>
          </cell>
          <cell r="N106">
            <v>6809.74</v>
          </cell>
        </row>
        <row r="107">
          <cell r="C107" t="str">
            <v>UPAE ARCOVERDE</v>
          </cell>
          <cell r="E107" t="str">
            <v>5.2 - Serviços Técnicos Profissionais</v>
          </cell>
          <cell r="F107" t="str">
            <v>57.755.217/0020-91</v>
          </cell>
          <cell r="G107" t="str">
            <v>KPMG AUDITORES INDEPENDENTES</v>
          </cell>
          <cell r="H107" t="str">
            <v>S</v>
          </cell>
          <cell r="I107" t="str">
            <v>S</v>
          </cell>
          <cell r="J107">
            <v>774</v>
          </cell>
          <cell r="K107" t="str">
            <v>03/11/2021</v>
          </cell>
          <cell r="M107" t="str">
            <v>2611606 - Recife - PE</v>
          </cell>
          <cell r="N107">
            <v>575.22</v>
          </cell>
        </row>
        <row r="108">
          <cell r="C108" t="str">
            <v>UPAE ARCOVERDE</v>
          </cell>
          <cell r="E108" t="str">
            <v>5.10 - Detetização/Tratamento de Resíduos e Afins</v>
          </cell>
          <cell r="F108">
            <v>10858157000106</v>
          </cell>
          <cell r="G108" t="str">
            <v>F. GENES E CIA LTDA</v>
          </cell>
          <cell r="H108" t="str">
            <v>S</v>
          </cell>
          <cell r="I108" t="str">
            <v>S</v>
          </cell>
          <cell r="J108" t="str">
            <v>357103</v>
          </cell>
          <cell r="K108">
            <v>44531</v>
          </cell>
          <cell r="M108" t="str">
            <v>2611606 - Recife - PE</v>
          </cell>
          <cell r="N108">
            <v>620.02</v>
          </cell>
        </row>
        <row r="109">
          <cell r="C109" t="str">
            <v>UPAE ARCOVERDE</v>
          </cell>
          <cell r="E109" t="str">
            <v>5.5 - Reparo e Manutenção de Máquinas e Equipamentos</v>
          </cell>
          <cell r="F109" t="str">
            <v>00.029.372/0003-02</v>
          </cell>
          <cell r="G109" t="str">
            <v xml:space="preserve">GE - HEALTHCARE DO BRASIL COM. E SERV P/ EQUIP. MÉD. E HOSP </v>
          </cell>
          <cell r="H109" t="str">
            <v>S</v>
          </cell>
          <cell r="I109" t="str">
            <v>S</v>
          </cell>
          <cell r="J109">
            <v>271801</v>
          </cell>
          <cell r="K109">
            <v>44497</v>
          </cell>
          <cell r="M109" t="str">
            <v>3505708 - Barueri - SP</v>
          </cell>
          <cell r="N109">
            <v>7356.72</v>
          </cell>
        </row>
        <row r="110">
          <cell r="C110" t="str">
            <v>UPAE ARCOVERDE</v>
          </cell>
          <cell r="E110" t="str">
            <v>5.5 - Reparo e Manutenção de Máquinas e Equipamentos</v>
          </cell>
          <cell r="F110" t="str">
            <v>03.480.539/0001-83</v>
          </cell>
          <cell r="G110" t="str">
            <v>SL ENGENHARIA HOSPITALAR LTDA</v>
          </cell>
          <cell r="H110" t="str">
            <v>S</v>
          </cell>
          <cell r="I110" t="str">
            <v>S</v>
          </cell>
          <cell r="J110">
            <v>8750</v>
          </cell>
          <cell r="K110">
            <v>44531</v>
          </cell>
          <cell r="M110" t="str">
            <v>2607901 - Jaboatão dos Guararapes - PE</v>
          </cell>
          <cell r="N110">
            <v>5100</v>
          </cell>
        </row>
        <row r="111">
          <cell r="C111" t="str">
            <v>UPAE ARCOVERDE</v>
          </cell>
          <cell r="E111" t="str">
            <v>5.5 - Reparo e Manutenção de Máquinas e Equipamentos</v>
          </cell>
          <cell r="F111">
            <v>29615779000131</v>
          </cell>
          <cell r="G111" t="str">
            <v>ADRIANO RODRIGUES DA SILVA REFRIGERAÇÃO</v>
          </cell>
          <cell r="H111" t="str">
            <v>S</v>
          </cell>
          <cell r="I111" t="str">
            <v>S</v>
          </cell>
          <cell r="J111" t="str">
            <v>437</v>
          </cell>
          <cell r="K111">
            <v>44530</v>
          </cell>
          <cell r="M111" t="str">
            <v>2611606 - Recife - PE</v>
          </cell>
          <cell r="N111">
            <v>2000</v>
          </cell>
        </row>
        <row r="112">
          <cell r="C112" t="str">
            <v>UPAE ARCOVERDE</v>
          </cell>
          <cell r="E112" t="str">
            <v>5.4 - Reparo e Manutenção de Bens Imóveis</v>
          </cell>
          <cell r="F112" t="str">
            <v>15.651.204/0001-60</v>
          </cell>
          <cell r="G112" t="str">
            <v>ROGÉRIO ARAÚJO DE LIMA / ALPHA SEGTECH</v>
          </cell>
          <cell r="H112" t="str">
            <v>S</v>
          </cell>
          <cell r="I112" t="str">
            <v>S</v>
          </cell>
          <cell r="J112" t="str">
            <v>357</v>
          </cell>
          <cell r="K112">
            <v>44530</v>
          </cell>
          <cell r="M112" t="str">
            <v>2607901 - Jaboatão dos Guararapes - PE</v>
          </cell>
          <cell r="N112">
            <v>900</v>
          </cell>
        </row>
        <row r="113">
          <cell r="C113" t="str">
            <v>UPAE ARCOVERDE</v>
          </cell>
          <cell r="E113" t="str">
            <v>5.4 - Reparo e Manutenção de Bens Imóveis</v>
          </cell>
          <cell r="F113" t="str">
            <v>28.623.665/0001-70</v>
          </cell>
          <cell r="G113" t="str">
            <v>SOLUCON SOLUÇÕES INTELIGENTES EM TELECOM</v>
          </cell>
          <cell r="H113" t="str">
            <v>S</v>
          </cell>
          <cell r="I113" t="str">
            <v>S</v>
          </cell>
          <cell r="J113" t="str">
            <v>116</v>
          </cell>
          <cell r="K113">
            <v>44516</v>
          </cell>
          <cell r="M113" t="str">
            <v>2611606 - Recife - PE</v>
          </cell>
          <cell r="N113">
            <v>987.12</v>
          </cell>
        </row>
        <row r="114">
          <cell r="C114" t="str">
            <v>UPAE ARCOVERDE</v>
          </cell>
          <cell r="E114" t="str">
            <v>5.99 - Outros Serviços de Terceiros Pessoa Jurídica</v>
          </cell>
          <cell r="F114">
            <v>10998292000157</v>
          </cell>
          <cell r="G114" t="str">
            <v xml:space="preserve">CENTRO I E E PERNAMBUCO </v>
          </cell>
          <cell r="H114" t="str">
            <v>S</v>
          </cell>
          <cell r="I114" t="str">
            <v>S</v>
          </cell>
          <cell r="J114" t="str">
            <v>302172</v>
          </cell>
          <cell r="K114">
            <v>44519</v>
          </cell>
          <cell r="M114" t="str">
            <v>2611606 - Recife - PE</v>
          </cell>
          <cell r="N114">
            <v>340</v>
          </cell>
        </row>
        <row r="115">
          <cell r="C115" t="str">
            <v>UPAE ARCOVERDE</v>
          </cell>
          <cell r="E115" t="str">
            <v>1.99 - Outras Despesas com Pessoal</v>
          </cell>
          <cell r="F115" t="str">
            <v>69.034.668/0001-56</v>
          </cell>
          <cell r="H115" t="str">
            <v>S</v>
          </cell>
          <cell r="I115" t="str">
            <v>S</v>
          </cell>
          <cell r="J115" t="str">
            <v>21/26645734</v>
          </cell>
          <cell r="K115">
            <v>44495</v>
          </cell>
          <cell r="M115" t="str">
            <v>3505708 - Barueri - SP</v>
          </cell>
          <cell r="N115">
            <v>10647.2</v>
          </cell>
        </row>
        <row r="116">
          <cell r="C116" t="str">
            <v>UPAE ARCOVERDE</v>
          </cell>
          <cell r="E116" t="str">
            <v>1.99 - Outras Despesas com Pessoal</v>
          </cell>
          <cell r="F116" t="str">
            <v>61.383.493/0001-80</v>
          </cell>
          <cell r="G116" t="str">
            <v>SOMPO SEGUROS S.A - VIG. 23/06/2021 A 23/06/2022</v>
          </cell>
          <cell r="H116" t="str">
            <v>S</v>
          </cell>
          <cell r="I116" t="str">
            <v>S</v>
          </cell>
          <cell r="J116" t="str">
            <v>100051288980</v>
          </cell>
          <cell r="K116">
            <v>44539</v>
          </cell>
          <cell r="M116" t="str">
            <v>3550308 - São Paulo - SP</v>
          </cell>
          <cell r="N116">
            <v>199.19</v>
          </cell>
        </row>
        <row r="117">
          <cell r="C117" t="str">
            <v>UPAE ARCOVERDE</v>
          </cell>
          <cell r="E117" t="str">
            <v>4.7 - Apoio Administrativo, Técnico e Operacional</v>
          </cell>
          <cell r="F117" t="str">
            <v>11420386450</v>
          </cell>
          <cell r="G117" t="str">
            <v>ANTONIO RAFAEL VIEIRA NETO</v>
          </cell>
          <cell r="H117" t="str">
            <v>S</v>
          </cell>
          <cell r="I117" t="str">
            <v>N</v>
          </cell>
          <cell r="K117">
            <v>44530</v>
          </cell>
          <cell r="M117" t="str">
            <v>2601201 - Arcoverde - PE</v>
          </cell>
          <cell r="N117">
            <v>1815</v>
          </cell>
        </row>
        <row r="118">
          <cell r="C118" t="str">
            <v>UPAE ARCOVERDE</v>
          </cell>
          <cell r="E118" t="str">
            <v>4.7 - Apoio Administrativo, Técnico e Operacional</v>
          </cell>
          <cell r="F118" t="str">
            <v>06218818489</v>
          </cell>
          <cell r="G118" t="str">
            <v>CLEBERSON ELIAS DA SILVA CARVALHO</v>
          </cell>
          <cell r="H118" t="str">
            <v>S</v>
          </cell>
          <cell r="I118" t="str">
            <v>N</v>
          </cell>
          <cell r="K118">
            <v>44530</v>
          </cell>
          <cell r="M118" t="str">
            <v>2601201 - Arcoverde - PE</v>
          </cell>
          <cell r="N118">
            <v>1649.58</v>
          </cell>
        </row>
        <row r="119">
          <cell r="C119" t="str">
            <v>UPAE ARCOVERDE</v>
          </cell>
          <cell r="E119" t="str">
            <v>4.6 - Serviços de Profissionais de Saúde</v>
          </cell>
          <cell r="F119" t="str">
            <v>08216726490</v>
          </cell>
          <cell r="G119" t="str">
            <v>RITA CRISTINA FERREIRA NEVES SOARES</v>
          </cell>
          <cell r="H119" t="str">
            <v>S</v>
          </cell>
          <cell r="I119" t="str">
            <v>N</v>
          </cell>
          <cell r="K119">
            <v>44530</v>
          </cell>
          <cell r="M119" t="str">
            <v>2601201 - Arcoverde - PE</v>
          </cell>
          <cell r="N119">
            <v>3823.24</v>
          </cell>
        </row>
        <row r="120">
          <cell r="C120" t="str">
            <v>UPAE ARCOVERDE</v>
          </cell>
          <cell r="E120" t="str">
            <v xml:space="preserve">5.25 - Serviços Bancários </v>
          </cell>
          <cell r="F120">
            <v>60701190000104</v>
          </cell>
          <cell r="G120" t="str">
            <v>BANCO ITAU C/C 01574-5</v>
          </cell>
          <cell r="H120" t="str">
            <v>S</v>
          </cell>
          <cell r="I120" t="str">
            <v>N</v>
          </cell>
          <cell r="K120">
            <v>44530</v>
          </cell>
          <cell r="M120" t="str">
            <v>3550308 - São Paulo - SP</v>
          </cell>
          <cell r="N120">
            <v>654.70000000000005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>
      <selection activeCell="A112" sqref="A112:A1992"/>
    </sheetView>
  </sheetViews>
  <sheetFormatPr defaultColWidth="8.7109375" defaultRowHeight="15" x14ac:dyDescent="0.2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(OCULTAR)'!$P$3:$R$91,3,0),"")</f>
        <v>10894988000214</v>
      </c>
      <c r="B2" s="4" t="str">
        <f>'[1]TCE - ANEXO IV - Preencher'!C11</f>
        <v>UPAE ARCOVERDE</v>
      </c>
      <c r="C2" s="4" t="str">
        <f>'[1]TCE - ANEXO IV - Preencher'!E11</f>
        <v>3.12 - Material Hospitalar</v>
      </c>
      <c r="D2" s="3">
        <f>'[1]TCE - ANEXO IV - Preencher'!F11</f>
        <v>67729178000653</v>
      </c>
      <c r="E2" s="5" t="str">
        <f>'[1]TCE - ANEXO IV - Preencher'!G11</f>
        <v>COMERCIAL CIRURGICA RIO CLARENSE LTDA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16872</v>
      </c>
      <c r="I2" s="6">
        <f>IF('[1]TCE - ANEXO IV - Preencher'!K11="","",'[1]TCE - ANEXO IV - Preencher'!K11)</f>
        <v>44510</v>
      </c>
      <c r="J2" s="5" t="str">
        <f>'[1]TCE - ANEXO IV - Preencher'!L11</f>
        <v>2621 1167 7291 7800 0653 5500 1000 0168 7212 8266 7864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225</v>
      </c>
    </row>
    <row r="3" spans="1:12" s="8" customFormat="1" ht="19.5" customHeight="1" x14ac:dyDescent="0.25">
      <c r="A3" s="3">
        <f>IFERROR(VLOOKUP(B3,'[1]DADOS (OCULTAR)'!$P$3:$R$91,3,0),"")</f>
        <v>10894988000214</v>
      </c>
      <c r="B3" s="4" t="str">
        <f>'[1]TCE - ANEXO IV - Preencher'!C12</f>
        <v>UPAE ARCOVERDE</v>
      </c>
      <c r="C3" s="4" t="str">
        <f>'[1]TCE - ANEXO IV - Preencher'!E12</f>
        <v>3.12 - Material Hospitalar</v>
      </c>
      <c r="D3" s="3" t="str">
        <f>'[1]TCE - ANEXO IV - Preencher'!F12</f>
        <v>09.079.298/0001-41</v>
      </c>
      <c r="E3" s="5" t="str">
        <f>'[1]TCE - ANEXO IV - Preencher'!G12</f>
        <v>FAGMED - COMERCIO DE PRODUTOS HOSPITALARES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18443</v>
      </c>
      <c r="I3" s="6">
        <f>IF('[1]TCE - ANEXO IV - Preencher'!K12="","",'[1]TCE - ANEXO IV - Preencher'!K12)</f>
        <v>44510</v>
      </c>
      <c r="J3" s="5" t="str">
        <f>'[1]TCE - ANEXO IV - Preencher'!L12</f>
        <v>26211109079298000141550000000184431140114257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768.96</v>
      </c>
    </row>
    <row r="4" spans="1:12" s="8" customFormat="1" ht="19.5" customHeight="1" x14ac:dyDescent="0.25">
      <c r="A4" s="3">
        <f>IFERROR(VLOOKUP(B4,'[1]DADOS (OCULTAR)'!$P$3:$R$91,3,0),"")</f>
        <v>10894988000214</v>
      </c>
      <c r="B4" s="4" t="str">
        <f>'[1]TCE - ANEXO IV - Preencher'!C13</f>
        <v>UPAE ARCOVERDE</v>
      </c>
      <c r="C4" s="4" t="str">
        <f>'[1]TCE - ANEXO IV - Preencher'!E13</f>
        <v>3.12 - Material Hospitalar</v>
      </c>
      <c r="D4" s="3" t="str">
        <f>'[1]TCE - ANEXO IV - Preencher'!F13</f>
        <v>33.255.787/0013-25</v>
      </c>
      <c r="E4" s="5" t="str">
        <f>'[1]TCE - ANEXO IV - Preencher'!G13</f>
        <v>IBF INDUSTRIA BRASILEIRA DE FILMES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27888</v>
      </c>
      <c r="I4" s="6">
        <f>IF('[1]TCE - ANEXO IV - Preencher'!K13="","",'[1]TCE - ANEXO IV - Preencher'!K13)</f>
        <v>44519</v>
      </c>
      <c r="J4" s="5" t="str">
        <f>'[1]TCE - ANEXO IV - Preencher'!L13</f>
        <v>2621 1133 2557 8700 1325 5500 5000 0278 8813 2016 0376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1162.5</v>
      </c>
    </row>
    <row r="5" spans="1:12" s="8" customFormat="1" ht="19.5" customHeight="1" x14ac:dyDescent="0.25">
      <c r="A5" s="3">
        <f>IFERROR(VLOOKUP(B5,'[1]DADOS (OCULTAR)'!$P$3:$R$91,3,0),"")</f>
        <v>10894988000214</v>
      </c>
      <c r="B5" s="4" t="str">
        <f>'[1]TCE - ANEXO IV - Preencher'!C14</f>
        <v>UPAE ARCOVERDE</v>
      </c>
      <c r="C5" s="4" t="str">
        <f>'[1]TCE - ANEXO IV - Preencher'!E14</f>
        <v>3.12 - Material Hospitalar</v>
      </c>
      <c r="D5" s="3" t="str">
        <f>'[1]TCE - ANEXO IV - Preencher'!F14</f>
        <v>09.607.807/0001-61</v>
      </c>
      <c r="E5" s="5" t="str">
        <f>'[1]TCE - ANEXO IV - Preencher'!G14</f>
        <v>INJEFARMA CAVALCANTI E SILVA DISTRIBUIDORA LTDA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18755</v>
      </c>
      <c r="I5" s="6">
        <f>IF('[1]TCE - ANEXO IV - Preencher'!K14="","",'[1]TCE - ANEXO IV - Preencher'!K14)</f>
        <v>44505</v>
      </c>
      <c r="J5" s="5" t="str">
        <f>'[1]TCE - ANEXO IV - Preencher'!L14</f>
        <v>2621 1109 6078 0700 0161 5500 1000 0187 5518 9313 4631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468</v>
      </c>
    </row>
    <row r="6" spans="1:12" s="8" customFormat="1" ht="19.5" customHeight="1" x14ac:dyDescent="0.25">
      <c r="A6" s="3">
        <f>IFERROR(VLOOKUP(B6,'[1]DADOS (OCULTAR)'!$P$3:$R$91,3,0),"")</f>
        <v>10894988000214</v>
      </c>
      <c r="B6" s="4" t="str">
        <f>'[1]TCE - ANEXO IV - Preencher'!C15</f>
        <v>UPAE ARCOVERDE</v>
      </c>
      <c r="C6" s="4" t="str">
        <f>'[1]TCE - ANEXO IV - Preencher'!E15</f>
        <v>3.12 - Material Hospitalar</v>
      </c>
      <c r="D6" s="3" t="str">
        <f>'[1]TCE - ANEXO IV - Preencher'!F15</f>
        <v>41.601.210/0001-12</v>
      </c>
      <c r="E6" s="5" t="str">
        <f>'[1]TCE - ANEXO IV - Preencher'!G15</f>
        <v>LUCAS JOSEPH BRAGA DE GREEF EIRELI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43</v>
      </c>
      <c r="I6" s="6">
        <f>IF('[1]TCE - ANEXO IV - Preencher'!K15="","",'[1]TCE - ANEXO IV - Preencher'!K15)</f>
        <v>44510</v>
      </c>
      <c r="J6" s="5" t="str">
        <f>'[1]TCE - ANEXO IV - Preencher'!L15</f>
        <v>2621 1141 6012 1000 0112 5500 1000 0000 4310 4640 3272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352</v>
      </c>
    </row>
    <row r="7" spans="1:12" s="8" customFormat="1" ht="19.5" customHeight="1" x14ac:dyDescent="0.25">
      <c r="A7" s="3">
        <f>IFERROR(VLOOKUP(B7,'[1]DADOS (OCULTAR)'!$P$3:$R$91,3,0),"")</f>
        <v>10894988000214</v>
      </c>
      <c r="B7" s="4" t="str">
        <f>'[1]TCE - ANEXO IV - Preencher'!C16</f>
        <v>UPAE ARCOVERDE</v>
      </c>
      <c r="C7" s="4" t="str">
        <f>'[1]TCE - ANEXO IV - Preencher'!E16</f>
        <v>3.12 - Material Hospitalar</v>
      </c>
      <c r="D7" s="3" t="str">
        <f>'[1]TCE - ANEXO IV - Preencher'!F16</f>
        <v>10.779.833/0001-56</v>
      </c>
      <c r="E7" s="5" t="str">
        <f>'[1]TCE - ANEXO IV - Preencher'!G16</f>
        <v>MEDICAL MERCANTIL DE APARELHAGEM MEDICA LTDA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537642</v>
      </c>
      <c r="I7" s="6">
        <f>IF('[1]TCE - ANEXO IV - Preencher'!K16="","",'[1]TCE - ANEXO IV - Preencher'!K16)</f>
        <v>44495</v>
      </c>
      <c r="J7" s="5" t="str">
        <f>'[1]TCE - ANEXO IV - Preencher'!L16</f>
        <v>2621 1010 7798 3300 0156 5500 1000 5376 4211 6133 5569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350</v>
      </c>
    </row>
    <row r="8" spans="1:12" s="8" customFormat="1" ht="19.5" customHeight="1" x14ac:dyDescent="0.25">
      <c r="A8" s="3">
        <f>IFERROR(VLOOKUP(B8,'[1]DADOS (OCULTAR)'!$P$3:$R$91,3,0),"")</f>
        <v>10894988000214</v>
      </c>
      <c r="B8" s="4" t="str">
        <f>'[1]TCE - ANEXO IV - Preencher'!C17</f>
        <v>UPAE ARCOVERDE</v>
      </c>
      <c r="C8" s="4" t="str">
        <f>'[1]TCE - ANEXO IV - Preencher'!E17</f>
        <v>3.12 - Material Hospitalar</v>
      </c>
      <c r="D8" s="3" t="str">
        <f>'[1]TCE - ANEXO IV - Preencher'!F17</f>
        <v>10.779.833/0001-56</v>
      </c>
      <c r="E8" s="5" t="str">
        <f>'[1]TCE - ANEXO IV - Preencher'!G17</f>
        <v>MEDICAL MERCANTIL DE APARELHAGEM MEDICA LTDA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538903</v>
      </c>
      <c r="I8" s="6">
        <f>IF('[1]TCE - ANEXO IV - Preencher'!K17="","",'[1]TCE - ANEXO IV - Preencher'!K17)</f>
        <v>44516</v>
      </c>
      <c r="J8" s="5" t="str">
        <f>'[1]TCE - ANEXO IV - Preencher'!L17</f>
        <v>2621 1110 7798 3300 0156 5500 1000 5389 0311 7140 2427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276.5</v>
      </c>
    </row>
    <row r="9" spans="1:12" s="8" customFormat="1" ht="19.5" customHeight="1" x14ac:dyDescent="0.25">
      <c r="A9" s="3">
        <f>IFERROR(VLOOKUP(B9,'[1]DADOS (OCULTAR)'!$P$3:$R$91,3,0),"")</f>
        <v>10894988000214</v>
      </c>
      <c r="B9" s="4" t="str">
        <f>'[1]TCE - ANEXO IV - Preencher'!C18</f>
        <v>UPAE ARCOVERDE</v>
      </c>
      <c r="C9" s="4" t="str">
        <f>'[1]TCE - ANEXO IV - Preencher'!E18</f>
        <v>3.12 - Material Hospitalar</v>
      </c>
      <c r="D9" s="3" t="str">
        <f>'[1]TCE - ANEXO IV - Preencher'!F18</f>
        <v>05.932.624/0001-60</v>
      </c>
      <c r="E9" s="5" t="str">
        <f>'[1]TCE - ANEXO IV - Preencher'!G18</f>
        <v>MEGAMED COMERCIAL LTDA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16226</v>
      </c>
      <c r="I9" s="6">
        <f>IF('[1]TCE - ANEXO IV - Preencher'!K18="","",'[1]TCE - ANEXO IV - Preencher'!K18)</f>
        <v>44505</v>
      </c>
      <c r="J9" s="5" t="str">
        <f>'[1]TCE - ANEXO IV - Preencher'!L18</f>
        <v>2621 1105 9326 2400 0160 5500 1000 0162 2016 6227 6707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522</v>
      </c>
    </row>
    <row r="10" spans="1:12" s="8" customFormat="1" ht="19.5" customHeight="1" x14ac:dyDescent="0.25">
      <c r="A10" s="3">
        <f>IFERROR(VLOOKUP(B10,'[1]DADOS (OCULTAR)'!$P$3:$R$91,3,0),"")</f>
        <v>10894988000214</v>
      </c>
      <c r="B10" s="4" t="str">
        <f>'[1]TCE - ANEXO IV - Preencher'!C19</f>
        <v>UPAE ARCOVERDE</v>
      </c>
      <c r="C10" s="4" t="str">
        <f>'[1]TCE - ANEXO IV - Preencher'!E19</f>
        <v>3.12 - Material Hospitalar</v>
      </c>
      <c r="D10" s="3" t="str">
        <f>'[1]TCE - ANEXO IV - Preencher'!F19</f>
        <v>05.932.624/0001-60</v>
      </c>
      <c r="E10" s="5" t="str">
        <f>'[1]TCE - ANEXO IV - Preencher'!G19</f>
        <v>MEGAMED COMERCIAL LTDA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16312</v>
      </c>
      <c r="I10" s="6">
        <f>IF('[1]TCE - ANEXO IV - Preencher'!K19="","",'[1]TCE - ANEXO IV - Preencher'!K19)</f>
        <v>44517</v>
      </c>
      <c r="J10" s="5" t="str">
        <f>'[1]TCE - ANEXO IV - Preencher'!L19</f>
        <v>2621 1105 9326 2400 0160 5500 1000 0163 1212 8852 5510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995.43</v>
      </c>
    </row>
    <row r="11" spans="1:12" s="8" customFormat="1" ht="19.5" customHeight="1" x14ac:dyDescent="0.25">
      <c r="A11" s="3">
        <f>IFERROR(VLOOKUP(B11,'[1]DADOS (OCULTAR)'!$P$3:$R$91,3,0),"")</f>
        <v>10894988000214</v>
      </c>
      <c r="B11" s="4" t="str">
        <f>'[1]TCE - ANEXO IV - Preencher'!C20</f>
        <v>UPAE ARCOVERDE</v>
      </c>
      <c r="C11" s="4" t="str">
        <f>'[1]TCE - ANEXO IV - Preencher'!E20</f>
        <v>3.12 - Material Hospitalar</v>
      </c>
      <c r="D11" s="3" t="str">
        <f>'[1]TCE - ANEXO IV - Preencher'!F20</f>
        <v>19.125.796/0001-37</v>
      </c>
      <c r="E11" s="5" t="str">
        <f>'[1]TCE - ANEXO IV - Preencher'!G20</f>
        <v>NORDMARKET COMERCIO DE PRODUTOS HOSPITALAR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2965</v>
      </c>
      <c r="I11" s="6">
        <f>IF('[1]TCE - ANEXO IV - Preencher'!K20="","",'[1]TCE - ANEXO IV - Preencher'!K20)</f>
        <v>44516</v>
      </c>
      <c r="J11" s="5" t="str">
        <f>'[1]TCE - ANEXO IV - Preencher'!L20</f>
        <v>26211119125796000218550010000029651929231831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1735.2</v>
      </c>
    </row>
    <row r="12" spans="1:12" s="8" customFormat="1" ht="19.5" customHeight="1" x14ac:dyDescent="0.25">
      <c r="A12" s="3">
        <f>IFERROR(VLOOKUP(B12,'[1]DADOS (OCULTAR)'!$P$3:$R$91,3,0),"")</f>
        <v>10894988000214</v>
      </c>
      <c r="B12" s="4" t="str">
        <f>'[1]TCE - ANEXO IV - Preencher'!C21</f>
        <v>UPAE ARCOVERDE</v>
      </c>
      <c r="C12" s="4" t="str">
        <f>'[1]TCE - ANEXO IV - Preencher'!E21</f>
        <v>3.12 - Material Hospitalar</v>
      </c>
      <c r="D12" s="3" t="str">
        <f>'[1]TCE - ANEXO IV - Preencher'!F21</f>
        <v>19.125.796/0001-37</v>
      </c>
      <c r="E12" s="5" t="str">
        <f>'[1]TCE - ANEXO IV - Preencher'!G21</f>
        <v>NORDMARKET COMERCIO DE PRODUTOS HOSPITALAR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29986</v>
      </c>
      <c r="I12" s="6">
        <f>IF('[1]TCE - ANEXO IV - Preencher'!K21="","",'[1]TCE - ANEXO IV - Preencher'!K21)</f>
        <v>44516</v>
      </c>
      <c r="J12" s="5" t="str">
        <f>'[1]TCE - ANEXO IV - Preencher'!L21</f>
        <v>25211119125796000137550010000299861778276946</v>
      </c>
      <c r="K12" s="5" t="str">
        <f>IF(F12="B",LEFT('[1]TCE - ANEXO IV - Preencher'!M21,2),IF(F12="S",LEFT('[1]TCE - ANEXO IV - Preencher'!M21,7),IF('[1]TCE - ANEXO IV - Preencher'!H21="","")))</f>
        <v>25</v>
      </c>
      <c r="L12" s="7">
        <f>'[1]TCE - ANEXO IV - Preencher'!N21</f>
        <v>477.6</v>
      </c>
    </row>
    <row r="13" spans="1:12" s="8" customFormat="1" ht="19.5" customHeight="1" x14ac:dyDescent="0.25">
      <c r="A13" s="3">
        <f>IFERROR(VLOOKUP(B13,'[1]DADOS (OCULTAR)'!$P$3:$R$91,3,0),"")</f>
        <v>10894988000214</v>
      </c>
      <c r="B13" s="4" t="str">
        <f>'[1]TCE - ANEXO IV - Preencher'!C22</f>
        <v>UPAE ARCOVERDE</v>
      </c>
      <c r="C13" s="4" t="str">
        <f>'[1]TCE - ANEXO IV - Preencher'!E22</f>
        <v>3.12 - Material Hospitalar</v>
      </c>
      <c r="D13" s="3" t="str">
        <f>'[1]TCE - ANEXO IV - Preencher'!F22</f>
        <v>09.441.460/0001-20</v>
      </c>
      <c r="E13" s="5" t="str">
        <f>'[1]TCE - ANEXO IV - Preencher'!G22</f>
        <v>PADRÃO DIST PROD E EQUIPAM HOSPITALAR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273226</v>
      </c>
      <c r="I13" s="6">
        <f>IF('[1]TCE - ANEXO IV - Preencher'!K22="","",'[1]TCE - ANEXO IV - Preencher'!K22)</f>
        <v>44516</v>
      </c>
      <c r="J13" s="5" t="str">
        <f>'[1]TCE - ANEXO IV - Preencher'!L22</f>
        <v>2621 1109 4414 6000 0120 5500 1000 2732 2613 0996 6106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732.01</v>
      </c>
    </row>
    <row r="14" spans="1:12" s="8" customFormat="1" ht="19.5" customHeight="1" x14ac:dyDescent="0.25">
      <c r="A14" s="3">
        <f>IFERROR(VLOOKUP(B14,'[1]DADOS (OCULTAR)'!$P$3:$R$91,3,0),"")</f>
        <v>10894988000214</v>
      </c>
      <c r="B14" s="4" t="str">
        <f>'[1]TCE - ANEXO IV - Preencher'!C23</f>
        <v>UPAE ARCOVERDE</v>
      </c>
      <c r="C14" s="4" t="str">
        <f>'[1]TCE - ANEXO IV - Preencher'!E23</f>
        <v>3.12 - Material Hospitalar</v>
      </c>
      <c r="D14" s="3" t="str">
        <f>'[1]TCE - ANEXO IV - Preencher'!F23</f>
        <v>01.884.446/0001-99</v>
      </c>
      <c r="E14" s="5" t="str">
        <f>'[1]TCE - ANEXO IV - Preencher'!G23</f>
        <v>TECNOVIDA COMERCIAL LTDA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130602</v>
      </c>
      <c r="I14" s="6">
        <f>IF('[1]TCE - ANEXO IV - Preencher'!K23="","",'[1]TCE - ANEXO IV - Preencher'!K23)</f>
        <v>44498</v>
      </c>
      <c r="J14" s="5" t="str">
        <f>'[1]TCE - ANEXO IV - Preencher'!L23</f>
        <v>2621 1001 8844 4600 0199 5500 1000 1306 0210 8034 2565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1582.8</v>
      </c>
    </row>
    <row r="15" spans="1:12" s="8" customFormat="1" ht="19.5" customHeight="1" x14ac:dyDescent="0.25">
      <c r="A15" s="3">
        <f>IFERROR(VLOOKUP(B15,'[1]DADOS (OCULTAR)'!$P$3:$R$91,3,0),"")</f>
        <v>10894988000214</v>
      </c>
      <c r="B15" s="4" t="str">
        <f>'[1]TCE - ANEXO IV - Preencher'!C24</f>
        <v>UPAE ARCOVERDE</v>
      </c>
      <c r="C15" s="4" t="str">
        <f>'[1]TCE - ANEXO IV - Preencher'!E24</f>
        <v>3.12 - Material Hospitalar</v>
      </c>
      <c r="D15" s="3" t="str">
        <f>'[1]TCE - ANEXO IV - Preencher'!F24</f>
        <v>01.884.446/0001-99</v>
      </c>
      <c r="E15" s="5" t="str">
        <f>'[1]TCE - ANEXO IV - Preencher'!G24</f>
        <v>TECNOVIDA COMERCIAL LTDA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130750</v>
      </c>
      <c r="I15" s="6">
        <f>IF('[1]TCE - ANEXO IV - Preencher'!K24="","",'[1]TCE - ANEXO IV - Preencher'!K24)</f>
        <v>44509</v>
      </c>
      <c r="J15" s="5" t="str">
        <f>'[1]TCE - ANEXO IV - Preencher'!L24</f>
        <v>2621 1101 8844 4600 0199 5500 1000 1307 5011 0021 2374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2938.05</v>
      </c>
    </row>
    <row r="16" spans="1:12" s="8" customFormat="1" ht="19.5" customHeight="1" x14ac:dyDescent="0.25">
      <c r="A16" s="3">
        <f>IFERROR(VLOOKUP(B16,'[1]DADOS (OCULTAR)'!$P$3:$R$91,3,0),"")</f>
        <v>10894988000214</v>
      </c>
      <c r="B16" s="4" t="str">
        <f>'[1]TCE - ANEXO IV - Preencher'!C25</f>
        <v>UPAE ARCOVERDE</v>
      </c>
      <c r="C16" s="4" t="str">
        <f>'[1]TCE - ANEXO IV - Preencher'!E25</f>
        <v>3.12 - Material Hospitalar</v>
      </c>
      <c r="D16" s="3" t="str">
        <f>'[1]TCE - ANEXO IV - Preencher'!F25</f>
        <v>13.120.044/0001-05</v>
      </c>
      <c r="E16" s="5" t="str">
        <f>'[1]TCE - ANEXO IV - Preencher'!G25</f>
        <v>WANDERLEY &amp; REGIS COM DE PRODUTOS MÉDICOS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8093</v>
      </c>
      <c r="I16" s="6">
        <f>IF('[1]TCE - ANEXO IV - Preencher'!K25="","",'[1]TCE - ANEXO IV - Preencher'!K25)</f>
        <v>44510</v>
      </c>
      <c r="J16" s="5" t="str">
        <f>'[1]TCE - ANEXO IV - Preencher'!L25</f>
        <v>2621 1113 1200 4400 0105 5500 1000 0080 9311 1365 9616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1575.6</v>
      </c>
    </row>
    <row r="17" spans="1:12" s="8" customFormat="1" ht="19.5" customHeight="1" x14ac:dyDescent="0.25">
      <c r="A17" s="3">
        <f>IFERROR(VLOOKUP(B17,'[1]DADOS (OCULTAR)'!$P$3:$R$91,3,0),"")</f>
        <v>10894988000214</v>
      </c>
      <c r="B17" s="4" t="str">
        <f>'[1]TCE - ANEXO IV - Preencher'!C26</f>
        <v>UPAE ARCOVERDE</v>
      </c>
      <c r="C17" s="4" t="str">
        <f>'[1]TCE - ANEXO IV - Preencher'!E26</f>
        <v>3.4 - Material Farmacológico</v>
      </c>
      <c r="D17" s="3">
        <f>'[1]TCE - ANEXO IV - Preencher'!F26</f>
        <v>67729178000653</v>
      </c>
      <c r="E17" s="5" t="str">
        <f>'[1]TCE - ANEXO IV - Preencher'!G26</f>
        <v>COMERCIAL RIOCLARENSE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17125</v>
      </c>
      <c r="I17" s="6">
        <f>IF('[1]TCE - ANEXO IV - Preencher'!K26="","",'[1]TCE - ANEXO IV - Preencher'!K26)</f>
        <v>44516</v>
      </c>
      <c r="J17" s="5" t="str">
        <f>'[1]TCE - ANEXO IV - Preencher'!L26</f>
        <v>2621 1167 7291 7800 0653 5500 1000 0171 2510 0444 6343</v>
      </c>
      <c r="K17" s="5" t="str">
        <f>IF(F17="B",LEFT('[1]TCE - ANEXO IV - Preencher'!M102,2),IF(F17="S",LEFT('[1]TCE - ANEXO IV - Preencher'!M102,7),IF('[1]TCE - ANEXO IV - Preencher'!H26="","")))</f>
        <v>26</v>
      </c>
      <c r="L17" s="7">
        <f>'[1]TCE - ANEXO IV - Preencher'!N26</f>
        <v>642.97</v>
      </c>
    </row>
    <row r="18" spans="1:12" s="8" customFormat="1" ht="19.5" customHeight="1" x14ac:dyDescent="0.25">
      <c r="A18" s="3">
        <f>IFERROR(VLOOKUP(B18,'[1]DADOS (OCULTAR)'!$P$3:$R$91,3,0),"")</f>
        <v>10894988000214</v>
      </c>
      <c r="B18" s="4" t="str">
        <f>'[1]TCE - ANEXO IV - Preencher'!C27</f>
        <v>UPAE ARCOVERDE</v>
      </c>
      <c r="C18" s="4" t="str">
        <f>'[1]TCE - ANEXO IV - Preencher'!E27</f>
        <v>3.4 - Material Farmacológico</v>
      </c>
      <c r="D18" s="3" t="str">
        <f>'[1]TCE - ANEXO IV - Preencher'!F27</f>
        <v>17.010.735/0001-07</v>
      </c>
      <c r="E18" s="5" t="str">
        <f>'[1]TCE - ANEXO IV - Preencher'!G27</f>
        <v>DERMATOFLORA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3007</v>
      </c>
      <c r="I18" s="6">
        <f>IF('[1]TCE - ANEXO IV - Preencher'!K27="","",'[1]TCE - ANEXO IV - Preencher'!K27)</f>
        <v>44510</v>
      </c>
      <c r="J18" s="5" t="str">
        <f>'[1]TCE - ANEXO IV - Preencher'!L27</f>
        <v>2621 1117 0107 3500 0107 5500 1000 0030 0711 2030 0690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264</v>
      </c>
    </row>
    <row r="19" spans="1:12" s="8" customFormat="1" ht="19.5" customHeight="1" x14ac:dyDescent="0.25">
      <c r="A19" s="3">
        <f>IFERROR(VLOOKUP(B19,'[1]DADOS (OCULTAR)'!$P$3:$R$91,3,0),"")</f>
        <v>10894988000214</v>
      </c>
      <c r="B19" s="4" t="str">
        <f>'[1]TCE - ANEXO IV - Preencher'!C28</f>
        <v>UPAE ARCOVERDE</v>
      </c>
      <c r="C19" s="4" t="str">
        <f>'[1]TCE - ANEXO IV - Preencher'!E28</f>
        <v>3.4 - Material Farmacológico</v>
      </c>
      <c r="D19" s="3" t="str">
        <f>'[1]TCE - ANEXO IV - Preencher'!F28</f>
        <v>26.754.510/0001-48</v>
      </c>
      <c r="E19" s="5" t="str">
        <f>'[1]TCE - ANEXO IV - Preencher'!G28</f>
        <v>ULISSES E CORDEIRO DE SANTANA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2686</v>
      </c>
      <c r="I19" s="6">
        <f>IF('[1]TCE - ANEXO IV - Preencher'!K28="","",'[1]TCE - ANEXO IV - Preencher'!K28)</f>
        <v>44518</v>
      </c>
      <c r="J19" s="5" t="str">
        <f>'[1]TCE - ANEXO IV - Preencher'!L28</f>
        <v>2621 1126 7545 1000 0148 5500 1000 0026 8614 8787 9630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483.42</v>
      </c>
    </row>
    <row r="20" spans="1:12" s="8" customFormat="1" ht="19.5" customHeight="1" x14ac:dyDescent="0.25">
      <c r="A20" s="3">
        <f>IFERROR(VLOOKUP(B20,'[1]DADOS (OCULTAR)'!$P$3:$R$91,3,0),"")</f>
        <v>10894988000214</v>
      </c>
      <c r="B20" s="4" t="str">
        <f>'[1]TCE - ANEXO IV - Preencher'!C29</f>
        <v>UPAE ARCOVERDE</v>
      </c>
      <c r="C20" s="4" t="str">
        <f>'[1]TCE - ANEXO IV - Preencher'!E29</f>
        <v>3.4 - Material Farmacológico</v>
      </c>
      <c r="D20" s="3" t="str">
        <f>'[1]TCE - ANEXO IV - Preencher'!F29</f>
        <v>07.484.373/0001-24</v>
      </c>
      <c r="E20" s="5" t="str">
        <f>'[1]TCE - ANEXO IV - Preencher'!G29</f>
        <v>UNI HOSPITALAR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135590</v>
      </c>
      <c r="I20" s="6">
        <f>IF('[1]TCE - ANEXO IV - Preencher'!K29="","",'[1]TCE - ANEXO IV - Preencher'!K29)</f>
        <v>44524</v>
      </c>
      <c r="J20" s="5" t="str">
        <f>'[1]TCE - ANEXO IV - Preencher'!L29</f>
        <v>2621 1107 4843 7300 0124 5500 1000 1355 9016 7250 2967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816.74</v>
      </c>
    </row>
    <row r="21" spans="1:12" s="8" customFormat="1" ht="19.5" customHeight="1" x14ac:dyDescent="0.25">
      <c r="A21" s="3">
        <f>IFERROR(VLOOKUP(B21,'[1]DADOS (OCULTAR)'!$P$3:$R$91,3,0),"")</f>
        <v>10894988000214</v>
      </c>
      <c r="B21" s="4" t="str">
        <f>'[1]TCE - ANEXO IV - Preencher'!C30</f>
        <v>UPAE ARCOVERDE</v>
      </c>
      <c r="C21" s="4" t="str">
        <f>'[1]TCE - ANEXO IV - Preencher'!E30</f>
        <v>3.99 - Outras despesas com Material de Consumo</v>
      </c>
      <c r="D21" s="3" t="str">
        <f>'[1]TCE - ANEXO IV - Preencher'!F30</f>
        <v>24.436.602/0001-54</v>
      </c>
      <c r="E21" s="5" t="str">
        <f>'[1]TCE - ANEXO IV - Preencher'!G30</f>
        <v>ART CIRURGICA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94003</v>
      </c>
      <c r="I21" s="6">
        <f>IF('[1]TCE - ANEXO IV - Preencher'!K30="","",'[1]TCE - ANEXO IV - Preencher'!K30)</f>
        <v>44517</v>
      </c>
      <c r="J21" s="5" t="str">
        <f>'[1]TCE - ANEXO IV - Preencher'!L30</f>
        <v>2621 1124 4366 0200 0154 5500 1000 0940 0311 4523 0431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2100</v>
      </c>
    </row>
    <row r="22" spans="1:12" s="8" customFormat="1" ht="19.5" customHeight="1" x14ac:dyDescent="0.25">
      <c r="A22" s="3">
        <f>IFERROR(VLOOKUP(B22,'[1]DADOS (OCULTAR)'!$P$3:$R$91,3,0),"")</f>
        <v>10894988000214</v>
      </c>
      <c r="B22" s="4" t="str">
        <f>'[1]TCE - ANEXO IV - Preencher'!C31</f>
        <v>UPAE ARCOVERDE</v>
      </c>
      <c r="C22" s="4" t="str">
        <f>'[1]TCE - ANEXO IV - Preencher'!E31</f>
        <v>3.99 - Outras despesas com Material de Consumo</v>
      </c>
      <c r="D22" s="3" t="str">
        <f>'[1]TCE - ANEXO IV - Preencher'!F31</f>
        <v>15.227.236/0001-32</v>
      </c>
      <c r="E22" s="5" t="str">
        <f>'[1]TCE - ANEXO IV - Preencher'!G31</f>
        <v>ATOS MÉDICA COMERCIO E REPRESENTAÇÃO DE PRODUTOS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13671</v>
      </c>
      <c r="I22" s="6">
        <f>IF('[1]TCE - ANEXO IV - Preencher'!K31="","",'[1]TCE - ANEXO IV - Preencher'!K31)</f>
        <v>44511</v>
      </c>
      <c r="J22" s="5" t="str">
        <f>'[1]TCE - ANEXO IV - Preencher'!L31</f>
        <v>2621 1115 2272 3600 0132 5500 1000 0136 7111 1514 1060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230</v>
      </c>
    </row>
    <row r="23" spans="1:12" s="8" customFormat="1" ht="19.5" customHeight="1" x14ac:dyDescent="0.25">
      <c r="A23" s="3">
        <f>IFERROR(VLOOKUP(B23,'[1]DADOS (OCULTAR)'!$P$3:$R$91,3,0),"")</f>
        <v>10894988000214</v>
      </c>
      <c r="B23" s="4" t="str">
        <f>'[1]TCE - ANEXO IV - Preencher'!C32</f>
        <v>UPAE ARCOVERDE</v>
      </c>
      <c r="C23" s="4" t="str">
        <f>'[1]TCE - ANEXO IV - Preencher'!E32</f>
        <v>3.99 - Outras despesas com Material de Consumo</v>
      </c>
      <c r="D23" s="3">
        <f>'[1]TCE - ANEXO IV - Preencher'!F32</f>
        <v>67729178000653</v>
      </c>
      <c r="E23" s="5" t="str">
        <f>'[1]TCE - ANEXO IV - Preencher'!G32</f>
        <v>COMERCIAL CIRURGICA RIO CLARENSE LTDA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16872</v>
      </c>
      <c r="I23" s="6">
        <f>IF('[1]TCE - ANEXO IV - Preencher'!K32="","",'[1]TCE - ANEXO IV - Preencher'!K32)</f>
        <v>44510</v>
      </c>
      <c r="J23" s="5" t="str">
        <f>'[1]TCE - ANEXO IV - Preencher'!L32</f>
        <v>2621 1167 7291 7800 0653 5500 1000 0168 7212 8266 7864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143.5</v>
      </c>
    </row>
    <row r="24" spans="1:12" s="8" customFormat="1" ht="19.5" customHeight="1" x14ac:dyDescent="0.25">
      <c r="A24" s="3">
        <f>IFERROR(VLOOKUP(B24,'[1]DADOS (OCULTAR)'!$P$3:$R$91,3,0),"")</f>
        <v>10894988000214</v>
      </c>
      <c r="B24" s="4" t="str">
        <f>'[1]TCE - ANEXO IV - Preencher'!C33</f>
        <v>UPAE ARCOVERDE</v>
      </c>
      <c r="C24" s="4" t="str">
        <f>'[1]TCE - ANEXO IV - Preencher'!E33</f>
        <v>3.99 - Outras despesas com Material de Consumo</v>
      </c>
      <c r="D24" s="3" t="str">
        <f>'[1]TCE - ANEXO IV - Preencher'!F33</f>
        <v>17.010.735/0001-07</v>
      </c>
      <c r="E24" s="5" t="str">
        <f>'[1]TCE - ANEXO IV - Preencher'!G33</f>
        <v>DERMATOFLORA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3007</v>
      </c>
      <c r="I24" s="6">
        <f>IF('[1]TCE - ANEXO IV - Preencher'!K33="","",'[1]TCE - ANEXO IV - Preencher'!K33)</f>
        <v>44510</v>
      </c>
      <c r="J24" s="5" t="str">
        <f>'[1]TCE - ANEXO IV - Preencher'!L33</f>
        <v>2621 1117 0107 3500 0107 5500 1000 0030 0711 2030 0690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342</v>
      </c>
    </row>
    <row r="25" spans="1:12" s="8" customFormat="1" ht="19.5" customHeight="1" x14ac:dyDescent="0.25">
      <c r="A25" s="3">
        <f>IFERROR(VLOOKUP(B25,'[1]DADOS (OCULTAR)'!$P$3:$R$91,3,0),"")</f>
        <v>10894988000214</v>
      </c>
      <c r="B25" s="4" t="str">
        <f>'[1]TCE - ANEXO IV - Preencher'!C34</f>
        <v>UPAE ARCOVERDE</v>
      </c>
      <c r="C25" s="4" t="str">
        <f>'[1]TCE - ANEXO IV - Preencher'!E34</f>
        <v>3.99 - Outras despesas com Material de Consumo</v>
      </c>
      <c r="D25" s="3" t="str">
        <f>'[1]TCE - ANEXO IV - Preencher'!F34</f>
        <v>10.779.833/0001-56</v>
      </c>
      <c r="E25" s="5" t="str">
        <f>'[1]TCE - ANEXO IV - Preencher'!G34</f>
        <v>MEDICAL MERCANTIL DE APARELHAGEM MEDICA LTDA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538903</v>
      </c>
      <c r="I25" s="6">
        <f>IF('[1]TCE - ANEXO IV - Preencher'!K34="","",'[1]TCE - ANEXO IV - Preencher'!K34)</f>
        <v>44516</v>
      </c>
      <c r="J25" s="5" t="str">
        <f>'[1]TCE - ANEXO IV - Preencher'!L34</f>
        <v>2621 1110 7798 3300 0156 5500 1000 5389 0311 7140 2427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621.6</v>
      </c>
    </row>
    <row r="26" spans="1:12" s="8" customFormat="1" ht="19.5" customHeight="1" x14ac:dyDescent="0.25">
      <c r="A26" s="3">
        <f>IFERROR(VLOOKUP(B26,'[1]DADOS (OCULTAR)'!$P$3:$R$91,3,0),"")</f>
        <v>10894988000214</v>
      </c>
      <c r="B26" s="4" t="str">
        <f>'[1]TCE - ANEXO IV - Preencher'!C35</f>
        <v>UPAE ARCOVERDE</v>
      </c>
      <c r="C26" s="4" t="str">
        <f>'[1]TCE - ANEXO IV - Preencher'!E35</f>
        <v>3.99 - Outras despesas com Material de Consumo</v>
      </c>
      <c r="D26" s="3" t="str">
        <f>'[1]TCE - ANEXO IV - Preencher'!F35</f>
        <v>05.932.624/0001-60</v>
      </c>
      <c r="E26" s="5" t="str">
        <f>'[1]TCE - ANEXO IV - Preencher'!G35</f>
        <v>MEGAMED COMERCIAL LTDA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16312</v>
      </c>
      <c r="I26" s="6">
        <f>IF('[1]TCE - ANEXO IV - Preencher'!K35="","",'[1]TCE - ANEXO IV - Preencher'!K35)</f>
        <v>44517</v>
      </c>
      <c r="J26" s="5" t="str">
        <f>'[1]TCE - ANEXO IV - Preencher'!L35</f>
        <v>2621 1105 9326 2400 0160 5500 1000 0163 1212 8852 5510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136</v>
      </c>
    </row>
    <row r="27" spans="1:12" s="8" customFormat="1" ht="19.5" customHeight="1" x14ac:dyDescent="0.25">
      <c r="A27" s="3">
        <f>IFERROR(VLOOKUP(B27,'[1]DADOS (OCULTAR)'!$P$3:$R$91,3,0),"")</f>
        <v>10894988000214</v>
      </c>
      <c r="B27" s="4" t="str">
        <f>'[1]TCE - ANEXO IV - Preencher'!C36</f>
        <v>UPAE ARCOVERDE</v>
      </c>
      <c r="C27" s="4" t="str">
        <f>'[1]TCE - ANEXO IV - Preencher'!E36</f>
        <v>3.7 - Material de Limpeza e Produtos de Hgienização</v>
      </c>
      <c r="D27" s="3" t="str">
        <f>'[1]TCE - ANEXO IV - Preencher'!F36</f>
        <v>36.641.164/0001-45</v>
      </c>
      <c r="E27" s="5" t="str">
        <f>'[1]TCE - ANEXO IV - Preencher'!G36</f>
        <v xml:space="preserve">GILDO SOUZA CAVALCANTI JUNIOR 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1052</v>
      </c>
      <c r="I27" s="6">
        <f>IF('[1]TCE - ANEXO IV - Preencher'!K36="","",'[1]TCE - ANEXO IV - Preencher'!K36)</f>
        <v>44519</v>
      </c>
      <c r="J27" s="5" t="str">
        <f>'[1]TCE - ANEXO IV - Preencher'!L36</f>
        <v>2621 1136 6411 6400 0145 5500 1000 0010 5210 0001 1705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171.9</v>
      </c>
    </row>
    <row r="28" spans="1:12" s="8" customFormat="1" ht="19.5" customHeight="1" x14ac:dyDescent="0.25">
      <c r="A28" s="3">
        <f>IFERROR(VLOOKUP(B28,'[1]DADOS (OCULTAR)'!$P$3:$R$91,3,0),"")</f>
        <v>10894988000214</v>
      </c>
      <c r="B28" s="4" t="str">
        <f>'[1]TCE - ANEXO IV - Preencher'!C37</f>
        <v>UPAE ARCOVERDE</v>
      </c>
      <c r="C28" s="4" t="str">
        <f>'[1]TCE - ANEXO IV - Preencher'!E37</f>
        <v>3.7 - Material de Limpeza e Produtos de Hgienização</v>
      </c>
      <c r="D28" s="3">
        <f>'[1]TCE - ANEXO IV - Preencher'!F37</f>
        <v>5061290000105</v>
      </c>
      <c r="E28" s="5" t="str">
        <f>'[1]TCE - ANEXO IV - Preencher'!G37</f>
        <v>LOJA DO CONDOMÍNIO LTDA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32641</v>
      </c>
      <c r="I28" s="6">
        <f>IF('[1]TCE - ANEXO IV - Preencher'!K37="","",'[1]TCE - ANEXO IV - Preencher'!K37)</f>
        <v>44519</v>
      </c>
      <c r="J28" s="5" t="str">
        <f>'[1]TCE - ANEXO IV - Preencher'!L37</f>
        <v>2621.1105.0612.9000.0105.5500.5000.0326.4116.9111.045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298</v>
      </c>
    </row>
    <row r="29" spans="1:12" s="8" customFormat="1" ht="19.5" customHeight="1" x14ac:dyDescent="0.25">
      <c r="A29" s="3">
        <f>IFERROR(VLOOKUP(B29,'[1]DADOS (OCULTAR)'!$P$3:$R$91,3,0),"")</f>
        <v>10894988000214</v>
      </c>
      <c r="B29" s="4" t="str">
        <f>'[1]TCE - ANEXO IV - Preencher'!C38</f>
        <v>UPAE ARCOVERDE</v>
      </c>
      <c r="C29" s="4" t="str">
        <f>'[1]TCE - ANEXO IV - Preencher'!E38</f>
        <v>3.7 - Material de Limpeza e Produtos de Hgienização</v>
      </c>
      <c r="D29" s="3" t="str">
        <f>'[1]TCE - ANEXO IV - Preencher'!F38</f>
        <v>38.429.751/0001-09</v>
      </c>
      <c r="E29" s="5" t="str">
        <f>'[1]TCE - ANEXO IV - Preencher'!G38</f>
        <v>MARCOS JOSE DINIZ BARBOSA LTDA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448</v>
      </c>
      <c r="I29" s="6">
        <f>IF('[1]TCE - ANEXO IV - Preencher'!K38="","",'[1]TCE - ANEXO IV - Preencher'!K38)</f>
        <v>44518</v>
      </c>
      <c r="J29" s="5" t="str">
        <f>'[1]TCE - ANEXO IV - Preencher'!L38</f>
        <v>2621 1138 4297 5100 0109 5500 1000 0004 4819 4868 9118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371.5</v>
      </c>
    </row>
    <row r="30" spans="1:12" s="8" customFormat="1" ht="19.5" customHeight="1" x14ac:dyDescent="0.25">
      <c r="A30" s="3">
        <f>IFERROR(VLOOKUP(B30,'[1]DADOS (OCULTAR)'!$P$3:$R$91,3,0),"")</f>
        <v>10894988000214</v>
      </c>
      <c r="B30" s="4" t="str">
        <f>'[1]TCE - ANEXO IV - Preencher'!C39</f>
        <v>UPAE ARCOVERDE</v>
      </c>
      <c r="C30" s="4" t="str">
        <f>'[1]TCE - ANEXO IV - Preencher'!E39</f>
        <v>3.7 - Material de Limpeza e Produtos de Hgienização</v>
      </c>
      <c r="D30" s="3">
        <f>'[1]TCE - ANEXO IV - Preencher'!F39</f>
        <v>18577850000112</v>
      </c>
      <c r="E30" s="5" t="str">
        <f>'[1]TCE - ANEXO IV - Preencher'!G39</f>
        <v>MATTOS DISTRIBUIDORA DE PRODUTOS DE IMPEZA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6759</v>
      </c>
      <c r="I30" s="6">
        <f>IF('[1]TCE - ANEXO IV - Preencher'!K39="","",'[1]TCE - ANEXO IV - Preencher'!K39)</f>
        <v>44519</v>
      </c>
      <c r="J30" s="5" t="str">
        <f>'[1]TCE - ANEXO IV - Preencher'!L39</f>
        <v>2621 1118 5778 5000 0112 5500 1000 0067 5910 0006 7607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1012.48</v>
      </c>
    </row>
    <row r="31" spans="1:12" s="8" customFormat="1" ht="19.5" customHeight="1" x14ac:dyDescent="0.25">
      <c r="A31" s="3">
        <f>IFERROR(VLOOKUP(B31,'[1]DADOS (OCULTAR)'!$P$3:$R$91,3,0),"")</f>
        <v>10894988000214</v>
      </c>
      <c r="B31" s="4" t="str">
        <f>'[1]TCE - ANEXO IV - Preencher'!C40</f>
        <v>UPAE ARCOVERDE</v>
      </c>
      <c r="C31" s="4" t="str">
        <f>'[1]TCE - ANEXO IV - Preencher'!E40</f>
        <v>3.7 - Material de Limpeza e Produtos de Hgienização</v>
      </c>
      <c r="D31" s="3">
        <f>'[1]TCE - ANEXO IV - Preencher'!F40</f>
        <v>37859942000130</v>
      </c>
      <c r="E31" s="5" t="str">
        <f>'[1]TCE - ANEXO IV - Preencher'!G40</f>
        <v>MAX PAPERS - FABRICACAO DE PRODUTOS DE PAPEL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1376</v>
      </c>
      <c r="I31" s="6">
        <f>IF('[1]TCE - ANEXO IV - Preencher'!K40="","",'[1]TCE - ANEXO IV - Preencher'!K40)</f>
        <v>44505</v>
      </c>
      <c r="J31" s="5" t="str">
        <f>'[1]TCE - ANEXO IV - Preencher'!L40</f>
        <v>2621 1137 8599 4200 0130 5500 1000 0013 7610 0001 3779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716</v>
      </c>
    </row>
    <row r="32" spans="1:12" s="8" customFormat="1" ht="19.5" customHeight="1" x14ac:dyDescent="0.25">
      <c r="A32" s="3">
        <f>IFERROR(VLOOKUP(B32,'[1]DADOS (OCULTAR)'!$P$3:$R$91,3,0),"")</f>
        <v>10894988000214</v>
      </c>
      <c r="B32" s="4" t="str">
        <f>'[1]TCE - ANEXO IV - Preencher'!C41</f>
        <v>UPAE ARCOVERDE</v>
      </c>
      <c r="C32" s="4" t="str">
        <f>'[1]TCE - ANEXO IV - Preencher'!E41</f>
        <v>3.7 - Material de Limpeza e Produtos de Hgienização</v>
      </c>
      <c r="D32" s="3">
        <f>'[1]TCE - ANEXO IV - Preencher'!F41</f>
        <v>18162706000115</v>
      </c>
      <c r="E32" s="5" t="str">
        <f>'[1]TCE - ANEXO IV - Preencher'!G41</f>
        <v>QUIMY LIFE SOLUCOES EM HIGIENE E LIMPEZA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23412</v>
      </c>
      <c r="I32" s="6">
        <f>IF('[1]TCE - ANEXO IV - Preencher'!K41="","",'[1]TCE - ANEXO IV - Preencher'!K41)</f>
        <v>44516</v>
      </c>
      <c r="J32" s="5" t="str">
        <f>'[1]TCE - ANEXO IV - Preencher'!L41</f>
        <v>2621.1118.1627.0600.0115.5500.1000.0234.1214.1401.0110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212.39</v>
      </c>
    </row>
    <row r="33" spans="1:12" s="8" customFormat="1" ht="19.5" customHeight="1" x14ac:dyDescent="0.25">
      <c r="A33" s="3">
        <f>IFERROR(VLOOKUP(B33,'[1]DADOS (OCULTAR)'!$P$3:$R$91,3,0),"")</f>
        <v>10894988000214</v>
      </c>
      <c r="B33" s="4" t="str">
        <f>'[1]TCE - ANEXO IV - Preencher'!C42</f>
        <v>UPAE ARCOVERDE</v>
      </c>
      <c r="C33" s="4" t="str">
        <f>'[1]TCE - ANEXO IV - Preencher'!E42</f>
        <v>3.7 - Material de Limpeza e Produtos de Hgienização</v>
      </c>
      <c r="D33" s="3">
        <f>'[1]TCE - ANEXO IV - Preencher'!F42</f>
        <v>17141866000115</v>
      </c>
      <c r="E33" s="5" t="str">
        <f>'[1]TCE - ANEXO IV - Preencher'!G42</f>
        <v>R DE LIMA COSTA COMERCIO E REPRESENTAÇÃO DE  M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4012</v>
      </c>
      <c r="I33" s="6">
        <f>IF('[1]TCE - ANEXO IV - Preencher'!K42="","",'[1]TCE - ANEXO IV - Preencher'!K42)</f>
        <v>44518</v>
      </c>
      <c r="J33" s="5" t="str">
        <f>'[1]TCE - ANEXO IV - Preencher'!L42</f>
        <v>2621 1117 1418 6600 0115 5500 1000 0040 1213 5977 2072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315</v>
      </c>
    </row>
    <row r="34" spans="1:12" s="8" customFormat="1" ht="19.5" customHeight="1" x14ac:dyDescent="0.25">
      <c r="A34" s="3">
        <f>IFERROR(VLOOKUP(B34,'[1]DADOS (OCULTAR)'!$P$3:$R$91,3,0),"")</f>
        <v>10894988000214</v>
      </c>
      <c r="B34" s="4" t="str">
        <f>'[1]TCE - ANEXO IV - Preencher'!C43</f>
        <v>UPAE ARCOVERDE</v>
      </c>
      <c r="C34" s="4" t="str">
        <f>'[1]TCE - ANEXO IV - Preencher'!E43</f>
        <v>3.7 - Material de Limpeza e Produtos de Hgienização</v>
      </c>
      <c r="D34" s="3">
        <f>'[1]TCE - ANEXO IV - Preencher'!F43</f>
        <v>17141866000115</v>
      </c>
      <c r="E34" s="5" t="str">
        <f>'[1]TCE - ANEXO IV - Preencher'!G43</f>
        <v>R DE LIMA COSTA COMERCIO E REPRESENTAÇÃO DE  M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4021</v>
      </c>
      <c r="I34" s="6">
        <f>IF('[1]TCE - ANEXO IV - Preencher'!K43="","",'[1]TCE - ANEXO IV - Preencher'!K43)</f>
        <v>44519</v>
      </c>
      <c r="J34" s="5" t="str">
        <f>'[1]TCE - ANEXO IV - Preencher'!L43</f>
        <v>2621 1117 1418 6600 0115 5500 1000 0040 2117 4786 5123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158</v>
      </c>
    </row>
    <row r="35" spans="1:12" s="8" customFormat="1" ht="19.5" customHeight="1" x14ac:dyDescent="0.25">
      <c r="A35" s="3">
        <f>IFERROR(VLOOKUP(B35,'[1]DADOS (OCULTAR)'!$P$3:$R$91,3,0),"")</f>
        <v>10894988000214</v>
      </c>
      <c r="B35" s="4" t="str">
        <f>'[1]TCE - ANEXO IV - Preencher'!C44</f>
        <v>UPAE ARCOVERDE</v>
      </c>
      <c r="C35" s="4" t="str">
        <f>'[1]TCE - ANEXO IV - Preencher'!E44</f>
        <v>3.14 - Alimentação Preparada</v>
      </c>
      <c r="D35" s="3" t="str">
        <f>'[1]TCE - ANEXO IV - Preencher'!F44</f>
        <v>15.175.740/0001-36</v>
      </c>
      <c r="E35" s="5" t="str">
        <f>'[1]TCE - ANEXO IV - Preencher'!G44</f>
        <v>MARIA JOSE B.  MONTEIRO - ME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5750</v>
      </c>
      <c r="I35" s="6">
        <f>IF('[1]TCE - ANEXO IV - Preencher'!K44="","",'[1]TCE - ANEXO IV - Preencher'!K44)</f>
        <v>44519</v>
      </c>
      <c r="J35" s="5" t="str">
        <f>'[1]TCE - ANEXO IV - Preencher'!L44</f>
        <v>2621 1115 1757 4000 0136 5500 3000 0057 5014 7400 0000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158.5</v>
      </c>
    </row>
    <row r="36" spans="1:12" s="8" customFormat="1" ht="19.5" customHeight="1" x14ac:dyDescent="0.25">
      <c r="A36" s="3">
        <f>IFERROR(VLOOKUP(B36,'[1]DADOS (OCULTAR)'!$P$3:$R$91,3,0),"")</f>
        <v>10894988000214</v>
      </c>
      <c r="B36" s="4" t="str">
        <f>'[1]TCE - ANEXO IV - Preencher'!C45</f>
        <v>UPAE ARCOVERDE</v>
      </c>
      <c r="C36" s="4" t="str">
        <f>'[1]TCE - ANEXO IV - Preencher'!E45</f>
        <v>3.14 - Alimentação Preparada</v>
      </c>
      <c r="D36" s="3" t="str">
        <f>'[1]TCE - ANEXO IV - Preencher'!F45</f>
        <v>15.175.740/0001-36</v>
      </c>
      <c r="E36" s="5" t="str">
        <f>'[1]TCE - ANEXO IV - Preencher'!G45</f>
        <v>MARIA JOSE B.  MONTEIRO - ME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5764</v>
      </c>
      <c r="I36" s="6">
        <f>IF('[1]TCE - ANEXO IV - Preencher'!K45="","",'[1]TCE - ANEXO IV - Preencher'!K45)</f>
        <v>44526</v>
      </c>
      <c r="J36" s="5" t="str">
        <f>'[1]TCE - ANEXO IV - Preencher'!L45</f>
        <v>2621 1115 1757 4000 0136 5500 3000 0057 6416 1980 0008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153.84</v>
      </c>
    </row>
    <row r="37" spans="1:12" s="8" customFormat="1" ht="19.5" customHeight="1" x14ac:dyDescent="0.25">
      <c r="A37" s="3">
        <f>IFERROR(VLOOKUP(B37,'[1]DADOS (OCULTAR)'!$P$3:$R$91,3,0),"")</f>
        <v>10894988000214</v>
      </c>
      <c r="B37" s="4" t="str">
        <f>'[1]TCE - ANEXO IV - Preencher'!C46</f>
        <v>UPAE ARCOVERDE</v>
      </c>
      <c r="C37" s="4" t="str">
        <f>'[1]TCE - ANEXO IV - Preencher'!E46</f>
        <v>3.14 - Alimentação Preparada</v>
      </c>
      <c r="D37" s="3" t="str">
        <f>'[1]TCE - ANEXO IV - Preencher'!F46</f>
        <v>19.450.370/0001-59</v>
      </c>
      <c r="E37" s="5" t="str">
        <f>'[1]TCE - ANEXO IV - Preencher'!G46</f>
        <v>SUCESSO DISTRIBUIDORA DE ALIMENTOS LTDA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604</v>
      </c>
      <c r="I37" s="6">
        <f>IF('[1]TCE - ANEXO IV - Preencher'!K46="","",'[1]TCE - ANEXO IV - Preencher'!K46)</f>
        <v>44518</v>
      </c>
      <c r="J37" s="5" t="str">
        <f>'[1]TCE - ANEXO IV - Preencher'!L46</f>
        <v>2621 1119 4503 7000 0159 5500 1000 0006 0419 4261 9475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1034.8399999999999</v>
      </c>
    </row>
    <row r="38" spans="1:12" s="8" customFormat="1" ht="19.5" customHeight="1" x14ac:dyDescent="0.25">
      <c r="A38" s="3">
        <f>IFERROR(VLOOKUP(B38,'[1]DADOS (OCULTAR)'!$P$3:$R$91,3,0),"")</f>
        <v>10894988000214</v>
      </c>
      <c r="B38" s="4" t="str">
        <f>'[1]TCE - ANEXO IV - Preencher'!C47</f>
        <v>UPAE ARCOVERDE</v>
      </c>
      <c r="C38" s="4" t="str">
        <f>'[1]TCE - ANEXO IV - Preencher'!E47</f>
        <v>3.14 - Alimentação Preparada</v>
      </c>
      <c r="D38" s="3" t="str">
        <f>'[1]TCE - ANEXO IV - Preencher'!F47</f>
        <v>27.407.866/0001-78</v>
      </c>
      <c r="E38" s="5" t="str">
        <f>'[1]TCE - ANEXO IV - Preencher'!G47</f>
        <v>LUCIANO PERICLES BEZERRA NUNES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391</v>
      </c>
      <c r="I38" s="6">
        <f>IF('[1]TCE - ANEXO IV - Preencher'!K47="","",'[1]TCE - ANEXO IV - Preencher'!K47)</f>
        <v>44518</v>
      </c>
      <c r="J38" s="5" t="str">
        <f>'[1]TCE - ANEXO IV - Preencher'!L47</f>
        <v>2621 1127 4078 6600 0178 5500 1000 0003 9118 3709 7797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600</v>
      </c>
    </row>
    <row r="39" spans="1:12" s="8" customFormat="1" ht="19.5" customHeight="1" x14ac:dyDescent="0.25">
      <c r="A39" s="3">
        <f>IFERROR(VLOOKUP(B39,'[1]DADOS (OCULTAR)'!$P$3:$R$91,3,0),"")</f>
        <v>10894988000214</v>
      </c>
      <c r="B39" s="4" t="str">
        <f>'[1]TCE - ANEXO IV - Preencher'!C48</f>
        <v>UPAE ARCOVERDE</v>
      </c>
      <c r="C39" s="4" t="str">
        <f>'[1]TCE - ANEXO IV - Preencher'!E48</f>
        <v>3.6 - Material de Expediente</v>
      </c>
      <c r="D39" s="3" t="str">
        <f>'[1]TCE - ANEXO IV - Preencher'!F48</f>
        <v>39.989.253/0001-75</v>
      </c>
      <c r="E39" s="5" t="str">
        <f>'[1]TCE - ANEXO IV - Preencher'!G48</f>
        <v>ANDRADE MULTISERVIÇO EIRELI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332</v>
      </c>
      <c r="I39" s="6">
        <f>IF('[1]TCE - ANEXO IV - Preencher'!K48="","",'[1]TCE - ANEXO IV - Preencher'!K48)</f>
        <v>44504</v>
      </c>
      <c r="J39" s="5" t="str">
        <f>'[1]TCE - ANEXO IV - Preencher'!L48</f>
        <v>35211139989253000175551000000003321208729958</v>
      </c>
      <c r="K39" s="5" t="str">
        <f>IF(F39="B",LEFT('[1]TCE - ANEXO IV - Preencher'!M48,2),IF(F39="S",LEFT('[1]TCE - ANEXO IV - Preencher'!M48,7),IF('[1]TCE - ANEXO IV - Preencher'!H48="","")))</f>
        <v>35</v>
      </c>
      <c r="L39" s="7">
        <f>'[1]TCE - ANEXO IV - Preencher'!N48</f>
        <v>112</v>
      </c>
    </row>
    <row r="40" spans="1:12" s="8" customFormat="1" ht="19.5" customHeight="1" x14ac:dyDescent="0.25">
      <c r="A40" s="3">
        <f>IFERROR(VLOOKUP(B40,'[1]DADOS (OCULTAR)'!$P$3:$R$91,3,0),"")</f>
        <v>10894988000214</v>
      </c>
      <c r="B40" s="4" t="str">
        <f>'[1]TCE - ANEXO IV - Preencher'!C49</f>
        <v>UPAE ARCOVERDE</v>
      </c>
      <c r="C40" s="4" t="str">
        <f>'[1]TCE - ANEXO IV - Preencher'!E49</f>
        <v>3.6 - Material de Expediente</v>
      </c>
      <c r="D40" s="3" t="str">
        <f>'[1]TCE - ANEXO IV - Preencher'!F49</f>
        <v>22.006.201.0001-39</v>
      </c>
      <c r="E40" s="5" t="str">
        <f>'[1]TCE - ANEXO IV - Preencher'!G49</f>
        <v>FORTPEL COMERCIO DE DESCARTAVEIS LTDA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110148</v>
      </c>
      <c r="I40" s="6">
        <f>IF('[1]TCE - ANEXO IV - Preencher'!K49="","",'[1]TCE - ANEXO IV - Preencher'!K49)</f>
        <v>44516</v>
      </c>
      <c r="J40" s="5" t="str">
        <f>'[1]TCE - ANEXO IV - Preencher'!L49</f>
        <v>2621 1122 0062 0100 0139 5500 0000 1101 4811 0110 1482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815</v>
      </c>
    </row>
    <row r="41" spans="1:12" s="8" customFormat="1" ht="19.5" customHeight="1" x14ac:dyDescent="0.25">
      <c r="A41" s="3">
        <f>IFERROR(VLOOKUP(B41,'[1]DADOS (OCULTAR)'!$P$3:$R$91,3,0),"")</f>
        <v>10894988000214</v>
      </c>
      <c r="B41" s="4" t="str">
        <f>'[1]TCE - ANEXO IV - Preencher'!C50</f>
        <v>UPAE ARCOVERDE</v>
      </c>
      <c r="C41" s="4" t="str">
        <f>'[1]TCE - ANEXO IV - Preencher'!E50</f>
        <v>3.6 - Material de Expediente</v>
      </c>
      <c r="D41" s="3" t="str">
        <f>'[1]TCE - ANEXO IV - Preencher'!F50</f>
        <v>24.348.443/0001-36</v>
      </c>
      <c r="E41" s="5" t="str">
        <f>'[1]TCE - ANEXO IV - Preencher'!G50</f>
        <v>FRANCRIS LIVRARIA E PAPELARIA LTDA - ME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14546</v>
      </c>
      <c r="I41" s="6">
        <f>IF('[1]TCE - ANEXO IV - Preencher'!K50="","",'[1]TCE - ANEXO IV - Preencher'!K50)</f>
        <v>44517</v>
      </c>
      <c r="J41" s="5" t="str">
        <f>'[1]TCE - ANEXO IV - Preencher'!L50</f>
        <v>2621 1124 3484 4300 0136 5500 1000 0145 4619 2139 2127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465.1</v>
      </c>
    </row>
    <row r="42" spans="1:12" s="8" customFormat="1" ht="19.5" customHeight="1" x14ac:dyDescent="0.25">
      <c r="A42" s="3">
        <f>IFERROR(VLOOKUP(B42,'[1]DADOS (OCULTAR)'!$P$3:$R$91,3,0),"")</f>
        <v>10894988000214</v>
      </c>
      <c r="B42" s="4" t="str">
        <f>'[1]TCE - ANEXO IV - Preencher'!C51</f>
        <v>UPAE ARCOVERDE</v>
      </c>
      <c r="C42" s="4" t="str">
        <f>'[1]TCE - ANEXO IV - Preencher'!E51</f>
        <v>3.6 - Material de Expediente</v>
      </c>
      <c r="D42" s="3" t="str">
        <f>'[1]TCE - ANEXO IV - Preencher'!F51</f>
        <v>04.925.042/0001-94</v>
      </c>
      <c r="E42" s="5" t="str">
        <f>'[1]TCE - ANEXO IV - Preencher'!G51</f>
        <v>I BARBOSA DA SILVA EPP - IBS COMERCIAL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9924</v>
      </c>
      <c r="I42" s="6">
        <f>IF('[1]TCE - ANEXO IV - Preencher'!K51="","",'[1]TCE - ANEXO IV - Preencher'!K51)</f>
        <v>44524</v>
      </c>
      <c r="J42" s="5" t="str">
        <f>'[1]TCE - ANEXO IV - Preencher'!L51</f>
        <v>2621 1104 9250 4200 0194 5500 1000 0099 2411 0009 9246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114.4</v>
      </c>
    </row>
    <row r="43" spans="1:12" s="8" customFormat="1" ht="19.5" customHeight="1" x14ac:dyDescent="0.25">
      <c r="A43" s="3">
        <f>IFERROR(VLOOKUP(B43,'[1]DADOS (OCULTAR)'!$P$3:$R$91,3,0),"")</f>
        <v>10894988000214</v>
      </c>
      <c r="B43" s="4" t="str">
        <f>'[1]TCE - ANEXO IV - Preencher'!C52</f>
        <v>UPAE ARCOVERDE</v>
      </c>
      <c r="C43" s="4" t="str">
        <f>'[1]TCE - ANEXO IV - Preencher'!E52</f>
        <v>3.6 - Material de Expediente</v>
      </c>
      <c r="D43" s="3" t="str">
        <f>'[1]TCE - ANEXO IV - Preencher'!F52</f>
        <v>07.554.790/0001-04</v>
      </c>
      <c r="E43" s="5" t="str">
        <f>'[1]TCE - ANEXO IV - Preencher'!G52</f>
        <v>S.S. DA SILVA - PARAIISO DAS BOLSAS E EMBALAGENS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8842</v>
      </c>
      <c r="I43" s="6">
        <f>IF('[1]TCE - ANEXO IV - Preencher'!K52="","",'[1]TCE - ANEXO IV - Preencher'!K52)</f>
        <v>44524</v>
      </c>
      <c r="J43" s="5" t="str">
        <f>'[1]TCE - ANEXO IV - Preencher'!L52</f>
        <v>2621 1107 5547 9000 0104 5500 1000 0088 4219 5870 0000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195</v>
      </c>
    </row>
    <row r="44" spans="1:12" s="8" customFormat="1" ht="19.5" customHeight="1" x14ac:dyDescent="0.25">
      <c r="A44" s="3">
        <f>IFERROR(VLOOKUP(B44,'[1]DADOS (OCULTAR)'!$P$3:$R$91,3,0),"")</f>
        <v>10894988000214</v>
      </c>
      <c r="B44" s="4" t="str">
        <f>'[1]TCE - ANEXO IV - Preencher'!C53</f>
        <v>UPAE ARCOVERDE</v>
      </c>
      <c r="C44" s="4" t="str">
        <f>'[1]TCE - ANEXO IV - Preencher'!E53</f>
        <v>3.1 - Combustíveis e Lubrificantes Automotivos</v>
      </c>
      <c r="D44" s="3">
        <f>'[1]TCE - ANEXO IV - Preencher'!F53</f>
        <v>20211412000188</v>
      </c>
      <c r="E44" s="5" t="str">
        <f>'[1]TCE - ANEXO IV - Preencher'!G53</f>
        <v xml:space="preserve"> SODEXO PASS DO BRASIL SERV. GESTAO DE DESP E FROTA</v>
      </c>
      <c r="F44" s="5" t="str">
        <f>'[1]TCE - ANEXO IV - Preencher'!H53</f>
        <v>S</v>
      </c>
      <c r="G44" s="5" t="str">
        <f>'[1]TCE - ANEXO IV - Preencher'!I53</f>
        <v>S</v>
      </c>
      <c r="H44" s="5">
        <f>'[1]TCE - ANEXO IV - Preencher'!J53</f>
        <v>511073</v>
      </c>
      <c r="I44" s="6">
        <f>IF('[1]TCE - ANEXO IV - Preencher'!K53="","",'[1]TCE - ANEXO IV - Preencher'!K53)</f>
        <v>44496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26 -  P</v>
      </c>
      <c r="L44" s="7">
        <f>'[1]TCE - ANEXO IV - Preencher'!N53</f>
        <v>2348.6</v>
      </c>
    </row>
    <row r="45" spans="1:12" s="8" customFormat="1" ht="19.5" customHeight="1" x14ac:dyDescent="0.25">
      <c r="A45" s="3">
        <f>IFERROR(VLOOKUP(B45,'[1]DADOS (OCULTAR)'!$P$3:$R$91,3,0),"")</f>
        <v>10894988000214</v>
      </c>
      <c r="B45" s="4" t="str">
        <f>'[1]TCE - ANEXO IV - Preencher'!C54</f>
        <v>UPAE ARCOVERDE</v>
      </c>
      <c r="C45" s="4" t="str">
        <f>'[1]TCE - ANEXO IV - Preencher'!E54</f>
        <v>3.2 - Gás e Outros Materiais Engarrafados</v>
      </c>
      <c r="D45" s="3" t="str">
        <f>'[1]TCE - ANEXO IV - Preencher'!F54</f>
        <v>11.017.961/0001-25</v>
      </c>
      <c r="E45" s="5" t="str">
        <f>'[1]TCE - ANEXO IV - Preencher'!G54</f>
        <v>R T DE SIQUEIRA CALMON DISTRIB DE GAS EIRELI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1302</v>
      </c>
      <c r="I45" s="6" t="str">
        <f>IF('[1]TCE - ANEXO IV - Preencher'!K54="","",'[1]TCE - ANEXO IV - Preencher'!K54)</f>
        <v>23/11/2021</v>
      </c>
      <c r="J45" s="5" t="str">
        <f>'[1]TCE - ANEXO IV - Preencher'!L54</f>
        <v>2621 1111 0179 6100 0125 5500 1000 0013 0210 0016 8560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372</v>
      </c>
    </row>
    <row r="46" spans="1:12" s="8" customFormat="1" ht="19.5" customHeight="1" x14ac:dyDescent="0.25">
      <c r="A46" s="3">
        <f>IFERROR(VLOOKUP(B46,'[1]DADOS (OCULTAR)'!$P$3:$R$91,3,0),"")</f>
        <v>10894988000214</v>
      </c>
      <c r="B46" s="4" t="str">
        <f>'[1]TCE - ANEXO IV - Preencher'!C55</f>
        <v>UPAE ARCOVERDE</v>
      </c>
      <c r="C46" s="4" t="str">
        <f>'[1]TCE - ANEXO IV - Preencher'!E55</f>
        <v xml:space="preserve">3.9 - Material para Manutenção de Bens Imóveis </v>
      </c>
      <c r="D46" s="3" t="str">
        <f>'[1]TCE - ANEXO IV - Preencher'!F55</f>
        <v>24.556.839/0001-79</v>
      </c>
      <c r="E46" s="5" t="str">
        <f>'[1]TCE - ANEXO IV - Preencher'!G55</f>
        <v>ARMAZEM COMERCIAL NOVO LAR LTDA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9027</v>
      </c>
      <c r="I46" s="6">
        <f>IF('[1]TCE - ANEXO IV - Preencher'!K55="","",'[1]TCE - ANEXO IV - Preencher'!K55)</f>
        <v>44525</v>
      </c>
      <c r="J46" s="5" t="str">
        <f>'[1]TCE - ANEXO IV - Preencher'!L55</f>
        <v>2621 1124 5568 3900 0179 5500 1000 0090 2711 9009 0274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222.2</v>
      </c>
    </row>
    <row r="47" spans="1:12" s="8" customFormat="1" ht="19.5" customHeight="1" x14ac:dyDescent="0.25">
      <c r="A47" s="3">
        <f>IFERROR(VLOOKUP(B47,'[1]DADOS (OCULTAR)'!$P$3:$R$91,3,0),"")</f>
        <v>10894988000214</v>
      </c>
      <c r="B47" s="4" t="str">
        <f>'[1]TCE - ANEXO IV - Preencher'!C56</f>
        <v>UPAE ARCOVERDE</v>
      </c>
      <c r="C47" s="4" t="str">
        <f>'[1]TCE - ANEXO IV - Preencher'!E56</f>
        <v xml:space="preserve">3.9 - Material para Manutenção de Bens Imóveis </v>
      </c>
      <c r="D47" s="3">
        <f>'[1]TCE - ANEXO IV - Preencher'!F56</f>
        <v>38010578000100</v>
      </c>
      <c r="E47" s="5" t="str">
        <f>'[1]TCE - ANEXO IV - Preencher'!G56</f>
        <v>D G MAX COMERCIO E SERVICO LTDA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888</v>
      </c>
      <c r="I47" s="6" t="str">
        <f>IF('[1]TCE - ANEXO IV - Preencher'!K56="","",'[1]TCE - ANEXO IV - Preencher'!K56)</f>
        <v>23/11/2021</v>
      </c>
      <c r="J47" s="5" t="str">
        <f>'[1]TCE - ANEXO IV - Preencher'!L56</f>
        <v>2621 1138 0105 7800 0100 5500 1000 0008 8810 7368 0108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192</v>
      </c>
    </row>
    <row r="48" spans="1:12" s="8" customFormat="1" ht="19.5" customHeight="1" x14ac:dyDescent="0.25">
      <c r="A48" s="3">
        <f>IFERROR(VLOOKUP(B48,'[1]DADOS (OCULTAR)'!$P$3:$R$91,3,0),"")</f>
        <v>10894988000214</v>
      </c>
      <c r="B48" s="4" t="str">
        <f>'[1]TCE - ANEXO IV - Preencher'!C57</f>
        <v>UPAE ARCOVERDE</v>
      </c>
      <c r="C48" s="4" t="str">
        <f>'[1]TCE - ANEXO IV - Preencher'!E57</f>
        <v xml:space="preserve">3.10 - Material para Manutenção de Bens Móveis </v>
      </c>
      <c r="D48" s="3">
        <f>'[1]TCE - ANEXO IV - Preencher'!F57</f>
        <v>31042621000161</v>
      </c>
      <c r="E48" s="5" t="str">
        <f>'[1]TCE - ANEXO IV - Preencher'!G57</f>
        <v>BETELMED COMERCIO DE MATERIAS E EQUIPAMENTOS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318</v>
      </c>
      <c r="I48" s="6" t="str">
        <f>IF('[1]TCE - ANEXO IV - Preencher'!K57="","",'[1]TCE - ANEXO IV - Preencher'!K57)</f>
        <v>08/11/2021</v>
      </c>
      <c r="J48" s="5" t="str">
        <f>'[1]TCE - ANEXO IV - Preencher'!L57</f>
        <v>2621 1131 0426 2100 0161 5500 1000 0003 1812 6818 4306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1344</v>
      </c>
    </row>
    <row r="49" spans="1:12" s="8" customFormat="1" ht="19.5" customHeight="1" x14ac:dyDescent="0.25">
      <c r="A49" s="3">
        <f>IFERROR(VLOOKUP(B49,'[1]DADOS (OCULTAR)'!$P$3:$R$91,3,0),"")</f>
        <v>10894988000214</v>
      </c>
      <c r="B49" s="4" t="str">
        <f>'[1]TCE - ANEXO IV - Preencher'!C58</f>
        <v>UPAE ARCOVERDE</v>
      </c>
      <c r="C49" s="4" t="str">
        <f>'[1]TCE - ANEXO IV - Preencher'!E58</f>
        <v xml:space="preserve">3.10 - Material para Manutenção de Bens Móveis </v>
      </c>
      <c r="D49" s="3" t="str">
        <f>'[1]TCE - ANEXO IV - Preencher'!F58</f>
        <v>38.010.578/0001-00</v>
      </c>
      <c r="E49" s="5" t="str">
        <f>'[1]TCE - ANEXO IV - Preencher'!G58</f>
        <v>D G MAX COMERCIO E SERVICO LTDA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888</v>
      </c>
      <c r="I49" s="6" t="str">
        <f>IF('[1]TCE - ANEXO IV - Preencher'!K58="","",'[1]TCE - ANEXO IV - Preencher'!K58)</f>
        <v>23/11/2021</v>
      </c>
      <c r="J49" s="5" t="str">
        <f>'[1]TCE - ANEXO IV - Preencher'!L58</f>
        <v>2621 1138 0105 7800 0100 5500 1000 0008 8810 7368 0108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194.5</v>
      </c>
    </row>
    <row r="50" spans="1:12" s="8" customFormat="1" ht="19.5" customHeight="1" x14ac:dyDescent="0.25">
      <c r="A50" s="3">
        <f>IFERROR(VLOOKUP(B50,'[1]DADOS (OCULTAR)'!$P$3:$R$91,3,0),"")</f>
        <v>10894988000214</v>
      </c>
      <c r="B50" s="4" t="str">
        <f>'[1]TCE - ANEXO IV - Preencher'!C59</f>
        <v>UPAE ARCOVERDE</v>
      </c>
      <c r="C50" s="4" t="str">
        <f>'[1]TCE - ANEXO IV - Preencher'!E59</f>
        <v xml:space="preserve">3.10 - Material para Manutenção de Bens Móveis </v>
      </c>
      <c r="D50" s="3" t="str">
        <f>'[1]TCE - ANEXO IV - Preencher'!F59</f>
        <v>04.402.515/0001-79</v>
      </c>
      <c r="E50" s="5" t="str">
        <f>'[1]TCE - ANEXO IV - Preencher'!G59</f>
        <v>E. E MOURA COMERCIAL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4706</v>
      </c>
      <c r="I50" s="6" t="str">
        <f>IF('[1]TCE - ANEXO IV - Preencher'!K59="","",'[1]TCE - ANEXO IV - Preencher'!K59)</f>
        <v>22/11/2021</v>
      </c>
      <c r="J50" s="5" t="str">
        <f>'[1]TCE - ANEXO IV - Preencher'!L59</f>
        <v>2621 1104 4025 1500 0179 5500 1000 0047 0618 7511 3585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160</v>
      </c>
    </row>
    <row r="51" spans="1:12" s="8" customFormat="1" ht="19.5" customHeight="1" x14ac:dyDescent="0.25">
      <c r="A51" s="3">
        <f>IFERROR(VLOOKUP(B51,'[1]DADOS (OCULTAR)'!$P$3:$R$91,3,0),"")</f>
        <v>10894988000214</v>
      </c>
      <c r="B51" s="4" t="str">
        <f>'[1]TCE - ANEXO IV - Preencher'!C60</f>
        <v>UPAE ARCOVERDE</v>
      </c>
      <c r="C51" s="4" t="str">
        <f>'[1]TCE - ANEXO IV - Preencher'!E60</f>
        <v>3.99 - Outras despesas com Material de Consumo</v>
      </c>
      <c r="D51" s="3" t="str">
        <f>'[1]TCE - ANEXO IV - Preencher'!F60</f>
        <v>04.402.515/0001-79</v>
      </c>
      <c r="E51" s="5" t="str">
        <f>'[1]TCE - ANEXO IV - Preencher'!G60</f>
        <v>E. E MOURA COMERCIAL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4706</v>
      </c>
      <c r="I51" s="6" t="str">
        <f>IF('[1]TCE - ANEXO IV - Preencher'!K60="","",'[1]TCE - ANEXO IV - Preencher'!K60)</f>
        <v>22/11/2021</v>
      </c>
      <c r="J51" s="5" t="str">
        <f>'[1]TCE - ANEXO IV - Preencher'!L60</f>
        <v>2621 1104 4025 1500 0179 5500 1000 0047 0618 7511 3585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50</v>
      </c>
    </row>
    <row r="52" spans="1:12" s="8" customFormat="1" ht="19.5" customHeight="1" x14ac:dyDescent="0.25">
      <c r="A52" s="3">
        <f>IFERROR(VLOOKUP(B52,'[1]DADOS (OCULTAR)'!$P$3:$R$91,3,0),"")</f>
        <v>10894988000214</v>
      </c>
      <c r="B52" s="4" t="str">
        <f>'[1]TCE - ANEXO IV - Preencher'!C61</f>
        <v>UPAE ARCOVERDE</v>
      </c>
      <c r="C52" s="4" t="str">
        <f>'[1]TCE - ANEXO IV - Preencher'!E61</f>
        <v>3.99 - Outras despesas com Material de Consumo</v>
      </c>
      <c r="D52" s="3" t="str">
        <f>'[1]TCE - ANEXO IV - Preencher'!F61</f>
        <v>00.029.372/0003-02</v>
      </c>
      <c r="E52" s="5" t="str">
        <f>'[1]TCE - ANEXO IV - Preencher'!G61</f>
        <v>GE HEALTHCARE DO BRASIL COMERCIO E SERVICOS</v>
      </c>
      <c r="F52" s="5" t="str">
        <f>'[1]TCE - ANEXO IV - Preencher'!H61</f>
        <v>B</v>
      </c>
      <c r="G52" s="5" t="str">
        <f>'[1]TCE - ANEXO IV - Preencher'!I61</f>
        <v>S</v>
      </c>
      <c r="H52" s="5">
        <f>'[1]TCE - ANEXO IV - Preencher'!J61</f>
        <v>1004352</v>
      </c>
      <c r="I52" s="6">
        <f>IF('[1]TCE - ANEXO IV - Preencher'!K61="","",'[1]TCE - ANEXO IV - Preencher'!K61)</f>
        <v>44497</v>
      </c>
      <c r="J52" s="5" t="str">
        <f>'[1]TCE - ANEXO IV - Preencher'!L61</f>
        <v>3521 1000 0293 7200 0302 5500 1001 0043 5211 0081 1745</v>
      </c>
      <c r="K52" s="5" t="str">
        <f>IF(F52="B",LEFT('[1]TCE - ANEXO IV - Preencher'!M61,2),IF(F52="S",LEFT('[1]TCE - ANEXO IV - Preencher'!M61,7),IF('[1]TCE - ANEXO IV - Preencher'!H61="","")))</f>
        <v>35</v>
      </c>
      <c r="L52" s="7">
        <f>'[1]TCE - ANEXO IV - Preencher'!N61</f>
        <v>9480.59</v>
      </c>
    </row>
    <row r="53" spans="1:12" s="8" customFormat="1" ht="19.5" customHeight="1" x14ac:dyDescent="0.25">
      <c r="A53" s="3">
        <f>IFERROR(VLOOKUP(B53,'[1]DADOS (OCULTAR)'!$P$3:$R$91,3,0),"")</f>
        <v>10894988000214</v>
      </c>
      <c r="B53" s="4" t="str">
        <f>'[1]TCE - ANEXO IV - Preencher'!C62</f>
        <v>UPAE ARCOVERDE</v>
      </c>
      <c r="C53" s="4" t="str">
        <f>'[1]TCE - ANEXO IV - Preencher'!E62</f>
        <v>6 - Equipamento e Material Permanente</v>
      </c>
      <c r="D53" s="3" t="str">
        <f>'[1]TCE - ANEXO IV - Preencher'!F62</f>
        <v>15.227.236/0001-32</v>
      </c>
      <c r="E53" s="5" t="str">
        <f>'[1]TCE - ANEXO IV - Preencher'!G62</f>
        <v>ATOS MEDICA COMERCIO E REPRESENT. DE PRODUTOS MEDICO-HOSP</v>
      </c>
      <c r="F53" s="5" t="str">
        <f>'[1]TCE - ANEXO IV - Preencher'!H62</f>
        <v>B</v>
      </c>
      <c r="G53" s="5" t="str">
        <f>'[1]TCE - ANEXO IV - Preencher'!I62</f>
        <v>S</v>
      </c>
      <c r="H53" s="5">
        <f>'[1]TCE - ANEXO IV - Preencher'!J62</f>
        <v>13738</v>
      </c>
      <c r="I53" s="6" t="str">
        <f>IF('[1]TCE - ANEXO IV - Preencher'!K62="","",'[1]TCE - ANEXO IV - Preencher'!K62)</f>
        <v>16/11/2021</v>
      </c>
      <c r="J53" s="5" t="str">
        <f>'[1]TCE - ANEXO IV - Preencher'!L62</f>
        <v>2621 1115 2272 3600 0132 5500 1000 0137 3811 4489 3008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1792.5</v>
      </c>
    </row>
    <row r="54" spans="1:12" s="8" customFormat="1" ht="19.5" customHeight="1" x14ac:dyDescent="0.25">
      <c r="A54" s="3">
        <f>IFERROR(VLOOKUP(B54,'[1]DADOS (OCULTAR)'!$P$3:$R$91,3,0),"")</f>
        <v>10894988000214</v>
      </c>
      <c r="B54" s="4" t="str">
        <f>'[1]TCE - ANEXO IV - Preencher'!C63</f>
        <v>UPAE ARCOVERDE</v>
      </c>
      <c r="C54" s="4" t="str">
        <f>'[1]TCE - ANEXO IV - Preencher'!E63</f>
        <v>6 - Equipamento e Material Permanente</v>
      </c>
      <c r="D54" s="3" t="str">
        <f>'[1]TCE - ANEXO IV - Preencher'!F63</f>
        <v>41.601.210/0001-12</v>
      </c>
      <c r="E54" s="5" t="str">
        <f>'[1]TCE - ANEXO IV - Preencher'!G63</f>
        <v>LUCAS JOSEPH BRAGA DE GREEF EIRELI</v>
      </c>
      <c r="F54" s="5" t="str">
        <f>'[1]TCE - ANEXO IV - Preencher'!H63</f>
        <v>B</v>
      </c>
      <c r="G54" s="5" t="str">
        <f>'[1]TCE - ANEXO IV - Preencher'!I63</f>
        <v>S</v>
      </c>
      <c r="H54" s="5">
        <f>'[1]TCE - ANEXO IV - Preencher'!J63</f>
        <v>46</v>
      </c>
      <c r="I54" s="6" t="str">
        <f>IF('[1]TCE - ANEXO IV - Preencher'!K63="","",'[1]TCE - ANEXO IV - Preencher'!K63)</f>
        <v>19/11/2021</v>
      </c>
      <c r="J54" s="5" t="str">
        <f>'[1]TCE - ANEXO IV - Preencher'!L63</f>
        <v>2621 1141 6012 1000 0112 5500 1000 0000 4610 4640 3274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600</v>
      </c>
    </row>
    <row r="55" spans="1:12" s="8" customFormat="1" ht="19.5" customHeight="1" x14ac:dyDescent="0.25">
      <c r="A55" s="3">
        <f>IFERROR(VLOOKUP(B55,'[1]DADOS (OCULTAR)'!$P$3:$R$91,3,0),"")</f>
        <v>10894988000214</v>
      </c>
      <c r="B55" s="4" t="str">
        <f>'[1]TCE - ANEXO IV - Preencher'!C64</f>
        <v>UPAE ARCOVERDE</v>
      </c>
      <c r="C55" s="4" t="str">
        <f>'[1]TCE - ANEXO IV - Preencher'!E64</f>
        <v>7 - Obras e Instalações</v>
      </c>
      <c r="D55" s="3" t="str">
        <f>'[1]TCE - ANEXO IV - Preencher'!F64</f>
        <v>11.623.188/0005-74</v>
      </c>
      <c r="E55" s="5" t="str">
        <f>'[1]TCE - ANEXO IV - Preencher'!G64</f>
        <v>ARMAZEM CORAL LTDA</v>
      </c>
      <c r="F55" s="5" t="str">
        <f>'[1]TCE - ANEXO IV - Preencher'!H64</f>
        <v>B</v>
      </c>
      <c r="G55" s="5" t="str">
        <f>'[1]TCE - ANEXO IV - Preencher'!I64</f>
        <v>S</v>
      </c>
      <c r="H55" s="5">
        <f>'[1]TCE - ANEXO IV - Preencher'!J64</f>
        <v>168567</v>
      </c>
      <c r="I55" s="6" t="str">
        <f>IF('[1]TCE - ANEXO IV - Preencher'!K64="","",'[1]TCE - ANEXO IV - Preencher'!K64)</f>
        <v>10/11/2021</v>
      </c>
      <c r="J55" s="5" t="str">
        <f>'[1]TCE - ANEXO IV - Preencher'!L64</f>
        <v>2621 1111 6231 8800 0574 550b 1000 1685 6710 0168 5681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253.5</v>
      </c>
    </row>
    <row r="56" spans="1:12" s="8" customFormat="1" ht="19.5" customHeight="1" x14ac:dyDescent="0.25">
      <c r="A56" s="3">
        <f>IFERROR(VLOOKUP(B56,'[1]DADOS (OCULTAR)'!$P$3:$R$91,3,0),"")</f>
        <v>10894988000214</v>
      </c>
      <c r="B56" s="4" t="str">
        <f>'[1]TCE - ANEXO IV - Preencher'!C65</f>
        <v>UPAE ARCOVERDE</v>
      </c>
      <c r="C56" s="4" t="str">
        <f>'[1]TCE - ANEXO IV - Preencher'!E65</f>
        <v>6 - Equipamento e Material Permanente</v>
      </c>
      <c r="D56" s="3" t="str">
        <f>'[1]TCE - ANEXO IV - Preencher'!F65</f>
        <v>41.601.210/0001-12</v>
      </c>
      <c r="E56" s="5" t="str">
        <f>'[1]TCE - ANEXO IV - Preencher'!G65</f>
        <v>LUCAS JOSEPH BRAGA DE GREEF EIRELI</v>
      </c>
      <c r="F56" s="5" t="str">
        <f>'[1]TCE - ANEXO IV - Preencher'!H65</f>
        <v>B</v>
      </c>
      <c r="G56" s="5" t="str">
        <f>'[1]TCE - ANEXO IV - Preencher'!I65</f>
        <v>S</v>
      </c>
      <c r="H56" s="5">
        <f>'[1]TCE - ANEXO IV - Preencher'!J65</f>
        <v>46</v>
      </c>
      <c r="I56" s="6" t="str">
        <f>IF('[1]TCE - ANEXO IV - Preencher'!K65="","",'[1]TCE - ANEXO IV - Preencher'!K65)</f>
        <v>16/11/2021</v>
      </c>
      <c r="J56" s="5" t="str">
        <f>'[1]TCE - ANEXO IV - Preencher'!L65</f>
        <v>2621 1115 2272 3600 0132 5500 1000 0137 3811 4489 3008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92</v>
      </c>
    </row>
    <row r="57" spans="1:12" s="8" customFormat="1" ht="19.5" customHeight="1" x14ac:dyDescent="0.25">
      <c r="A57" s="3">
        <f>IFERROR(VLOOKUP(B57,'[1]DADOS (OCULTAR)'!$P$3:$R$91,3,0),"")</f>
        <v>10894988000214</v>
      </c>
      <c r="B57" s="4" t="str">
        <f>'[1]TCE - ANEXO IV - Preencher'!C66</f>
        <v>UPAE ARCOVERDE</v>
      </c>
      <c r="C57" s="4" t="str">
        <f>'[1]TCE - ANEXO IV - Preencher'!E66</f>
        <v xml:space="preserve">5.21 - Seguros em geral </v>
      </c>
      <c r="D57" s="3" t="str">
        <f>'[1]TCE - ANEXO IV - Preencher'!F66</f>
        <v>61.383.493/0001-80</v>
      </c>
      <c r="E57" s="5" t="str">
        <f>'[1]TCE - ANEXO IV - Preencher'!G66</f>
        <v>SOMPO SEGUROS S.A - VIG. 23/06/2021 A 23/06/2022</v>
      </c>
      <c r="F57" s="5" t="str">
        <f>'[1]TCE - ANEXO IV - Preencher'!H66</f>
        <v>S</v>
      </c>
      <c r="G57" s="5" t="str">
        <f>'[1]TCE - ANEXO IV - Preencher'!I66</f>
        <v>N</v>
      </c>
      <c r="H57" s="5" t="str">
        <f>'[1]TCE - ANEXO IV - Preencher'!J66</f>
        <v>1800757205</v>
      </c>
      <c r="I57" s="6">
        <f>IF('[1]TCE - ANEXO IV - Preencher'!K66="","",'[1]TCE - ANEXO IV - Preencher'!K66)</f>
        <v>44371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3550308</v>
      </c>
      <c r="L57" s="7">
        <f>'[1]TCE - ANEXO IV - Preencher'!N66</f>
        <v>467.57</v>
      </c>
    </row>
    <row r="58" spans="1:12" s="8" customFormat="1" ht="19.5" customHeight="1" x14ac:dyDescent="0.25">
      <c r="A58" s="3">
        <f>IFERROR(VLOOKUP(B58,'[1]DADOS (OCULTAR)'!$P$3:$R$91,3,0),"")</f>
        <v>10894988000214</v>
      </c>
      <c r="B58" s="4" t="str">
        <f>'[1]TCE - ANEXO IV - Preencher'!C67</f>
        <v>UPAE ARCOVERDE</v>
      </c>
      <c r="C58" s="4" t="str">
        <f>'[1]TCE - ANEXO IV - Preencher'!E67</f>
        <v xml:space="preserve">5.25 - Serviços Bancários </v>
      </c>
      <c r="D58" s="3">
        <f>'[1]TCE - ANEXO IV - Preencher'!F67</f>
        <v>60701190000104</v>
      </c>
      <c r="E58" s="5" t="str">
        <f>'[1]TCE - ANEXO IV - Preencher'!G67</f>
        <v>BANCO ITAU C/C 01574-5</v>
      </c>
      <c r="F58" s="5" t="str">
        <f>'[1]TCE - ANEXO IV - Preencher'!H67</f>
        <v>S</v>
      </c>
      <c r="G58" s="5" t="str">
        <f>'[1]TCE - ANEXO IV - Preencher'!I67</f>
        <v>N</v>
      </c>
      <c r="H58" s="5">
        <f>'[1]TCE - ANEXO IV - Preencher'!J67</f>
        <v>0</v>
      </c>
      <c r="I58" s="6">
        <f>IF('[1]TCE - ANEXO IV - Preencher'!K67="","",'[1]TCE - ANEXO IV - Preencher'!K67)</f>
        <v>44530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3550308</v>
      </c>
      <c r="L58" s="7">
        <f>'[1]TCE - ANEXO IV - Preencher'!N67</f>
        <v>61</v>
      </c>
    </row>
    <row r="59" spans="1:12" s="8" customFormat="1" ht="19.5" customHeight="1" x14ac:dyDescent="0.25">
      <c r="A59" s="3">
        <f>IFERROR(VLOOKUP(B59,'[1]DADOS (OCULTAR)'!$P$3:$R$91,3,0),"")</f>
        <v>10894988000214</v>
      </c>
      <c r="B59" s="4" t="str">
        <f>'[1]TCE - ANEXO IV - Preencher'!C68</f>
        <v>UPAE ARCOVERDE</v>
      </c>
      <c r="C59" s="4" t="str">
        <f>'[1]TCE - ANEXO IV - Preencher'!E68</f>
        <v xml:space="preserve">5.25 - Serviços Bancários </v>
      </c>
      <c r="D59" s="3">
        <f>'[1]TCE - ANEXO IV - Preencher'!F68</f>
        <v>60701190000104</v>
      </c>
      <c r="E59" s="5" t="str">
        <f>'[1]TCE - ANEXO IV - Preencher'!G68</f>
        <v>BANCO ITAU C/C 01577-8</v>
      </c>
      <c r="F59" s="5" t="str">
        <f>'[1]TCE - ANEXO IV - Preencher'!H68</f>
        <v>S</v>
      </c>
      <c r="G59" s="5" t="str">
        <f>'[1]TCE - ANEXO IV - Preencher'!I68</f>
        <v>N</v>
      </c>
      <c r="H59" s="5">
        <f>'[1]TCE - ANEXO IV - Preencher'!J68</f>
        <v>0</v>
      </c>
      <c r="I59" s="6">
        <f>IF('[1]TCE - ANEXO IV - Preencher'!K68="","",'[1]TCE - ANEXO IV - Preencher'!K68)</f>
        <v>44530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3550308</v>
      </c>
      <c r="L59" s="7">
        <f>'[1]TCE - ANEXO IV - Preencher'!N68</f>
        <v>296</v>
      </c>
    </row>
    <row r="60" spans="1:12" s="8" customFormat="1" ht="19.5" customHeight="1" x14ac:dyDescent="0.25">
      <c r="A60" s="3">
        <f>IFERROR(VLOOKUP(B60,'[1]DADOS (OCULTAR)'!$P$3:$R$91,3,0),"")</f>
        <v>10894988000214</v>
      </c>
      <c r="B60" s="4" t="str">
        <f>'[1]TCE - ANEXO IV - Preencher'!C69</f>
        <v>UPAE ARCOVERDE</v>
      </c>
      <c r="C60" s="4" t="str">
        <f>'[1]TCE - ANEXO IV - Preencher'!E69</f>
        <v>5.9 - Telefonia Móvel</v>
      </c>
      <c r="D60" s="3">
        <f>'[1]TCE - ANEXO IV - Preencher'!F69</f>
        <v>40432544010290</v>
      </c>
      <c r="E60" s="5" t="str">
        <f>'[1]TCE - ANEXO IV - Preencher'!G69</f>
        <v>CLARO S/A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965514276</v>
      </c>
      <c r="I60" s="6">
        <f>IF('[1]TCE - ANEXO IV - Preencher'!K69="","",'[1]TCE - ANEXO IV - Preencher'!K69)</f>
        <v>44551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288.2</v>
      </c>
    </row>
    <row r="61" spans="1:12" s="8" customFormat="1" ht="19.5" customHeight="1" x14ac:dyDescent="0.25">
      <c r="A61" s="3">
        <f>IFERROR(VLOOKUP(B61,'[1]DADOS (OCULTAR)'!$P$3:$R$91,3,0),"")</f>
        <v>10894988000214</v>
      </c>
      <c r="B61" s="4" t="str">
        <f>'[1]TCE - ANEXO IV - Preencher'!C70</f>
        <v>UPAE ARCOVERDE</v>
      </c>
      <c r="C61" s="4" t="str">
        <f>'[1]TCE - ANEXO IV - Preencher'!E70</f>
        <v>5.18 - Teledonia Fixa</v>
      </c>
      <c r="D61" s="3" t="str">
        <f>'[1]TCE - ANEXO IV - Preencher'!F70</f>
        <v>06.985.306/0001-20</v>
      </c>
      <c r="E61" s="5" t="str">
        <f>'[1]TCE - ANEXO IV - Preencher'!G70</f>
        <v>SERVHOST INTERNET</v>
      </c>
      <c r="F61" s="5" t="str">
        <f>'[1]TCE - ANEXO IV - Preencher'!H70</f>
        <v>S</v>
      </c>
      <c r="G61" s="5" t="str">
        <f>'[1]TCE - ANEXO IV - Preencher'!I70</f>
        <v>S</v>
      </c>
      <c r="H61" s="5">
        <f>'[1]TCE - ANEXO IV - Preencher'!J70</f>
        <v>8462</v>
      </c>
      <c r="I61" s="6">
        <f>IF('[1]TCE - ANEXO IV - Preencher'!K70="","",'[1]TCE - ANEXO IV - Preencher'!K70)</f>
        <v>44503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92.88</v>
      </c>
    </row>
    <row r="62" spans="1:12" s="8" customFormat="1" ht="19.5" customHeight="1" x14ac:dyDescent="0.25">
      <c r="A62" s="3">
        <f>IFERROR(VLOOKUP(B62,'[1]DADOS (OCULTAR)'!$P$3:$R$91,3,0),"")</f>
        <v>10894988000214</v>
      </c>
      <c r="B62" s="4" t="str">
        <f>'[1]TCE - ANEXO IV - Preencher'!C71</f>
        <v>UPAE ARCOVERDE</v>
      </c>
      <c r="C62" s="4" t="str">
        <f>'[1]TCE - ANEXO IV - Preencher'!E71</f>
        <v>5.13 - Água e Esgoto</v>
      </c>
      <c r="D62" s="3" t="str">
        <f>'[1]TCE - ANEXO IV - Preencher'!F71</f>
        <v>09.769.035/0001-64</v>
      </c>
      <c r="E62" s="5" t="str">
        <f>'[1]TCE - ANEXO IV - Preencher'!G71</f>
        <v>COMPANHIA PERNAMBUCANA DE SANEAMENTO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10481271-0</v>
      </c>
      <c r="I62" s="6" t="str">
        <f>IF('[1]TCE - ANEXO IV - Preencher'!K71="","",'[1]TCE - ANEXO IV - Preencher'!K71)</f>
        <v>03/12/2021</v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3309.38</v>
      </c>
    </row>
    <row r="63" spans="1:12" s="8" customFormat="1" ht="19.5" customHeight="1" x14ac:dyDescent="0.25">
      <c r="A63" s="3">
        <f>IFERROR(VLOOKUP(B63,'[1]DADOS (OCULTAR)'!$P$3:$R$91,3,0),"")</f>
        <v>10894988000214</v>
      </c>
      <c r="B63" s="4" t="str">
        <f>'[1]TCE - ANEXO IV - Preencher'!C72</f>
        <v>UPAE ARCOVERDE</v>
      </c>
      <c r="C63" s="4" t="str">
        <f>'[1]TCE - ANEXO IV - Preencher'!E72</f>
        <v>5.12 - Energia Elétrica</v>
      </c>
      <c r="D63" s="3">
        <f>'[1]TCE - ANEXO IV - Preencher'!F72</f>
        <v>10835932000108</v>
      </c>
      <c r="E63" s="5" t="str">
        <f>'[1]TCE - ANEXO IV - Preencher'!G72</f>
        <v>COMPANHIA ENERGÉTICA DE PERNAMBUCO (CONTR.7014803615)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187230706</v>
      </c>
      <c r="I63" s="6" t="str">
        <f>IF('[1]TCE - ANEXO IV - Preencher'!K72="","",'[1]TCE - ANEXO IV - Preencher'!K72)</f>
        <v>23/12/2021</v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7881.32</v>
      </c>
    </row>
    <row r="64" spans="1:12" s="8" customFormat="1" ht="19.5" customHeight="1" x14ac:dyDescent="0.25">
      <c r="A64" s="3">
        <f>IFERROR(VLOOKUP(B64,'[1]DADOS (OCULTAR)'!$P$3:$R$91,3,0),"")</f>
        <v>10894988000214</v>
      </c>
      <c r="B64" s="4" t="str">
        <f>'[1]TCE - ANEXO IV - Preencher'!C73</f>
        <v>UPAE ARCOVERDE</v>
      </c>
      <c r="C64" s="4" t="str">
        <f>'[1]TCE - ANEXO IV - Preencher'!E73</f>
        <v>5.3 - Locação de Máquinas e Equipamentos</v>
      </c>
      <c r="D64" s="3" t="str">
        <f>'[1]TCE - ANEXO IV - Preencher'!F73</f>
        <v>19.533.734/0001-64</v>
      </c>
      <c r="E64" s="5" t="str">
        <f>'[1]TCE - ANEXO IV - Preencher'!G73</f>
        <v>ALEXANDRA DE GUSMÃO NERES - ME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12030</v>
      </c>
      <c r="I64" s="6" t="str">
        <f>IF('[1]TCE - ANEXO IV - Preencher'!K73="","",'[1]TCE - ANEXO IV - Preencher'!K73)</f>
        <v>01/12/2021</v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1341.56</v>
      </c>
    </row>
    <row r="65" spans="1:12" s="8" customFormat="1" ht="19.5" customHeight="1" x14ac:dyDescent="0.25">
      <c r="A65" s="3">
        <f>IFERROR(VLOOKUP(B65,'[1]DADOS (OCULTAR)'!$P$3:$R$91,3,0),"")</f>
        <v>10894988000214</v>
      </c>
      <c r="B65" s="4" t="str">
        <f>'[1]TCE - ANEXO IV - Preencher'!C74</f>
        <v>UPAE ARCOVERDE</v>
      </c>
      <c r="C65" s="4" t="str">
        <f>'[1]TCE - ANEXO IV - Preencher'!E74</f>
        <v>5.3 - Locação de Máquinas e Equipamentos</v>
      </c>
      <c r="D65" s="3" t="str">
        <f>'[1]TCE - ANEXO IV - Preencher'!F74</f>
        <v xml:space="preserve"> 41.096.520/0001-27</v>
      </c>
      <c r="E65" s="5" t="str">
        <f>'[1]TCE - ANEXO IV - Preencher'!G74</f>
        <v>PRISMA TELECOMUNICAÇÕES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29539</v>
      </c>
      <c r="I65" s="6" t="str">
        <f>IF('[1]TCE - ANEXO IV - Preencher'!K74="","",'[1]TCE - ANEXO IV - Preencher'!K74)</f>
        <v>01/12/2021</v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140</v>
      </c>
    </row>
    <row r="66" spans="1:12" s="8" customFormat="1" ht="19.5" customHeight="1" x14ac:dyDescent="0.25">
      <c r="A66" s="3">
        <f>IFERROR(VLOOKUP(B66,'[1]DADOS (OCULTAR)'!$P$3:$R$91,3,0),"")</f>
        <v>10894988000214</v>
      </c>
      <c r="B66" s="4" t="str">
        <f>'[1]TCE - ANEXO IV - Preencher'!C75</f>
        <v>UPAE ARCOVERDE</v>
      </c>
      <c r="C66" s="4" t="str">
        <f>'[1]TCE - ANEXO IV - Preencher'!E75</f>
        <v>5.3 - Locação de Máquinas e Equipamentos</v>
      </c>
      <c r="D66" s="3" t="str">
        <f>'[1]TCE - ANEXO IV - Preencher'!F75</f>
        <v>24.380.578/0020-41</v>
      </c>
      <c r="E66" s="5" t="str">
        <f>'[1]TCE - ANEXO IV - Preencher'!G75</f>
        <v>WHITE MARTINS INDUSTRIAIS NE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135253</v>
      </c>
      <c r="I66" s="6" t="str">
        <f>IF('[1]TCE - ANEXO IV - Preencher'!K75="","",'[1]TCE - ANEXO IV - Preencher'!K75)</f>
        <v>06/11/2021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2607901</v>
      </c>
      <c r="L66" s="7">
        <f>'[1]TCE - ANEXO IV - Preencher'!N75</f>
        <v>97.82</v>
      </c>
    </row>
    <row r="67" spans="1:12" s="8" customFormat="1" ht="19.5" customHeight="1" x14ac:dyDescent="0.25">
      <c r="A67" s="3">
        <f>IFERROR(VLOOKUP(B67,'[1]DADOS (OCULTAR)'!$P$3:$R$91,3,0),"")</f>
        <v>10894988000214</v>
      </c>
      <c r="B67" s="4" t="str">
        <f>'[1]TCE - ANEXO IV - Preencher'!C76</f>
        <v>UPAE ARCOVERDE</v>
      </c>
      <c r="C67" s="4" t="str">
        <f>'[1]TCE - ANEXO IV - Preencher'!E76</f>
        <v>5.3 - Locação de Máquinas e Equipamentos</v>
      </c>
      <c r="D67" s="3" t="str">
        <f>'[1]TCE - ANEXO IV - Preencher'!F76</f>
        <v>11.448.247/0003-53</v>
      </c>
      <c r="E67" s="5" t="str">
        <f>'[1]TCE - ANEXO IV - Preencher'!G76</f>
        <v>GMAC COMERCIO E SERVIÇOS DE INFORMATICA</v>
      </c>
      <c r="F67" s="5" t="str">
        <f>'[1]TCE - ANEXO IV - Preencher'!H76</f>
        <v>S</v>
      </c>
      <c r="G67" s="5" t="str">
        <f>'[1]TCE - ANEXO IV - Preencher'!I76</f>
        <v>S</v>
      </c>
      <c r="H67" s="5">
        <f>'[1]TCE - ANEXO IV - Preencher'!J76</f>
        <v>10866</v>
      </c>
      <c r="I67" s="6" t="str">
        <f>IF('[1]TCE - ANEXO IV - Preencher'!K76="","",'[1]TCE - ANEXO IV - Preencher'!K76)</f>
        <v>12/11/2021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458</v>
      </c>
    </row>
    <row r="68" spans="1:12" s="8" customFormat="1" ht="19.5" customHeight="1" x14ac:dyDescent="0.25">
      <c r="A68" s="3">
        <f>IFERROR(VLOOKUP(B68,'[1]DADOS (OCULTAR)'!$P$3:$R$91,3,0),"")</f>
        <v>10894988000214</v>
      </c>
      <c r="B68" s="4" t="str">
        <f>'[1]TCE - ANEXO IV - Preencher'!C77</f>
        <v>UPAE ARCOVERDE</v>
      </c>
      <c r="C68" s="4" t="str">
        <f>'[1]TCE - ANEXO IV - Preencher'!E77</f>
        <v>5.8 - Locação de Veículos Automotores</v>
      </c>
      <c r="D68" s="3">
        <f>'[1]TCE - ANEXO IV - Preencher'!F77</f>
        <v>1838726000160</v>
      </c>
      <c r="E68" s="5" t="str">
        <f>'[1]TCE - ANEXO IV - Preencher'!G77</f>
        <v>S &amp; B LOCACOES DE VEICULOS LIDA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12089</v>
      </c>
      <c r="I68" s="6">
        <f>IF('[1]TCE - ANEXO IV - Preencher'!K77="","",'[1]TCE - ANEXO IV - Preencher'!K77)</f>
        <v>44531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3750</v>
      </c>
    </row>
    <row r="69" spans="1:12" s="8" customFormat="1" ht="19.5" customHeight="1" x14ac:dyDescent="0.25">
      <c r="A69" s="3">
        <f>IFERROR(VLOOKUP(B69,'[1]DADOS (OCULTAR)'!$P$3:$R$91,3,0),"")</f>
        <v>10894988000214</v>
      </c>
      <c r="B69" s="4" t="str">
        <f>'[1]TCE - ANEXO IV - Preencher'!C78</f>
        <v>UPAE ARCOVERDE</v>
      </c>
      <c r="C69" s="4" t="str">
        <f>'[1]TCE - ANEXO IV - Preencher'!E78</f>
        <v>5.99 - Outros Serviços de Terceiros Pessoa Jurídica</v>
      </c>
      <c r="D69" s="3">
        <f>'[1]TCE - ANEXO IV - Preencher'!F78</f>
        <v>0</v>
      </c>
      <c r="E69" s="5" t="str">
        <f>'[1]TCE - ANEXO IV - Preencher'!G78</f>
        <v>TAXA DE EXPEDIENTE - TKS SEGURANÇA- NF. 25924</v>
      </c>
      <c r="F69" s="5" t="str">
        <f>'[1]TCE - ANEXO IV - Preencher'!H78</f>
        <v>S</v>
      </c>
      <c r="G69" s="5" t="str">
        <f>'[1]TCE - ANEXO IV - Preencher'!I78</f>
        <v>N</v>
      </c>
      <c r="H69" s="5">
        <f>'[1]TCE - ANEXO IV - Preencher'!J78</f>
        <v>0</v>
      </c>
      <c r="I69" s="6">
        <f>IF('[1]TCE - ANEXO IV - Preencher'!K78="","",'[1]TCE - ANEXO IV - Preencher'!K78)</f>
        <v>44530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2601201</v>
      </c>
      <c r="L69" s="7">
        <f>'[1]TCE - ANEXO IV - Preencher'!N78</f>
        <v>5.07</v>
      </c>
    </row>
    <row r="70" spans="1:12" s="8" customFormat="1" ht="19.5" customHeight="1" x14ac:dyDescent="0.25">
      <c r="A70" s="3">
        <f>IFERROR(VLOOKUP(B70,'[1]DADOS (OCULTAR)'!$P$3:$R$91,3,0),"")</f>
        <v>10894988000214</v>
      </c>
      <c r="B70" s="4" t="str">
        <f>'[1]TCE - ANEXO IV - Preencher'!C79</f>
        <v>UPAE ARCOVERDE</v>
      </c>
      <c r="C70" s="4" t="str">
        <f>'[1]TCE - ANEXO IV - Preencher'!E79</f>
        <v>5.99 - Outros Serviços de Terceiros Pessoa Jurídica</v>
      </c>
      <c r="D70" s="3">
        <f>'[1]TCE - ANEXO IV - Preencher'!F79</f>
        <v>0</v>
      </c>
      <c r="E70" s="5" t="str">
        <f>'[1]TCE - ANEXO IV - Preencher'!G79</f>
        <v>TAXA DE EXPEDIENTE - BRASCON - NF. 91146</v>
      </c>
      <c r="F70" s="5" t="str">
        <f>'[1]TCE - ANEXO IV - Preencher'!H79</f>
        <v>S</v>
      </c>
      <c r="G70" s="5" t="str">
        <f>'[1]TCE - ANEXO IV - Preencher'!I79</f>
        <v>N</v>
      </c>
      <c r="H70" s="5">
        <f>'[1]TCE - ANEXO IV - Preencher'!J79</f>
        <v>0</v>
      </c>
      <c r="I70" s="6">
        <f>IF('[1]TCE - ANEXO IV - Preencher'!K79="","",'[1]TCE - ANEXO IV - Preencher'!K79)</f>
        <v>44530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2601201</v>
      </c>
      <c r="L70" s="7">
        <f>'[1]TCE - ANEXO IV - Preencher'!N79</f>
        <v>5.07</v>
      </c>
    </row>
    <row r="71" spans="1:12" s="8" customFormat="1" ht="19.5" customHeight="1" x14ac:dyDescent="0.25">
      <c r="A71" s="3">
        <f>IFERROR(VLOOKUP(B71,'[1]DADOS (OCULTAR)'!$P$3:$R$91,3,0),"")</f>
        <v>10894988000214</v>
      </c>
      <c r="B71" s="4" t="str">
        <f>'[1]TCE - ANEXO IV - Preencher'!C80</f>
        <v>UPAE ARCOVERDE</v>
      </c>
      <c r="C71" s="4" t="str">
        <f>'[1]TCE - ANEXO IV - Preencher'!E80</f>
        <v>5.99 - Outros Serviços de Terceiros Pessoa Jurídica</v>
      </c>
      <c r="D71" s="3">
        <f>'[1]TCE - ANEXO IV - Preencher'!F80</f>
        <v>0</v>
      </c>
      <c r="E71" s="5" t="str">
        <f>'[1]TCE - ANEXO IV - Preencher'!G80</f>
        <v>TAXA DE EXPEDIENTE - SL ENGENHARIA - NF.  8523</v>
      </c>
      <c r="F71" s="5" t="str">
        <f>'[1]TCE - ANEXO IV - Preencher'!H80</f>
        <v>S</v>
      </c>
      <c r="G71" s="5" t="str">
        <f>'[1]TCE - ANEXO IV - Preencher'!I80</f>
        <v>N</v>
      </c>
      <c r="H71" s="5">
        <f>'[1]TCE - ANEXO IV - Preencher'!J80</f>
        <v>0</v>
      </c>
      <c r="I71" s="6">
        <f>IF('[1]TCE - ANEXO IV - Preencher'!K80="","",'[1]TCE - ANEXO IV - Preencher'!K80)</f>
        <v>44530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2601201</v>
      </c>
      <c r="L71" s="7">
        <f>'[1]TCE - ANEXO IV - Preencher'!N80</f>
        <v>5.07</v>
      </c>
    </row>
    <row r="72" spans="1:12" s="8" customFormat="1" ht="19.5" customHeight="1" x14ac:dyDescent="0.25">
      <c r="A72" s="3">
        <f>IFERROR(VLOOKUP(B72,'[1]DADOS (OCULTAR)'!$P$3:$R$91,3,0),"")</f>
        <v>10894988000214</v>
      </c>
      <c r="B72" s="4" t="str">
        <f>'[1]TCE - ANEXO IV - Preencher'!C81</f>
        <v>UPAE ARCOVERDE</v>
      </c>
      <c r="C72" s="4" t="str">
        <f>'[1]TCE - ANEXO IV - Preencher'!E81</f>
        <v>5.99 - Outros Serviços de Terceiros Pessoa Jurídica</v>
      </c>
      <c r="D72" s="3">
        <f>'[1]TCE - ANEXO IV - Preencher'!F81</f>
        <v>0</v>
      </c>
      <c r="E72" s="5" t="str">
        <f>'[1]TCE - ANEXO IV - Preencher'!G81</f>
        <v>TAXA DE EXPEDIENTE - AUTÔNOMOS</v>
      </c>
      <c r="F72" s="5" t="str">
        <f>'[1]TCE - ANEXO IV - Preencher'!H81</f>
        <v>S</v>
      </c>
      <c r="G72" s="5" t="str">
        <f>'[1]TCE - ANEXO IV - Preencher'!I81</f>
        <v>N</v>
      </c>
      <c r="H72" s="5">
        <f>'[1]TCE - ANEXO IV - Preencher'!J81</f>
        <v>0</v>
      </c>
      <c r="I72" s="6">
        <f>IF('[1]TCE - ANEXO IV - Preencher'!K81="","",'[1]TCE - ANEXO IV - Preencher'!K81)</f>
        <v>44530</v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2601201</v>
      </c>
      <c r="L72" s="7">
        <f>'[1]TCE - ANEXO IV - Preencher'!N81</f>
        <v>5.07</v>
      </c>
    </row>
    <row r="73" spans="1:12" s="8" customFormat="1" ht="19.5" customHeight="1" x14ac:dyDescent="0.25">
      <c r="A73" s="3">
        <f>IFERROR(VLOOKUP(B73,'[1]DADOS (OCULTAR)'!$P$3:$R$91,3,0),"")</f>
        <v>10894988000214</v>
      </c>
      <c r="B73" s="4" t="str">
        <f>'[1]TCE - ANEXO IV - Preencher'!C82</f>
        <v>UPAE ARCOVERDE</v>
      </c>
      <c r="C73" s="4" t="str">
        <f>'[1]TCE - ANEXO IV - Preencher'!E82</f>
        <v>5.99 - Outros Serviços de Terceiros Pessoa Jurídica</v>
      </c>
      <c r="D73" s="3">
        <f>'[1]TCE - ANEXO IV - Preencher'!F82</f>
        <v>0</v>
      </c>
      <c r="E73" s="5" t="str">
        <f>'[1]TCE - ANEXO IV - Preencher'!G82</f>
        <v>TAXA DE EXPEDIENTE - CONTRONIC - NF. 1345</v>
      </c>
      <c r="F73" s="5" t="str">
        <f>'[1]TCE - ANEXO IV - Preencher'!H82</f>
        <v>S</v>
      </c>
      <c r="G73" s="5" t="str">
        <f>'[1]TCE - ANEXO IV - Preencher'!I82</f>
        <v>N</v>
      </c>
      <c r="H73" s="5">
        <f>'[1]TCE - ANEXO IV - Preencher'!J82</f>
        <v>0</v>
      </c>
      <c r="I73" s="6">
        <f>IF('[1]TCE - ANEXO IV - Preencher'!K82="","",'[1]TCE - ANEXO IV - Preencher'!K82)</f>
        <v>44530</v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2601201</v>
      </c>
      <c r="L73" s="7">
        <f>'[1]TCE - ANEXO IV - Preencher'!N82</f>
        <v>5.07</v>
      </c>
    </row>
    <row r="74" spans="1:12" s="8" customFormat="1" ht="19.5" customHeight="1" x14ac:dyDescent="0.25">
      <c r="A74" s="3">
        <f>IFERROR(VLOOKUP(B74,'[1]DADOS (OCULTAR)'!$P$3:$R$91,3,0),"")</f>
        <v>10894988000214</v>
      </c>
      <c r="B74" s="4" t="str">
        <f>'[1]TCE - ANEXO IV - Preencher'!C83</f>
        <v>UPAE ARCOVERDE</v>
      </c>
      <c r="C74" s="4" t="str">
        <f>'[1]TCE - ANEXO IV - Preencher'!E83</f>
        <v>5.99 - Outros Serviços de Terceiros Pessoa Jurídica</v>
      </c>
      <c r="D74" s="3">
        <f>'[1]TCE - ANEXO IV - Preencher'!F83</f>
        <v>60701190000104</v>
      </c>
      <c r="E74" s="5" t="str">
        <f>'[1]TCE - ANEXO IV - Preencher'!G83</f>
        <v>IR S/ APLICAÇÃO FINANCEIRA C/C 01577-8</v>
      </c>
      <c r="F74" s="5" t="str">
        <f>'[1]TCE - ANEXO IV - Preencher'!H83</f>
        <v>S</v>
      </c>
      <c r="G74" s="5" t="str">
        <f>'[1]TCE - ANEXO IV - Preencher'!I83</f>
        <v>N</v>
      </c>
      <c r="H74" s="5">
        <f>'[1]TCE - ANEXO IV - Preencher'!J83</f>
        <v>0</v>
      </c>
      <c r="I74" s="6">
        <f>IF('[1]TCE - ANEXO IV - Preencher'!K83="","",'[1]TCE - ANEXO IV - Preencher'!K83)</f>
        <v>44530</v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3550308</v>
      </c>
      <c r="L74" s="7">
        <f>'[1]TCE - ANEXO IV - Preencher'!N83</f>
        <v>1.07</v>
      </c>
    </row>
    <row r="75" spans="1:12" s="8" customFormat="1" ht="19.5" customHeight="1" x14ac:dyDescent="0.25">
      <c r="A75" s="3">
        <f>IFERROR(VLOOKUP(B75,'[1]DADOS (OCULTAR)'!$P$3:$R$91,3,0),"")</f>
        <v>10894988000214</v>
      </c>
      <c r="B75" s="4" t="str">
        <f>'[1]TCE - ANEXO IV - Preencher'!C84</f>
        <v>UPAE ARCOVERDE</v>
      </c>
      <c r="C75" s="4" t="str">
        <f>'[1]TCE - ANEXO IV - Preencher'!E84</f>
        <v>5.99 - Outros Serviços de Terceiros Pessoa Jurídica</v>
      </c>
      <c r="D75" s="3">
        <f>'[1]TCE - ANEXO IV - Preencher'!F84</f>
        <v>60701190000104</v>
      </c>
      <c r="E75" s="5" t="str">
        <f>'[1]TCE - ANEXO IV - Preencher'!G84</f>
        <v>IR S/ APLICAÇÃO FINANCEIRA C/C 01574-5</v>
      </c>
      <c r="F75" s="5" t="str">
        <f>'[1]TCE - ANEXO IV - Preencher'!H84</f>
        <v>S</v>
      </c>
      <c r="G75" s="5" t="str">
        <f>'[1]TCE - ANEXO IV - Preencher'!I84</f>
        <v>N</v>
      </c>
      <c r="H75" s="5">
        <f>'[1]TCE - ANEXO IV - Preencher'!J84</f>
        <v>0</v>
      </c>
      <c r="I75" s="6">
        <f>IF('[1]TCE - ANEXO IV - Preencher'!K84="","",'[1]TCE - ANEXO IV - Preencher'!K84)</f>
        <v>44530</v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3550308</v>
      </c>
      <c r="L75" s="7">
        <f>'[1]TCE - ANEXO IV - Preencher'!N84</f>
        <v>686.73</v>
      </c>
    </row>
    <row r="76" spans="1:12" s="8" customFormat="1" ht="19.5" customHeight="1" x14ac:dyDescent="0.25">
      <c r="A76" s="3">
        <f>IFERROR(VLOOKUP(B76,'[1]DADOS (OCULTAR)'!$P$3:$R$91,3,0),"")</f>
        <v>10894988000214</v>
      </c>
      <c r="B76" s="4" t="str">
        <f>'[1]TCE - ANEXO IV - Preencher'!C85</f>
        <v>UPAE ARCOVERDE</v>
      </c>
      <c r="C76" s="4" t="str">
        <f>'[1]TCE - ANEXO IV - Preencher'!E85</f>
        <v>5.16 - Serviços Médico-Hospitalares, Odotonlogia e Laboratoriais</v>
      </c>
      <c r="D76" s="3" t="str">
        <f>'[1]TCE - ANEXO IV - Preencher'!F85</f>
        <v>16.907.691/0001-41</v>
      </c>
      <c r="E76" s="5" t="str">
        <f>'[1]TCE - ANEXO IV - Preencher'!G85</f>
        <v>LC SERVIÇOS MÉDICOS LTDA-ME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1271</v>
      </c>
      <c r="I76" s="6">
        <f>IF('[1]TCE - ANEXO IV - Preencher'!K85="","",'[1]TCE - ANEXO IV - Preencher'!K85)</f>
        <v>44532</v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2606002</v>
      </c>
      <c r="L76" s="7">
        <f>'[1]TCE - ANEXO IV - Preencher'!N85</f>
        <v>4356</v>
      </c>
    </row>
    <row r="77" spans="1:12" s="8" customFormat="1" ht="19.5" customHeight="1" x14ac:dyDescent="0.25">
      <c r="A77" s="3">
        <f>IFERROR(VLOOKUP(B77,'[1]DADOS (OCULTAR)'!$P$3:$R$91,3,0),"")</f>
        <v>10894988000214</v>
      </c>
      <c r="B77" s="4" t="str">
        <f>'[1]TCE - ANEXO IV - Preencher'!C86</f>
        <v>UPAE ARCOVERDE</v>
      </c>
      <c r="C77" s="4" t="str">
        <f>'[1]TCE - ANEXO IV - Preencher'!E86</f>
        <v>5.16 - Serviços Médico-Hospitalares, Odotonlogia e Laboratoriais</v>
      </c>
      <c r="D77" s="3" t="str">
        <f>'[1]TCE - ANEXO IV - Preencher'!F86</f>
        <v>00.833.601/0001-85</v>
      </c>
      <c r="E77" s="5" t="str">
        <f>'[1]TCE - ANEXO IV - Preencher'!G86</f>
        <v>RESPIRAR - CLINICA DE TRATAMENTO DE DOENÇAS RESPIRATÓRIAS LTDA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1631</v>
      </c>
      <c r="I77" s="6">
        <f>IF('[1]TCE - ANEXO IV - Preencher'!K86="","",'[1]TCE - ANEXO IV - Preencher'!K86)</f>
        <v>44532</v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2601201</v>
      </c>
      <c r="L77" s="7">
        <f>'[1]TCE - ANEXO IV - Preencher'!N86</f>
        <v>5328</v>
      </c>
    </row>
    <row r="78" spans="1:12" s="8" customFormat="1" ht="19.5" customHeight="1" x14ac:dyDescent="0.25">
      <c r="A78" s="3">
        <f>IFERROR(VLOOKUP(B78,'[1]DADOS (OCULTAR)'!$P$3:$R$91,3,0),"")</f>
        <v>10894988000214</v>
      </c>
      <c r="B78" s="4" t="str">
        <f>'[1]TCE - ANEXO IV - Preencher'!C87</f>
        <v>UPAE ARCOVERDE</v>
      </c>
      <c r="C78" s="4" t="str">
        <f>'[1]TCE - ANEXO IV - Preencher'!E87</f>
        <v>5.16 - Serviços Médico-Hospitalares, Odotonlogia e Laboratoriais</v>
      </c>
      <c r="D78" s="3" t="str">
        <f>'[1]TCE - ANEXO IV - Preencher'!F87</f>
        <v>12.082.381/0001-84</v>
      </c>
      <c r="E78" s="5" t="str">
        <f>'[1]TCE - ANEXO IV - Preencher'!G87</f>
        <v>D C ENDOSCOPY LTDA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897</v>
      </c>
      <c r="I78" s="6">
        <f>IF('[1]TCE - ANEXO IV - Preencher'!K87="","",'[1]TCE - ANEXO IV - Preencher'!K87)</f>
        <v>44531</v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2606002</v>
      </c>
      <c r="L78" s="7">
        <f>'[1]TCE - ANEXO IV - Preencher'!N87</f>
        <v>4648</v>
      </c>
    </row>
    <row r="79" spans="1:12" s="8" customFormat="1" ht="19.5" customHeight="1" x14ac:dyDescent="0.25">
      <c r="A79" s="3">
        <f>IFERROR(VLOOKUP(B79,'[1]DADOS (OCULTAR)'!$P$3:$R$91,3,0),"")</f>
        <v>10894988000214</v>
      </c>
      <c r="B79" s="4" t="str">
        <f>'[1]TCE - ANEXO IV - Preencher'!C88</f>
        <v>UPAE ARCOVERDE</v>
      </c>
      <c r="C79" s="4" t="str">
        <f>'[1]TCE - ANEXO IV - Preencher'!E88</f>
        <v>5.16 - Serviços Médico-Hospitalares, Odotonlogia e Laboratoriais</v>
      </c>
      <c r="D79" s="3" t="str">
        <f>'[1]TCE - ANEXO IV - Preencher'!F88</f>
        <v>73.193.211/0001-61</v>
      </c>
      <c r="E79" s="5" t="str">
        <f>'[1]TCE - ANEXO IV - Preencher'!G88</f>
        <v>TELEVIDA CENTRO ESPECIALIZADO DE TELEDIAGNOSTICO LTDA - EPP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108053</v>
      </c>
      <c r="I79" s="6">
        <f>IF('[1]TCE - ANEXO IV - Preencher'!K88="","",'[1]TCE - ANEXO IV - Preencher'!K88)</f>
        <v>44538</v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3550308</v>
      </c>
      <c r="L79" s="7">
        <f>'[1]TCE - ANEXO IV - Preencher'!N88</f>
        <v>253</v>
      </c>
    </row>
    <row r="80" spans="1:12" s="8" customFormat="1" ht="19.5" customHeight="1" x14ac:dyDescent="0.25">
      <c r="A80" s="3">
        <f>IFERROR(VLOOKUP(B80,'[1]DADOS (OCULTAR)'!$P$3:$R$91,3,0),"")</f>
        <v>10894988000214</v>
      </c>
      <c r="B80" s="4" t="str">
        <f>'[1]TCE - ANEXO IV - Preencher'!C89</f>
        <v>UPAE ARCOVERDE</v>
      </c>
      <c r="C80" s="4" t="str">
        <f>'[1]TCE - ANEXO IV - Preencher'!E89</f>
        <v>5.16 - Serviços Médico-Hospitalares, Odotonlogia e Laboratoriais</v>
      </c>
      <c r="D80" s="3" t="str">
        <f>'[1]TCE - ANEXO IV - Preencher'!F89</f>
        <v>40.470.867/0001-25</v>
      </c>
      <c r="E80" s="5" t="str">
        <f>'[1]TCE - ANEXO IV - Preencher'!G89</f>
        <v>WILTON ROGERIO CORDEIRO RIBEIRO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51</v>
      </c>
      <c r="I80" s="6">
        <f>IF('[1]TCE - ANEXO IV - Preencher'!K89="","",'[1]TCE - ANEXO IV - Preencher'!K89)</f>
        <v>44531</v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2601201</v>
      </c>
      <c r="L80" s="7">
        <f>'[1]TCE - ANEXO IV - Preencher'!N89</f>
        <v>7623.81</v>
      </c>
    </row>
    <row r="81" spans="1:12" s="8" customFormat="1" ht="19.5" customHeight="1" x14ac:dyDescent="0.25">
      <c r="A81" s="3">
        <f>IFERROR(VLOOKUP(B81,'[1]DADOS (OCULTAR)'!$P$3:$R$91,3,0),"")</f>
        <v>10894988000214</v>
      </c>
      <c r="B81" s="4" t="str">
        <f>'[1]TCE - ANEXO IV - Preencher'!C90</f>
        <v>UPAE ARCOVERDE</v>
      </c>
      <c r="C81" s="4" t="str">
        <f>'[1]TCE - ANEXO IV - Preencher'!E90</f>
        <v>5.16 - Serviços Médico-Hospitalares, Odotonlogia e Laboratoriais</v>
      </c>
      <c r="D81" s="3" t="str">
        <f>'[1]TCE - ANEXO IV - Preencher'!F90</f>
        <v>22.768.632/0001-32</v>
      </c>
      <c r="E81" s="5" t="str">
        <f>'[1]TCE - ANEXO IV - Preencher'!G90</f>
        <v>P&amp;R MEDICOS LTDA - ME</v>
      </c>
      <c r="F81" s="5" t="str">
        <f>'[1]TCE - ANEXO IV - Preencher'!H90</f>
        <v>S</v>
      </c>
      <c r="G81" s="5" t="str">
        <f>'[1]TCE - ANEXO IV - Preencher'!I90</f>
        <v>S</v>
      </c>
      <c r="H81" s="5">
        <f>'[1]TCE - ANEXO IV - Preencher'!J90</f>
        <v>703</v>
      </c>
      <c r="I81" s="6">
        <f>IF('[1]TCE - ANEXO IV - Preencher'!K90="","",'[1]TCE - ANEXO IV - Preencher'!K90)</f>
        <v>44531</v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>2611606</v>
      </c>
      <c r="L81" s="7">
        <f>'[1]TCE - ANEXO IV - Preencher'!N90</f>
        <v>8441.25</v>
      </c>
    </row>
    <row r="82" spans="1:12" s="8" customFormat="1" ht="19.5" customHeight="1" x14ac:dyDescent="0.25">
      <c r="A82" s="3">
        <f>IFERROR(VLOOKUP(B82,'[1]DADOS (OCULTAR)'!$P$3:$R$91,3,0),"")</f>
        <v>10894988000214</v>
      </c>
      <c r="B82" s="4" t="str">
        <f>'[1]TCE - ANEXO IV - Preencher'!C91</f>
        <v>UPAE ARCOVERDE</v>
      </c>
      <c r="C82" s="4" t="str">
        <f>'[1]TCE - ANEXO IV - Preencher'!E91</f>
        <v>5.16 - Serviços Médico-Hospitalares, Odotonlogia e Laboratoriais</v>
      </c>
      <c r="D82" s="3" t="str">
        <f>'[1]TCE - ANEXO IV - Preencher'!F91</f>
        <v>09.471.803/0001-07</v>
      </c>
      <c r="E82" s="5" t="str">
        <f>'[1]TCE - ANEXO IV - Preencher'!G91</f>
        <v>PESQUEIRA ENDODIAGNO</v>
      </c>
      <c r="F82" s="5" t="str">
        <f>'[1]TCE - ANEXO IV - Preencher'!H91</f>
        <v>S</v>
      </c>
      <c r="G82" s="5" t="str">
        <f>'[1]TCE - ANEXO IV - Preencher'!I91</f>
        <v>S</v>
      </c>
      <c r="H82" s="5">
        <f>'[1]TCE - ANEXO IV - Preencher'!J91</f>
        <v>1762</v>
      </c>
      <c r="I82" s="6">
        <f>IF('[1]TCE - ANEXO IV - Preencher'!K91="","",'[1]TCE - ANEXO IV - Preencher'!K91)</f>
        <v>44536</v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2610905</v>
      </c>
      <c r="L82" s="7">
        <f>'[1]TCE - ANEXO IV - Preencher'!N91</f>
        <v>4149</v>
      </c>
    </row>
    <row r="83" spans="1:12" s="8" customFormat="1" ht="19.5" customHeight="1" x14ac:dyDescent="0.25">
      <c r="A83" s="3">
        <f>IFERROR(VLOOKUP(B83,'[1]DADOS (OCULTAR)'!$P$3:$R$91,3,0),"")</f>
        <v>10894988000214</v>
      </c>
      <c r="B83" s="4" t="str">
        <f>'[1]TCE - ANEXO IV - Preencher'!C92</f>
        <v>UPAE ARCOVERDE</v>
      </c>
      <c r="C83" s="4" t="str">
        <f>'[1]TCE - ANEXO IV - Preencher'!E92</f>
        <v>5.16 - Serviços Médico-Hospitalares, Odotonlogia e Laboratoriais</v>
      </c>
      <c r="D83" s="3" t="str">
        <f>'[1]TCE - ANEXO IV - Preencher'!F92</f>
        <v>42.271.639/0001-51</v>
      </c>
      <c r="E83" s="5" t="str">
        <f>'[1]TCE - ANEXO IV - Preencher'!G92</f>
        <v xml:space="preserve">CARDIO CENTER DIAGNÓSTICO EIRELI 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5</v>
      </c>
      <c r="I83" s="6">
        <f>IF('[1]TCE - ANEXO IV - Preencher'!K92="","",'[1]TCE - ANEXO IV - Preencher'!K92)</f>
        <v>44532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2614105</v>
      </c>
      <c r="L83" s="7">
        <f>'[1]TCE - ANEXO IV - Preencher'!N92</f>
        <v>10620</v>
      </c>
    </row>
    <row r="84" spans="1:12" s="8" customFormat="1" ht="19.5" customHeight="1" x14ac:dyDescent="0.25">
      <c r="A84" s="3">
        <f>IFERROR(VLOOKUP(B84,'[1]DADOS (OCULTAR)'!$P$3:$R$91,3,0),"")</f>
        <v>10894988000214</v>
      </c>
      <c r="B84" s="4" t="str">
        <f>'[1]TCE - ANEXO IV - Preencher'!C93</f>
        <v>UPAE ARCOVERDE</v>
      </c>
      <c r="C84" s="4" t="str">
        <f>'[1]TCE - ANEXO IV - Preencher'!E93</f>
        <v>5.16 - Serviços Médico-Hospitalares, Odotonlogia e Laboratoriais</v>
      </c>
      <c r="D84" s="3" t="str">
        <f>'[1]TCE - ANEXO IV - Preencher'!F93</f>
        <v>24.957.670/0001-69</v>
      </c>
      <c r="E84" s="5" t="str">
        <f>'[1]TCE - ANEXO IV - Preencher'!G93</f>
        <v>CLÍNICA DE OLHOS PAULO MENEZES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5402</v>
      </c>
      <c r="I84" s="6">
        <f>IF('[1]TCE - ANEXO IV - Preencher'!K93="","",'[1]TCE - ANEXO IV - Preencher'!K93)</f>
        <v>44531</v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2601201</v>
      </c>
      <c r="L84" s="7">
        <f>'[1]TCE - ANEXO IV - Preencher'!N93</f>
        <v>2016</v>
      </c>
    </row>
    <row r="85" spans="1:12" s="8" customFormat="1" ht="19.5" customHeight="1" x14ac:dyDescent="0.25">
      <c r="A85" s="3">
        <f>IFERROR(VLOOKUP(B85,'[1]DADOS (OCULTAR)'!$P$3:$R$91,3,0),"")</f>
        <v>10894988000214</v>
      </c>
      <c r="B85" s="4" t="str">
        <f>'[1]TCE - ANEXO IV - Preencher'!C94</f>
        <v>UPAE ARCOVERDE</v>
      </c>
      <c r="C85" s="4" t="str">
        <f>'[1]TCE - ANEXO IV - Preencher'!E94</f>
        <v>5.16 - Serviços Médico-Hospitalares, Odotonlogia e Laboratoriais</v>
      </c>
      <c r="D85" s="3" t="str">
        <f>'[1]TCE - ANEXO IV - Preencher'!F94</f>
        <v>34.098.585/0001-46</v>
      </c>
      <c r="E85" s="5" t="str">
        <f>'[1]TCE - ANEXO IV - Preencher'!G94</f>
        <v>NATALIA MESQUITA OFTALMOLOGIA EIRELI</v>
      </c>
      <c r="F85" s="5" t="str">
        <f>'[1]TCE - ANEXO IV - Preencher'!H94</f>
        <v>S</v>
      </c>
      <c r="G85" s="5" t="str">
        <f>'[1]TCE - ANEXO IV - Preencher'!I94</f>
        <v>S</v>
      </c>
      <c r="H85" s="5">
        <f>'[1]TCE - ANEXO IV - Preencher'!J94</f>
        <v>44</v>
      </c>
      <c r="I85" s="6">
        <f>IF('[1]TCE - ANEXO IV - Preencher'!K94="","",'[1]TCE - ANEXO IV - Preencher'!K94)</f>
        <v>44536</v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4032</v>
      </c>
    </row>
    <row r="86" spans="1:12" s="8" customFormat="1" ht="19.5" customHeight="1" x14ac:dyDescent="0.25">
      <c r="A86" s="3">
        <f>IFERROR(VLOOKUP(B86,'[1]DADOS (OCULTAR)'!$P$3:$R$91,3,0),"")</f>
        <v>10894988000214</v>
      </c>
      <c r="B86" s="4" t="str">
        <f>'[1]TCE - ANEXO IV - Preencher'!C95</f>
        <v>UPAE ARCOVERDE</v>
      </c>
      <c r="C86" s="4" t="str">
        <f>'[1]TCE - ANEXO IV - Preencher'!E95</f>
        <v>5.16 - Serviços Médico-Hospitalares, Odotonlogia e Laboratoriais</v>
      </c>
      <c r="D86" s="3" t="str">
        <f>'[1]TCE - ANEXO IV - Preencher'!F95</f>
        <v>36.010.377/0001-79</v>
      </c>
      <c r="E86" s="5" t="str">
        <f>'[1]TCE - ANEXO IV - Preencher'!G95</f>
        <v>MEDICINA INTEGRATIVA LABORATORIAL MIL LTDA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252</v>
      </c>
      <c r="I86" s="6">
        <f>IF('[1]TCE - ANEXO IV - Preencher'!K95="","",'[1]TCE - ANEXO IV - Preencher'!K95)</f>
        <v>44533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15248.6</v>
      </c>
    </row>
    <row r="87" spans="1:12" s="8" customFormat="1" ht="19.5" customHeight="1" x14ac:dyDescent="0.25">
      <c r="A87" s="3">
        <f>IFERROR(VLOOKUP(B87,'[1]DADOS (OCULTAR)'!$P$3:$R$91,3,0),"")</f>
        <v>10894988000214</v>
      </c>
      <c r="B87" s="4" t="str">
        <f>'[1]TCE - ANEXO IV - Preencher'!C96</f>
        <v>UPAE ARCOVERDE</v>
      </c>
      <c r="C87" s="4" t="str">
        <f>'[1]TCE - ANEXO IV - Preencher'!E96</f>
        <v>5.15 - Serviços Domésticos</v>
      </c>
      <c r="D87" s="3" t="str">
        <f>'[1]TCE - ANEXO IV - Preencher'!F96</f>
        <v>70.237.227/0001-30</v>
      </c>
      <c r="E87" s="5" t="str">
        <f>'[1]TCE - ANEXO IV - Preencher'!G96</f>
        <v>HOSPITAL MEMORIAL ARCOVERDE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9793</v>
      </c>
      <c r="I87" s="6">
        <f>IF('[1]TCE - ANEXO IV - Preencher'!K96="","",'[1]TCE - ANEXO IV - Preencher'!K96)</f>
        <v>44536</v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2601201</v>
      </c>
      <c r="L87" s="7">
        <f>'[1]TCE - ANEXO IV - Preencher'!N96</f>
        <v>294.52</v>
      </c>
    </row>
    <row r="88" spans="1:12" s="8" customFormat="1" ht="19.5" customHeight="1" x14ac:dyDescent="0.25">
      <c r="A88" s="3">
        <f>IFERROR(VLOOKUP(B88,'[1]DADOS (OCULTAR)'!$P$3:$R$91,3,0),"")</f>
        <v>10894988000214</v>
      </c>
      <c r="B88" s="4" t="str">
        <f>'[1]TCE - ANEXO IV - Preencher'!C97</f>
        <v>UPAE ARCOVERDE</v>
      </c>
      <c r="C88" s="4" t="str">
        <f>'[1]TCE - ANEXO IV - Preencher'!E97</f>
        <v>5.10 - Detetização/Tratamento de Resíduos e Afins</v>
      </c>
      <c r="D88" s="3" t="str">
        <f>'[1]TCE - ANEXO IV - Preencher'!F97</f>
        <v>11.863.530/0001-80</v>
      </c>
      <c r="E88" s="5" t="str">
        <f>'[1]TCE - ANEXO IV - Preencher'!G97</f>
        <v>BRASCON GESTÃO AMBIENTAL LTDA</v>
      </c>
      <c r="F88" s="5" t="str">
        <f>'[1]TCE - ANEXO IV - Preencher'!H97</f>
        <v>S</v>
      </c>
      <c r="G88" s="5" t="str">
        <f>'[1]TCE - ANEXO IV - Preencher'!I97</f>
        <v>S</v>
      </c>
      <c r="H88" s="5">
        <f>'[1]TCE - ANEXO IV - Preencher'!J97</f>
        <v>94220</v>
      </c>
      <c r="I88" s="6">
        <f>IF('[1]TCE - ANEXO IV - Preencher'!K97="","",'[1]TCE - ANEXO IV - Preencher'!K97)</f>
        <v>44531</v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2611309</v>
      </c>
      <c r="L88" s="7">
        <f>'[1]TCE - ANEXO IV - Preencher'!N97</f>
        <v>53.84</v>
      </c>
    </row>
    <row r="89" spans="1:12" s="8" customFormat="1" ht="19.5" customHeight="1" x14ac:dyDescent="0.25">
      <c r="A89" s="3">
        <f>IFERROR(VLOOKUP(B89,'[1]DADOS (OCULTAR)'!$P$3:$R$91,3,0),"")</f>
        <v>10894988000214</v>
      </c>
      <c r="B89" s="4" t="str">
        <f>'[1]TCE - ANEXO IV - Preencher'!C98</f>
        <v>UPAE ARCOVERDE</v>
      </c>
      <c r="C89" s="4" t="str">
        <f>'[1]TCE - ANEXO IV - Preencher'!E98</f>
        <v>5.17 - Manutenção de Software, Certificação Digital e Microfilmagem</v>
      </c>
      <c r="D89" s="3" t="str">
        <f>'[1]TCE - ANEXO IV - Preencher'!F98</f>
        <v>16.783.034/0001-30</v>
      </c>
      <c r="E89" s="5" t="str">
        <f>'[1]TCE - ANEXO IV - Preencher'!G98</f>
        <v>SINTESE LICENCIAMENTO DE PROGRAMAS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16413</v>
      </c>
      <c r="I89" s="6" t="str">
        <f>IF('[1]TCE - ANEXO IV - Preencher'!K98="","",'[1]TCE - ANEXO IV - Preencher'!K98)</f>
        <v>01/11/2021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1200</v>
      </c>
    </row>
    <row r="90" spans="1:12" s="8" customFormat="1" ht="19.5" customHeight="1" x14ac:dyDescent="0.25">
      <c r="A90" s="3">
        <f>IFERROR(VLOOKUP(B90,'[1]DADOS (OCULTAR)'!$P$3:$R$91,3,0),"")</f>
        <v>10894988000214</v>
      </c>
      <c r="B90" s="4" t="str">
        <f>'[1]TCE - ANEXO IV - Preencher'!C99</f>
        <v>UPAE ARCOVERDE</v>
      </c>
      <c r="C90" s="4" t="str">
        <f>'[1]TCE - ANEXO IV - Preencher'!E99</f>
        <v>5.17 - Manutenção de Software, Certificação Digital e Microfilmagem</v>
      </c>
      <c r="D90" s="3" t="str">
        <f>'[1]TCE - ANEXO IV - Preencher'!F99</f>
        <v>92.306.257/0007-80</v>
      </c>
      <c r="E90" s="5" t="str">
        <f>'[1]TCE - ANEXO IV - Preencher'!G99</f>
        <v>MV INFORMATICA NORDESTE LTDA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31318</v>
      </c>
      <c r="I90" s="6" t="str">
        <f>IF('[1]TCE - ANEXO IV - Preencher'!K99="","",'[1]TCE - ANEXO IV - Preencher'!K99)</f>
        <v>04/11/2021</v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2611606</v>
      </c>
      <c r="L90" s="7">
        <f>'[1]TCE - ANEXO IV - Preencher'!N99</f>
        <v>8675.3700000000008</v>
      </c>
    </row>
    <row r="91" spans="1:12" s="8" customFormat="1" ht="19.5" customHeight="1" x14ac:dyDescent="0.25">
      <c r="A91" s="3">
        <f>IFERROR(VLOOKUP(B91,'[1]DADOS (OCULTAR)'!$P$3:$R$91,3,0),"")</f>
        <v>10894988000214</v>
      </c>
      <c r="B91" s="4" t="str">
        <f>'[1]TCE - ANEXO IV - Preencher'!C100</f>
        <v>UPAE ARCOVERDE</v>
      </c>
      <c r="C91" s="4" t="str">
        <f>'[1]TCE - ANEXO IV - Preencher'!E100</f>
        <v>5.17 - Manutenção de Software, Certificação Digital e Microfilmagem</v>
      </c>
      <c r="D91" s="3" t="str">
        <f>'[1]TCE - ANEXO IV - Preencher'!F100</f>
        <v>07.560.756/0001-34</v>
      </c>
      <c r="E91" s="5" t="str">
        <f>'[1]TCE - ANEXO IV - Preencher'!G100</f>
        <v>CARLOS ANDRE DE SOUSA INFORMATICA  ME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113</v>
      </c>
      <c r="I91" s="6" t="str">
        <f>IF('[1]TCE - ANEXO IV - Preencher'!K100="","",'[1]TCE - ANEXO IV - Preencher'!K100)</f>
        <v>16/11/2021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2610707</v>
      </c>
      <c r="L91" s="7">
        <f>'[1]TCE - ANEXO IV - Preencher'!N100</f>
        <v>850</v>
      </c>
    </row>
    <row r="92" spans="1:12" s="8" customFormat="1" ht="19.5" customHeight="1" x14ac:dyDescent="0.25">
      <c r="A92" s="3">
        <f>IFERROR(VLOOKUP(B92,'[1]DADOS (OCULTAR)'!$P$3:$R$91,3,0),"")</f>
        <v>10894988000214</v>
      </c>
      <c r="B92" s="4" t="str">
        <f>'[1]TCE - ANEXO IV - Preencher'!C101</f>
        <v>UPAE ARCOVERDE</v>
      </c>
      <c r="C92" s="4" t="str">
        <f>'[1]TCE - ANEXO IV - Preencher'!E101</f>
        <v>5.17 - Manutenção de Software, Certificação Digital e Microfilmagem</v>
      </c>
      <c r="D92" s="3" t="str">
        <f>'[1]TCE - ANEXO IV - Preencher'!F101</f>
        <v>10.224.281/0001-10</v>
      </c>
      <c r="E92" s="5" t="str">
        <f>'[1]TCE - ANEXO IV - Preencher'!G101</f>
        <v>QUALITEK TECNOLOGIA LTDA EPP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6328</v>
      </c>
      <c r="I92" s="6" t="str">
        <f>IF('[1]TCE - ANEXO IV - Preencher'!K101="","",'[1]TCE - ANEXO IV - Preencher'!K101)</f>
        <v>02/02/2021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2408102</v>
      </c>
      <c r="L92" s="7">
        <f>'[1]TCE - ANEXO IV - Preencher'!N101</f>
        <v>500</v>
      </c>
    </row>
    <row r="93" spans="1:12" s="8" customFormat="1" ht="19.5" customHeight="1" x14ac:dyDescent="0.25">
      <c r="A93" s="3">
        <f>IFERROR(VLOOKUP(B93,'[1]DADOS (OCULTAR)'!$P$3:$R$91,3,0),"")</f>
        <v>10894988000214</v>
      </c>
      <c r="B93" s="4" t="str">
        <f>'[1]TCE - ANEXO IV - Preencher'!C102</f>
        <v>UPAE ARCOVERDE</v>
      </c>
      <c r="C93" s="4" t="str">
        <f>'[1]TCE - ANEXO IV - Preencher'!E102</f>
        <v>5.17 - Manutenção de Software, Certificação Digital e Microfilmagem</v>
      </c>
      <c r="D93" s="3" t="str">
        <f>'[1]TCE - ANEXO IV - Preencher'!F102</f>
        <v>03.613.658/0001-67</v>
      </c>
      <c r="E93" s="5" t="str">
        <f>'[1]TCE - ANEXO IV - Preencher'!G102</f>
        <v>SEQUENCE INFORMATICA LTDA EPP</v>
      </c>
      <c r="F93" s="5" t="str">
        <f>'[1]TCE - ANEXO IV - Preencher'!H102</f>
        <v>S</v>
      </c>
      <c r="G93" s="5" t="str">
        <f>'[1]TCE - ANEXO IV - Preencher'!I102</f>
        <v>S</v>
      </c>
      <c r="H93" s="5">
        <f>'[1]TCE - ANEXO IV - Preencher'!J102</f>
        <v>23146</v>
      </c>
      <c r="I93" s="6" t="str">
        <f>IF('[1]TCE - ANEXO IV - Preencher'!K102="","",'[1]TCE - ANEXO IV - Preencher'!K102)</f>
        <v>05/11/2021</v>
      </c>
      <c r="J93" s="5">
        <f>'[1]TCE - ANEXO IV - Preencher'!L102</f>
        <v>0</v>
      </c>
      <c r="K93" s="5" t="e">
        <f>IF(F93="B",LEFT('[1]TCE - ANEXO IV - Preencher'!#REF!,2),IF(F93="S",LEFT('[1]TCE - ANEXO IV - Preencher'!#REF!,7),IF('[1]TCE - ANEXO IV - Preencher'!H102="","")))</f>
        <v>#REF!</v>
      </c>
      <c r="L93" s="7">
        <f>'[1]TCE - ANEXO IV - Preencher'!N102</f>
        <v>984.49</v>
      </c>
    </row>
    <row r="94" spans="1:12" s="8" customFormat="1" ht="19.5" customHeight="1" x14ac:dyDescent="0.25">
      <c r="A94" s="3">
        <f>IFERROR(VLOOKUP(B94,'[1]DADOS (OCULTAR)'!$P$3:$R$91,3,0),"")</f>
        <v>10894988000214</v>
      </c>
      <c r="B94" s="4" t="str">
        <f>'[1]TCE - ANEXO IV - Preencher'!C103</f>
        <v>UPAE ARCOVERDE</v>
      </c>
      <c r="C94" s="4" t="str">
        <f>'[1]TCE - ANEXO IV - Preencher'!E103</f>
        <v>5.17 - Manutenção de Software, Certificação Digital e Microfilmagem</v>
      </c>
      <c r="D94" s="3" t="str">
        <f>'[1]TCE - ANEXO IV - Preencher'!F103</f>
        <v>20.231.241/0001-59</v>
      </c>
      <c r="E94" s="5" t="str">
        <f>'[1]TCE - ANEXO IV - Preencher'!G103</f>
        <v>E-VAL COM E SERVIÇO DE INFORMÁTICA EM SAÚDE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7901</v>
      </c>
      <c r="I94" s="6">
        <f>IF('[1]TCE - ANEXO IV - Preencher'!K103="","",'[1]TCE - ANEXO IV - Preencher'!K103)</f>
        <v>44565</v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3550308</v>
      </c>
      <c r="L94" s="7">
        <f>'[1]TCE - ANEXO IV - Preencher'!N103</f>
        <v>180</v>
      </c>
    </row>
    <row r="95" spans="1:12" s="8" customFormat="1" ht="19.5" customHeight="1" x14ac:dyDescent="0.25">
      <c r="A95" s="3">
        <f>IFERROR(VLOOKUP(B95,'[1]DADOS (OCULTAR)'!$P$3:$R$91,3,0),"")</f>
        <v>10894988000214</v>
      </c>
      <c r="B95" s="4" t="str">
        <f>'[1]TCE - ANEXO IV - Preencher'!C104</f>
        <v>UPAE ARCOVERDE</v>
      </c>
      <c r="C95" s="4" t="str">
        <f>'[1]TCE - ANEXO IV - Preencher'!E104</f>
        <v>5.17 - Manutenção de Software, Certificação Digital e Microfilmagem</v>
      </c>
      <c r="D95" s="3" t="str">
        <f>'[1]TCE - ANEXO IV - Preencher'!F104</f>
        <v>23.412.408/0001-76</v>
      </c>
      <c r="E95" s="5" t="str">
        <f>'[1]TCE - ANEXO IV - Preencher'!G104</f>
        <v>WEK  - TECHNOLOGY IN BUSINESS LtDA - ME</v>
      </c>
      <c r="F95" s="5" t="str">
        <f>'[1]TCE - ANEXO IV - Preencher'!H104</f>
        <v>S</v>
      </c>
      <c r="G95" s="5" t="str">
        <f>'[1]TCE - ANEXO IV - Preencher'!I104</f>
        <v>S</v>
      </c>
      <c r="H95" s="5">
        <f>'[1]TCE - ANEXO IV - Preencher'!J104</f>
        <v>4612</v>
      </c>
      <c r="I95" s="6" t="str">
        <f>IF('[1]TCE - ANEXO IV - Preencher'!K104="","",'[1]TCE - ANEXO IV - Preencher'!K104)</f>
        <v>10/12/2021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4209102</v>
      </c>
      <c r="L95" s="7">
        <f>'[1]TCE - ANEXO IV - Preencher'!N104</f>
        <v>3370.84</v>
      </c>
    </row>
    <row r="96" spans="1:12" s="8" customFormat="1" ht="19.5" customHeight="1" x14ac:dyDescent="0.25">
      <c r="A96" s="3">
        <f>IFERROR(VLOOKUP(B96,'[1]DADOS (OCULTAR)'!$P$3:$R$91,3,0),"")</f>
        <v>10894988000214</v>
      </c>
      <c r="B96" s="4" t="str">
        <f>'[1]TCE - ANEXO IV - Preencher'!C105</f>
        <v>UPAE ARCOVERDE</v>
      </c>
      <c r="C96" s="4" t="str">
        <f>'[1]TCE - ANEXO IV - Preencher'!E105</f>
        <v>5.22 - Vigilância Ostensiva / Monitorada</v>
      </c>
      <c r="D96" s="3" t="str">
        <f>'[1]TCE - ANEXO IV - Preencher'!F105</f>
        <v>07.774.050/0001-75</v>
      </c>
      <c r="E96" s="5" t="str">
        <f>'[1]TCE - ANEXO IV - Preencher'!G105</f>
        <v>TKS SEGURANÇA PRIVADA LTDA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25924</v>
      </c>
      <c r="I96" s="6">
        <f>IF('[1]TCE - ANEXO IV - Preencher'!K105="","",'[1]TCE - ANEXO IV - Preencher'!K105)</f>
        <v>44526</v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2611606</v>
      </c>
      <c r="L96" s="7">
        <f>'[1]TCE - ANEXO IV - Preencher'!N105</f>
        <v>20804.75</v>
      </c>
    </row>
    <row r="97" spans="1:12" s="8" customFormat="1" ht="19.5" customHeight="1" x14ac:dyDescent="0.25">
      <c r="A97" s="3">
        <f>IFERROR(VLOOKUP(B97,'[1]DADOS (OCULTAR)'!$P$3:$R$91,3,0),"")</f>
        <v>10894988000214</v>
      </c>
      <c r="B97" s="4" t="str">
        <f>'[1]TCE - ANEXO IV - Preencher'!C106</f>
        <v>UPAE ARCOVERDE</v>
      </c>
      <c r="C97" s="4" t="str">
        <f>'[1]TCE - ANEXO IV - Preencher'!E106</f>
        <v>5.2 - Serviços Técnicos Profissionais</v>
      </c>
      <c r="D97" s="3" t="str">
        <f>'[1]TCE - ANEXO IV - Preencher'!F106</f>
        <v>21.216.498/0001-02</v>
      </c>
      <c r="E97" s="5" t="str">
        <f>'[1]TCE - ANEXO IV - Preencher'!G106</f>
        <v>VIDON &amp; CORREIA ADVOGADOS ASSOCIADOS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1128</v>
      </c>
      <c r="I97" s="6" t="str">
        <f>IF('[1]TCE - ANEXO IV - Preencher'!K106="","",'[1]TCE - ANEXO IV - Preencher'!K106)</f>
        <v>01/12/2021</v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6809.74</v>
      </c>
    </row>
    <row r="98" spans="1:12" s="8" customFormat="1" ht="19.5" customHeight="1" x14ac:dyDescent="0.25">
      <c r="A98" s="3">
        <f>IFERROR(VLOOKUP(B98,'[1]DADOS (OCULTAR)'!$P$3:$R$91,3,0),"")</f>
        <v>10894988000214</v>
      </c>
      <c r="B98" s="4" t="str">
        <f>'[1]TCE - ANEXO IV - Preencher'!C107</f>
        <v>UPAE ARCOVERDE</v>
      </c>
      <c r="C98" s="4" t="str">
        <f>'[1]TCE - ANEXO IV - Preencher'!E107</f>
        <v>5.2 - Serviços Técnicos Profissionais</v>
      </c>
      <c r="D98" s="3" t="str">
        <f>'[1]TCE - ANEXO IV - Preencher'!F107</f>
        <v>57.755.217/0020-91</v>
      </c>
      <c r="E98" s="5" t="str">
        <f>'[1]TCE - ANEXO IV - Preencher'!G107</f>
        <v>KPMG AUDITORES INDEPENDENTES</v>
      </c>
      <c r="F98" s="5" t="str">
        <f>'[1]TCE - ANEXO IV - Preencher'!H107</f>
        <v>S</v>
      </c>
      <c r="G98" s="5" t="str">
        <f>'[1]TCE - ANEXO IV - Preencher'!I107</f>
        <v>S</v>
      </c>
      <c r="H98" s="5">
        <f>'[1]TCE - ANEXO IV - Preencher'!J107</f>
        <v>774</v>
      </c>
      <c r="I98" s="6" t="str">
        <f>IF('[1]TCE - ANEXO IV - Preencher'!K107="","",'[1]TCE - ANEXO IV - Preencher'!K107)</f>
        <v>03/11/2021</v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575.22</v>
      </c>
    </row>
    <row r="99" spans="1:12" s="8" customFormat="1" ht="19.5" customHeight="1" x14ac:dyDescent="0.25">
      <c r="A99" s="3">
        <f>IFERROR(VLOOKUP(B99,'[1]DADOS (OCULTAR)'!$P$3:$R$91,3,0),"")</f>
        <v>10894988000214</v>
      </c>
      <c r="B99" s="4" t="str">
        <f>'[1]TCE - ANEXO IV - Preencher'!C108</f>
        <v>UPAE ARCOVERDE</v>
      </c>
      <c r="C99" s="4" t="str">
        <f>'[1]TCE - ANEXO IV - Preencher'!E108</f>
        <v>5.10 - Detetização/Tratamento de Resíduos e Afins</v>
      </c>
      <c r="D99" s="3">
        <f>'[1]TCE - ANEXO IV - Preencher'!F108</f>
        <v>10858157000106</v>
      </c>
      <c r="E99" s="5" t="str">
        <f>'[1]TCE - ANEXO IV - Preencher'!G108</f>
        <v>F. GENES E CIA LTDA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357103</v>
      </c>
      <c r="I99" s="6">
        <f>IF('[1]TCE - ANEXO IV - Preencher'!K108="","",'[1]TCE - ANEXO IV - Preencher'!K108)</f>
        <v>44531</v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620.02</v>
      </c>
    </row>
    <row r="100" spans="1:12" s="8" customFormat="1" ht="19.5" customHeight="1" x14ac:dyDescent="0.25">
      <c r="A100" s="3">
        <f>IFERROR(VLOOKUP(B100,'[1]DADOS (OCULTAR)'!$P$3:$R$91,3,0),"")</f>
        <v>10894988000214</v>
      </c>
      <c r="B100" s="4" t="str">
        <f>'[1]TCE - ANEXO IV - Preencher'!C109</f>
        <v>UPAE ARCOVERDE</v>
      </c>
      <c r="C100" s="4" t="str">
        <f>'[1]TCE - ANEXO IV - Preencher'!E109</f>
        <v>5.5 - Reparo e Manutenção de Máquinas e Equipamentos</v>
      </c>
      <c r="D100" s="3" t="str">
        <f>'[1]TCE - ANEXO IV - Preencher'!F109</f>
        <v>00.029.372/0003-02</v>
      </c>
      <c r="E100" s="5" t="str">
        <f>'[1]TCE - ANEXO IV - Preencher'!G109</f>
        <v xml:space="preserve">GE - HEALTHCARE DO BRASIL COM. E SERV P/ EQUIP. MÉD. E HOSP </v>
      </c>
      <c r="F100" s="5" t="str">
        <f>'[1]TCE - ANEXO IV - Preencher'!H109</f>
        <v>S</v>
      </c>
      <c r="G100" s="5" t="str">
        <f>'[1]TCE - ANEXO IV - Preencher'!I109</f>
        <v>S</v>
      </c>
      <c r="H100" s="5">
        <f>'[1]TCE - ANEXO IV - Preencher'!J109</f>
        <v>271801</v>
      </c>
      <c r="I100" s="6">
        <f>IF('[1]TCE - ANEXO IV - Preencher'!K109="","",'[1]TCE - ANEXO IV - Preencher'!K109)</f>
        <v>44497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3505708</v>
      </c>
      <c r="L100" s="7">
        <f>'[1]TCE - ANEXO IV - Preencher'!N109</f>
        <v>7356.72</v>
      </c>
    </row>
    <row r="101" spans="1:12" s="8" customFormat="1" ht="19.5" customHeight="1" x14ac:dyDescent="0.25">
      <c r="A101" s="3">
        <f>IFERROR(VLOOKUP(B101,'[1]DADOS (OCULTAR)'!$P$3:$R$91,3,0),"")</f>
        <v>10894988000214</v>
      </c>
      <c r="B101" s="4" t="str">
        <f>'[1]TCE - ANEXO IV - Preencher'!C110</f>
        <v>UPAE ARCOVERDE</v>
      </c>
      <c r="C101" s="4" t="str">
        <f>'[1]TCE - ANEXO IV - Preencher'!E110</f>
        <v>5.5 - Reparo e Manutenção de Máquinas e Equipamentos</v>
      </c>
      <c r="D101" s="3" t="str">
        <f>'[1]TCE - ANEXO IV - Preencher'!F110</f>
        <v>03.480.539/0001-83</v>
      </c>
      <c r="E101" s="5" t="str">
        <f>'[1]TCE - ANEXO IV - Preencher'!G110</f>
        <v>SL ENGENHARIA HOSPITALAR LTDA</v>
      </c>
      <c r="F101" s="5" t="str">
        <f>'[1]TCE - ANEXO IV - Preencher'!H110</f>
        <v>S</v>
      </c>
      <c r="G101" s="5" t="str">
        <f>'[1]TCE - ANEXO IV - Preencher'!I110</f>
        <v>S</v>
      </c>
      <c r="H101" s="5">
        <f>'[1]TCE - ANEXO IV - Preencher'!J110</f>
        <v>8750</v>
      </c>
      <c r="I101" s="6">
        <f>IF('[1]TCE - ANEXO IV - Preencher'!K110="","",'[1]TCE - ANEXO IV - Preencher'!K110)</f>
        <v>44531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2607901</v>
      </c>
      <c r="L101" s="7">
        <f>'[1]TCE - ANEXO IV - Preencher'!N110</f>
        <v>5100</v>
      </c>
    </row>
    <row r="102" spans="1:12" s="8" customFormat="1" ht="19.5" customHeight="1" x14ac:dyDescent="0.25">
      <c r="A102" s="3">
        <f>IFERROR(VLOOKUP(B102,'[1]DADOS (OCULTAR)'!$P$3:$R$91,3,0),"")</f>
        <v>10894988000214</v>
      </c>
      <c r="B102" s="4" t="str">
        <f>'[1]TCE - ANEXO IV - Preencher'!C111</f>
        <v>UPAE ARCOVERDE</v>
      </c>
      <c r="C102" s="4" t="str">
        <f>'[1]TCE - ANEXO IV - Preencher'!E111</f>
        <v>5.5 - Reparo e Manutenção de Máquinas e Equipamentos</v>
      </c>
      <c r="D102" s="3">
        <f>'[1]TCE - ANEXO IV - Preencher'!F111</f>
        <v>29615779000131</v>
      </c>
      <c r="E102" s="5" t="str">
        <f>'[1]TCE - ANEXO IV - Preencher'!G111</f>
        <v>ADRIANO RODRIGUES DA SILVA REFRIGERAÇÃO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437</v>
      </c>
      <c r="I102" s="6">
        <f>IF('[1]TCE - ANEXO IV - Preencher'!K111="","",'[1]TCE - ANEXO IV - Preencher'!K111)</f>
        <v>44530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2000</v>
      </c>
    </row>
    <row r="103" spans="1:12" s="8" customFormat="1" ht="19.5" customHeight="1" x14ac:dyDescent="0.25">
      <c r="A103" s="3">
        <f>IFERROR(VLOOKUP(B103,'[1]DADOS (OCULTAR)'!$P$3:$R$91,3,0),"")</f>
        <v>10894988000214</v>
      </c>
      <c r="B103" s="4" t="str">
        <f>'[1]TCE - ANEXO IV - Preencher'!C112</f>
        <v>UPAE ARCOVERDE</v>
      </c>
      <c r="C103" s="4" t="str">
        <f>'[1]TCE - ANEXO IV - Preencher'!E112</f>
        <v>5.4 - Reparo e Manutenção de Bens Imóveis</v>
      </c>
      <c r="D103" s="3" t="str">
        <f>'[1]TCE - ANEXO IV - Preencher'!F112</f>
        <v>15.651.204/0001-60</v>
      </c>
      <c r="E103" s="5" t="str">
        <f>'[1]TCE - ANEXO IV - Preencher'!G112</f>
        <v>ROGÉRIO ARAÚJO DE LIMA / ALPHA SEGTECH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357</v>
      </c>
      <c r="I103" s="6">
        <f>IF('[1]TCE - ANEXO IV - Preencher'!K112="","",'[1]TCE - ANEXO IV - Preencher'!K112)</f>
        <v>44530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2607901</v>
      </c>
      <c r="L103" s="7">
        <f>'[1]TCE - ANEXO IV - Preencher'!N112</f>
        <v>900</v>
      </c>
    </row>
    <row r="104" spans="1:12" s="8" customFormat="1" ht="19.5" customHeight="1" x14ac:dyDescent="0.25">
      <c r="A104" s="3">
        <f>IFERROR(VLOOKUP(B104,'[1]DADOS (OCULTAR)'!$P$3:$R$91,3,0),"")</f>
        <v>10894988000214</v>
      </c>
      <c r="B104" s="4" t="str">
        <f>'[1]TCE - ANEXO IV - Preencher'!C113</f>
        <v>UPAE ARCOVERDE</v>
      </c>
      <c r="C104" s="4" t="str">
        <f>'[1]TCE - ANEXO IV - Preencher'!E113</f>
        <v>5.4 - Reparo e Manutenção de Bens Imóveis</v>
      </c>
      <c r="D104" s="3" t="str">
        <f>'[1]TCE - ANEXO IV - Preencher'!F113</f>
        <v>28.623.665/0001-70</v>
      </c>
      <c r="E104" s="5" t="str">
        <f>'[1]TCE - ANEXO IV - Preencher'!G113</f>
        <v>SOLUCON SOLUÇÕES INTELIGENTES EM TELECOM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116</v>
      </c>
      <c r="I104" s="6">
        <f>IF('[1]TCE - ANEXO IV - Preencher'!K113="","",'[1]TCE - ANEXO IV - Preencher'!K113)</f>
        <v>44516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987.12</v>
      </c>
    </row>
    <row r="105" spans="1:12" s="8" customFormat="1" ht="19.5" customHeight="1" x14ac:dyDescent="0.25">
      <c r="A105" s="3">
        <f>IFERROR(VLOOKUP(B105,'[1]DADOS (OCULTAR)'!$P$3:$R$91,3,0),"")</f>
        <v>10894988000214</v>
      </c>
      <c r="B105" s="4" t="str">
        <f>'[1]TCE - ANEXO IV - Preencher'!C114</f>
        <v>UPAE ARCOVERDE</v>
      </c>
      <c r="C105" s="4" t="str">
        <f>'[1]TCE - ANEXO IV - Preencher'!E114</f>
        <v>5.99 - Outros Serviços de Terceiros Pessoa Jurídica</v>
      </c>
      <c r="D105" s="3">
        <f>'[1]TCE - ANEXO IV - Preencher'!F114</f>
        <v>10998292000157</v>
      </c>
      <c r="E105" s="5" t="str">
        <f>'[1]TCE - ANEXO IV - Preencher'!G114</f>
        <v xml:space="preserve">CENTRO I E E PERNAMBUCO 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302172</v>
      </c>
      <c r="I105" s="6">
        <f>IF('[1]TCE - ANEXO IV - Preencher'!K114="","",'[1]TCE - ANEXO IV - Preencher'!K114)</f>
        <v>44519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2611606</v>
      </c>
      <c r="L105" s="7">
        <f>'[1]TCE - ANEXO IV - Preencher'!N114</f>
        <v>340</v>
      </c>
    </row>
    <row r="106" spans="1:12" s="8" customFormat="1" ht="19.5" customHeight="1" x14ac:dyDescent="0.25">
      <c r="A106" s="3">
        <f>IFERROR(VLOOKUP(B106,'[1]DADOS (OCULTAR)'!$P$3:$R$91,3,0),"")</f>
        <v>10894988000214</v>
      </c>
      <c r="B106" s="4" t="str">
        <f>'[1]TCE - ANEXO IV - Preencher'!C115</f>
        <v>UPAE ARCOVERDE</v>
      </c>
      <c r="C106" s="4" t="str">
        <f>'[1]TCE - ANEXO IV - Preencher'!E115</f>
        <v>1.99 - Outras Despesas com Pessoal</v>
      </c>
      <c r="D106" s="3" t="str">
        <f>'[1]TCE - ANEXO IV - Preencher'!F115</f>
        <v>69.034.668/0001-56</v>
      </c>
      <c r="E106" s="5" t="str">
        <f>'[1]TCE - ANEXO IV - Preencher'!G117</f>
        <v>ANTONIO RAFAEL VIEIRA NETO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21/26645734</v>
      </c>
      <c r="I106" s="6">
        <f>IF('[1]TCE - ANEXO IV - Preencher'!K115="","",'[1]TCE - ANEXO IV - Preencher'!K115)</f>
        <v>44495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3505708</v>
      </c>
      <c r="L106" s="7">
        <f>'[1]TCE - ANEXO IV - Preencher'!N115</f>
        <v>10647.2</v>
      </c>
    </row>
    <row r="107" spans="1:12" s="8" customFormat="1" ht="19.5" customHeight="1" x14ac:dyDescent="0.25">
      <c r="A107" s="3">
        <f>IFERROR(VLOOKUP(B107,'[1]DADOS (OCULTAR)'!$P$3:$R$91,3,0),"")</f>
        <v>10894988000214</v>
      </c>
      <c r="B107" s="4" t="str">
        <f>'[1]TCE - ANEXO IV - Preencher'!C116</f>
        <v>UPAE ARCOVERDE</v>
      </c>
      <c r="C107" s="4" t="str">
        <f>'[1]TCE - ANEXO IV - Preencher'!E116</f>
        <v>1.99 - Outras Despesas com Pessoal</v>
      </c>
      <c r="D107" s="3" t="str">
        <f>'[1]TCE - ANEXO IV - Preencher'!F116</f>
        <v>61.383.493/0001-80</v>
      </c>
      <c r="E107" s="5" t="str">
        <f>'[1]TCE - ANEXO IV - Preencher'!G116</f>
        <v>SOMPO SEGUROS S.A - VIG. 23/06/2021 A 23/06/2022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100051288980</v>
      </c>
      <c r="I107" s="6">
        <f>IF('[1]TCE - ANEXO IV - Preencher'!K116="","",'[1]TCE - ANEXO IV - Preencher'!K116)</f>
        <v>44539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3550308</v>
      </c>
      <c r="L107" s="7">
        <f>'[1]TCE - ANEXO IV - Preencher'!N116</f>
        <v>199.19</v>
      </c>
    </row>
    <row r="108" spans="1:12" s="8" customFormat="1" ht="19.5" customHeight="1" x14ac:dyDescent="0.25">
      <c r="A108" s="3">
        <f>IFERROR(VLOOKUP(B108,'[1]DADOS (OCULTAR)'!$P$3:$R$91,3,0),"")</f>
        <v>10894988000214</v>
      </c>
      <c r="B108" s="4" t="str">
        <f>'[1]TCE - ANEXO IV - Preencher'!C117</f>
        <v>UPAE ARCOVERDE</v>
      </c>
      <c r="C108" s="4" t="str">
        <f>'[1]TCE - ANEXO IV - Preencher'!E117</f>
        <v>4.7 - Apoio Administrativo, Técnico e Operacional</v>
      </c>
      <c r="D108" s="3" t="str">
        <f>'[1]TCE - ANEXO IV - Preencher'!F117</f>
        <v>11420386450</v>
      </c>
      <c r="E108" s="5" t="e">
        <f>'[1]TCE - ANEXO IV - Preencher'!#REF!</f>
        <v>#REF!</v>
      </c>
      <c r="F108" s="5" t="str">
        <f>'[1]TCE - ANEXO IV - Preencher'!H117</f>
        <v>S</v>
      </c>
      <c r="G108" s="5" t="str">
        <f>'[1]TCE - ANEXO IV - Preencher'!I117</f>
        <v>N</v>
      </c>
      <c r="H108" s="5">
        <f>'[1]TCE - ANEXO IV - Preencher'!J117</f>
        <v>0</v>
      </c>
      <c r="I108" s="6">
        <f>IF('[1]TCE - ANEXO IV - Preencher'!K117="","",'[1]TCE - ANEXO IV - Preencher'!K117)</f>
        <v>44530</v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2601201</v>
      </c>
      <c r="L108" s="7">
        <f>'[1]TCE - ANEXO IV - Preencher'!N117</f>
        <v>1815</v>
      </c>
    </row>
    <row r="109" spans="1:12" s="8" customFormat="1" ht="19.5" customHeight="1" x14ac:dyDescent="0.25">
      <c r="A109" s="3">
        <f>IFERROR(VLOOKUP(B109,'[1]DADOS (OCULTAR)'!$P$3:$R$91,3,0),"")</f>
        <v>10894988000214</v>
      </c>
      <c r="B109" s="4" t="str">
        <f>'[1]TCE - ANEXO IV - Preencher'!C118</f>
        <v>UPAE ARCOVERDE</v>
      </c>
      <c r="C109" s="4" t="str">
        <f>'[1]TCE - ANEXO IV - Preencher'!E118</f>
        <v>4.7 - Apoio Administrativo, Técnico e Operacional</v>
      </c>
      <c r="D109" s="3" t="str">
        <f>'[1]TCE - ANEXO IV - Preencher'!F118</f>
        <v>06218818489</v>
      </c>
      <c r="E109" s="5" t="str">
        <f>'[1]TCE - ANEXO IV - Preencher'!G118</f>
        <v>CLEBERSON ELIAS DA SILVA CARVALHO</v>
      </c>
      <c r="F109" s="5" t="str">
        <f>'[1]TCE - ANEXO IV - Preencher'!H118</f>
        <v>S</v>
      </c>
      <c r="G109" s="5" t="str">
        <f>'[1]TCE - ANEXO IV - Preencher'!I118</f>
        <v>N</v>
      </c>
      <c r="H109" s="5">
        <f>'[1]TCE - ANEXO IV - Preencher'!J118</f>
        <v>0</v>
      </c>
      <c r="I109" s="6">
        <f>IF('[1]TCE - ANEXO IV - Preencher'!K118="","",'[1]TCE - ANEXO IV - Preencher'!K118)</f>
        <v>44530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2601201</v>
      </c>
      <c r="L109" s="7">
        <f>'[1]TCE - ANEXO IV - Preencher'!N118</f>
        <v>1649.58</v>
      </c>
    </row>
    <row r="110" spans="1:12" s="8" customFormat="1" ht="19.5" customHeight="1" x14ac:dyDescent="0.25">
      <c r="A110" s="3">
        <f>IFERROR(VLOOKUP(B110,'[1]DADOS (OCULTAR)'!$P$3:$R$91,3,0),"")</f>
        <v>10894988000214</v>
      </c>
      <c r="B110" s="4" t="str">
        <f>'[1]TCE - ANEXO IV - Preencher'!C119</f>
        <v>UPAE ARCOVERDE</v>
      </c>
      <c r="C110" s="4" t="str">
        <f>'[1]TCE - ANEXO IV - Preencher'!E119</f>
        <v>4.6 - Serviços de Profissionais de Saúde</v>
      </c>
      <c r="D110" s="3" t="str">
        <f>'[1]TCE - ANEXO IV - Preencher'!F119</f>
        <v>08216726490</v>
      </c>
      <c r="E110" s="5" t="str">
        <f>'[1]TCE - ANEXO IV - Preencher'!G119</f>
        <v>RITA CRISTINA FERREIRA NEVES SOARES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>
        <f>IF('[1]TCE - ANEXO IV - Preencher'!K119="","",'[1]TCE - ANEXO IV - Preencher'!K119)</f>
        <v>44530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2601201</v>
      </c>
      <c r="L110" s="7">
        <f>'[1]TCE - ANEXO IV - Preencher'!N119</f>
        <v>3823.24</v>
      </c>
    </row>
    <row r="111" spans="1:12" s="8" customFormat="1" ht="19.5" customHeight="1" x14ac:dyDescent="0.25">
      <c r="A111" s="3">
        <f>IFERROR(VLOOKUP(B111,'[1]DADOS (OCULTAR)'!$P$3:$R$91,3,0),"")</f>
        <v>10894988000214</v>
      </c>
      <c r="B111" s="4" t="str">
        <f>'[1]TCE - ANEXO IV - Preencher'!C120</f>
        <v>UPAE ARCOVERDE</v>
      </c>
      <c r="C111" s="4" t="str">
        <f>'[1]TCE - ANEXO IV - Preencher'!E120</f>
        <v xml:space="preserve">5.25 - Serviços Bancários </v>
      </c>
      <c r="D111" s="3">
        <f>'[1]TCE - ANEXO IV - Preencher'!F120</f>
        <v>60701190000104</v>
      </c>
      <c r="E111" s="5" t="str">
        <f>'[1]TCE - ANEXO IV - Preencher'!G120</f>
        <v>BANCO ITAU C/C 01574-5</v>
      </c>
      <c r="F111" s="5" t="str">
        <f>'[1]TCE - ANEXO IV - Preencher'!H120</f>
        <v>S</v>
      </c>
      <c r="G111" s="5" t="str">
        <f>'[1]TCE - ANEXO IV - Preencher'!I120</f>
        <v>N</v>
      </c>
      <c r="H111" s="5">
        <f>'[1]TCE - ANEXO IV - Preencher'!J120</f>
        <v>0</v>
      </c>
      <c r="I111" s="6">
        <f>IF('[1]TCE - ANEXO IV - Preencher'!K120="","",'[1]TCE - ANEXO IV - Preencher'!K120)</f>
        <v>44530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3550308</v>
      </c>
      <c r="L111" s="7">
        <f>'[1]TCE - ANEXO IV - Preencher'!N120</f>
        <v>654.70000000000005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Wanda da Silva</dc:creator>
  <cp:lastModifiedBy>Walkiria Wanda da Silva</cp:lastModifiedBy>
  <dcterms:created xsi:type="dcterms:W3CDTF">2022-01-06T00:49:03Z</dcterms:created>
  <dcterms:modified xsi:type="dcterms:W3CDTF">2022-01-06T00:50:04Z</dcterms:modified>
</cp:coreProperties>
</file>