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 2021\4. ABRIL 2021\PUBLICAÇÃO SES\"/>
    </mc:Choice>
  </mc:AlternateContent>
  <xr:revisionPtr revIDLastSave="0" documentId="8_{6C4B38B1-0712-4C0E-888C-1CC89FA0170E}" xr6:coauthVersionLast="45" xr6:coauthVersionMax="45" xr10:uidLastSave="{00000000-0000-0000-0000-000000000000}"/>
  <bookViews>
    <workbookView xWindow="-120" yWindow="-120" windowWidth="20640" windowHeight="11160" xr2:uid="{F5DB5898-B84F-43DF-8734-FCEFD22E0037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I90" i="1"/>
  <c r="H90" i="1"/>
  <c r="G90" i="1"/>
  <c r="F90" i="1"/>
  <c r="K90" i="1" s="1"/>
  <c r="E90" i="1"/>
  <c r="D90" i="1"/>
  <c r="C90" i="1"/>
  <c r="B90" i="1"/>
  <c r="A90" i="1" s="1"/>
  <c r="L89" i="1"/>
  <c r="J89" i="1"/>
  <c r="I89" i="1"/>
  <c r="H89" i="1"/>
  <c r="G89" i="1"/>
  <c r="F89" i="1"/>
  <c r="K89" i="1" s="1"/>
  <c r="E89" i="1"/>
  <c r="D89" i="1"/>
  <c r="C89" i="1"/>
  <c r="B89" i="1"/>
  <c r="A89" i="1" s="1"/>
  <c r="L88" i="1"/>
  <c r="J88" i="1"/>
  <c r="I88" i="1"/>
  <c r="H88" i="1"/>
  <c r="G88" i="1"/>
  <c r="F88" i="1"/>
  <c r="K88" i="1" s="1"/>
  <c r="E88" i="1"/>
  <c r="D88" i="1"/>
  <c r="C88" i="1"/>
  <c r="B88" i="1"/>
  <c r="A88" i="1" s="1"/>
  <c r="L87" i="1"/>
  <c r="J87" i="1"/>
  <c r="I87" i="1"/>
  <c r="H87" i="1"/>
  <c r="G87" i="1"/>
  <c r="F87" i="1"/>
  <c r="K87" i="1" s="1"/>
  <c r="E87" i="1"/>
  <c r="D87" i="1"/>
  <c r="C87" i="1"/>
  <c r="B87" i="1"/>
  <c r="A87" i="1" s="1"/>
  <c r="L86" i="1"/>
  <c r="J86" i="1"/>
  <c r="I86" i="1"/>
  <c r="H86" i="1"/>
  <c r="G86" i="1"/>
  <c r="F86" i="1"/>
  <c r="K86" i="1" s="1"/>
  <c r="E86" i="1"/>
  <c r="D86" i="1"/>
  <c r="C86" i="1"/>
  <c r="B86" i="1"/>
  <c r="A86" i="1" s="1"/>
  <c r="L85" i="1"/>
  <c r="J85" i="1"/>
  <c r="I85" i="1"/>
  <c r="H85" i="1"/>
  <c r="G85" i="1"/>
  <c r="F85" i="1"/>
  <c r="K85" i="1" s="1"/>
  <c r="E85" i="1"/>
  <c r="D85" i="1"/>
  <c r="C85" i="1"/>
  <c r="B85" i="1"/>
  <c r="A85" i="1" s="1"/>
  <c r="L84" i="1"/>
  <c r="J84" i="1"/>
  <c r="I84" i="1"/>
  <c r="H84" i="1"/>
  <c r="G84" i="1"/>
  <c r="F84" i="1"/>
  <c r="K84" i="1" s="1"/>
  <c r="E84" i="1"/>
  <c r="D84" i="1"/>
  <c r="C84" i="1"/>
  <c r="B84" i="1"/>
  <c r="A84" i="1" s="1"/>
  <c r="L83" i="1"/>
  <c r="J83" i="1"/>
  <c r="I83" i="1"/>
  <c r="H83" i="1"/>
  <c r="G83" i="1"/>
  <c r="F83" i="1"/>
  <c r="K83" i="1" s="1"/>
  <c r="E83" i="1"/>
  <c r="D83" i="1"/>
  <c r="C83" i="1"/>
  <c r="B83" i="1"/>
  <c r="A83" i="1" s="1"/>
  <c r="L82" i="1"/>
  <c r="J82" i="1"/>
  <c r="I82" i="1"/>
  <c r="H82" i="1"/>
  <c r="G82" i="1"/>
  <c r="F82" i="1"/>
  <c r="K82" i="1" s="1"/>
  <c r="E82" i="1"/>
  <c r="D82" i="1"/>
  <c r="C82" i="1"/>
  <c r="B82" i="1"/>
  <c r="A82" i="1" s="1"/>
  <c r="L81" i="1"/>
  <c r="J81" i="1"/>
  <c r="I81" i="1"/>
  <c r="H81" i="1"/>
  <c r="G81" i="1"/>
  <c r="F81" i="1"/>
  <c r="K81" i="1" s="1"/>
  <c r="E81" i="1"/>
  <c r="D81" i="1"/>
  <c r="C81" i="1"/>
  <c r="B81" i="1"/>
  <c r="A81" i="1" s="1"/>
  <c r="L80" i="1"/>
  <c r="J80" i="1"/>
  <c r="I80" i="1"/>
  <c r="H80" i="1"/>
  <c r="G80" i="1"/>
  <c r="F80" i="1"/>
  <c r="K80" i="1" s="1"/>
  <c r="E80" i="1"/>
  <c r="D80" i="1"/>
  <c r="C80" i="1"/>
  <c r="B80" i="1"/>
  <c r="A80" i="1" s="1"/>
  <c r="L79" i="1"/>
  <c r="J79" i="1"/>
  <c r="I79" i="1"/>
  <c r="H79" i="1"/>
  <c r="G79" i="1"/>
  <c r="F79" i="1"/>
  <c r="K79" i="1" s="1"/>
  <c r="E79" i="1"/>
  <c r="D79" i="1"/>
  <c r="C79" i="1"/>
  <c r="B79" i="1"/>
  <c r="A79" i="1" s="1"/>
  <c r="L78" i="1"/>
  <c r="J78" i="1"/>
  <c r="I78" i="1"/>
  <c r="H78" i="1"/>
  <c r="G78" i="1"/>
  <c r="F78" i="1"/>
  <c r="K78" i="1" s="1"/>
  <c r="E78" i="1"/>
  <c r="D78" i="1"/>
  <c r="C78" i="1"/>
  <c r="B78" i="1"/>
  <c r="A78" i="1" s="1"/>
  <c r="L77" i="1"/>
  <c r="J77" i="1"/>
  <c r="I77" i="1"/>
  <c r="H77" i="1"/>
  <c r="G77" i="1"/>
  <c r="F77" i="1"/>
  <c r="K77" i="1" s="1"/>
  <c r="E77" i="1"/>
  <c r="D77" i="1"/>
  <c r="C77" i="1"/>
  <c r="B77" i="1"/>
  <c r="A77" i="1" s="1"/>
  <c r="L76" i="1"/>
  <c r="J76" i="1"/>
  <c r="I76" i="1"/>
  <c r="H76" i="1"/>
  <c r="G76" i="1"/>
  <c r="F76" i="1"/>
  <c r="K76" i="1" s="1"/>
  <c r="E76" i="1"/>
  <c r="D76" i="1"/>
  <c r="C76" i="1"/>
  <c r="B76" i="1"/>
  <c r="A76" i="1" s="1"/>
  <c r="L75" i="1"/>
  <c r="J75" i="1"/>
  <c r="I75" i="1"/>
  <c r="H75" i="1"/>
  <c r="G75" i="1"/>
  <c r="F75" i="1"/>
  <c r="K75" i="1" s="1"/>
  <c r="E75" i="1"/>
  <c r="D75" i="1"/>
  <c r="C75" i="1"/>
  <c r="B75" i="1"/>
  <c r="A75" i="1" s="1"/>
  <c r="L74" i="1"/>
  <c r="J74" i="1"/>
  <c r="I74" i="1"/>
  <c r="H74" i="1"/>
  <c r="G74" i="1"/>
  <c r="F74" i="1"/>
  <c r="K74" i="1" s="1"/>
  <c r="E74" i="1"/>
  <c r="D74" i="1"/>
  <c r="C74" i="1"/>
  <c r="B74" i="1"/>
  <c r="A74" i="1" s="1"/>
  <c r="L73" i="1"/>
  <c r="J73" i="1"/>
  <c r="I73" i="1"/>
  <c r="H73" i="1"/>
  <c r="G73" i="1"/>
  <c r="F73" i="1"/>
  <c r="K73" i="1" s="1"/>
  <c r="E73" i="1"/>
  <c r="D73" i="1"/>
  <c r="C73" i="1"/>
  <c r="B73" i="1"/>
  <c r="A73" i="1" s="1"/>
  <c r="L72" i="1"/>
  <c r="J72" i="1"/>
  <c r="I72" i="1"/>
  <c r="H72" i="1"/>
  <c r="G72" i="1"/>
  <c r="F72" i="1"/>
  <c r="K72" i="1" s="1"/>
  <c r="E72" i="1"/>
  <c r="D72" i="1"/>
  <c r="C72" i="1"/>
  <c r="B72" i="1"/>
  <c r="A72" i="1" s="1"/>
  <c r="L71" i="1"/>
  <c r="J71" i="1"/>
  <c r="I71" i="1"/>
  <c r="H71" i="1"/>
  <c r="G71" i="1"/>
  <c r="F71" i="1"/>
  <c r="K71" i="1" s="1"/>
  <c r="E71" i="1"/>
  <c r="D71" i="1"/>
  <c r="C71" i="1"/>
  <c r="B71" i="1"/>
  <c r="A71" i="1" s="1"/>
  <c r="L70" i="1"/>
  <c r="J70" i="1"/>
  <c r="I70" i="1"/>
  <c r="H70" i="1"/>
  <c r="G70" i="1"/>
  <c r="F70" i="1"/>
  <c r="K70" i="1" s="1"/>
  <c r="E70" i="1"/>
  <c r="D70" i="1"/>
  <c r="C70" i="1"/>
  <c r="B70" i="1"/>
  <c r="A70" i="1" s="1"/>
  <c r="L69" i="1"/>
  <c r="J69" i="1"/>
  <c r="I69" i="1"/>
  <c r="H69" i="1"/>
  <c r="G69" i="1"/>
  <c r="F69" i="1"/>
  <c r="K69" i="1" s="1"/>
  <c r="E69" i="1"/>
  <c r="D69" i="1"/>
  <c r="C69" i="1"/>
  <c r="B69" i="1"/>
  <c r="A69" i="1" s="1"/>
  <c r="L68" i="1"/>
  <c r="J68" i="1"/>
  <c r="I68" i="1"/>
  <c r="H68" i="1"/>
  <c r="G68" i="1"/>
  <c r="F68" i="1"/>
  <c r="K68" i="1" s="1"/>
  <c r="E68" i="1"/>
  <c r="D68" i="1"/>
  <c r="C68" i="1"/>
  <c r="B68" i="1"/>
  <c r="A68" i="1" s="1"/>
  <c r="L67" i="1"/>
  <c r="J67" i="1"/>
  <c r="I67" i="1"/>
  <c r="H67" i="1"/>
  <c r="G67" i="1"/>
  <c r="F67" i="1"/>
  <c r="K67" i="1" s="1"/>
  <c r="E67" i="1"/>
  <c r="D67" i="1"/>
  <c r="C67" i="1"/>
  <c r="B67" i="1"/>
  <c r="A67" i="1" s="1"/>
  <c r="L66" i="1"/>
  <c r="J66" i="1"/>
  <c r="I66" i="1"/>
  <c r="H66" i="1"/>
  <c r="G66" i="1"/>
  <c r="F66" i="1"/>
  <c r="K66" i="1" s="1"/>
  <c r="E66" i="1"/>
  <c r="D66" i="1"/>
  <c r="C66" i="1"/>
  <c r="B66" i="1"/>
  <c r="A66" i="1" s="1"/>
  <c r="L65" i="1"/>
  <c r="J65" i="1"/>
  <c r="I65" i="1"/>
  <c r="H65" i="1"/>
  <c r="G65" i="1"/>
  <c r="F65" i="1"/>
  <c r="K65" i="1" s="1"/>
  <c r="E65" i="1"/>
  <c r="D65" i="1"/>
  <c r="C65" i="1"/>
  <c r="B65" i="1"/>
  <c r="A65" i="1" s="1"/>
  <c r="L64" i="1"/>
  <c r="J64" i="1"/>
  <c r="I64" i="1"/>
  <c r="H64" i="1"/>
  <c r="G64" i="1"/>
  <c r="F64" i="1"/>
  <c r="K64" i="1" s="1"/>
  <c r="E64" i="1"/>
  <c r="D64" i="1"/>
  <c r="C64" i="1"/>
  <c r="B64" i="1"/>
  <c r="A64" i="1" s="1"/>
  <c r="L63" i="1"/>
  <c r="J63" i="1"/>
  <c r="I63" i="1"/>
  <c r="H63" i="1"/>
  <c r="G63" i="1"/>
  <c r="F63" i="1"/>
  <c r="K63" i="1" s="1"/>
  <c r="E63" i="1"/>
  <c r="D63" i="1"/>
  <c r="C63" i="1"/>
  <c r="B63" i="1"/>
  <c r="A63" i="1" s="1"/>
  <c r="L62" i="1"/>
  <c r="J62" i="1"/>
  <c r="I62" i="1"/>
  <c r="H62" i="1"/>
  <c r="G62" i="1"/>
  <c r="F62" i="1"/>
  <c r="K62" i="1" s="1"/>
  <c r="E62" i="1"/>
  <c r="D62" i="1"/>
  <c r="C62" i="1"/>
  <c r="B62" i="1"/>
  <c r="A62" i="1" s="1"/>
  <c r="L61" i="1"/>
  <c r="J61" i="1"/>
  <c r="I61" i="1"/>
  <c r="H61" i="1"/>
  <c r="G61" i="1"/>
  <c r="F61" i="1"/>
  <c r="K61" i="1" s="1"/>
  <c r="E61" i="1"/>
  <c r="D61" i="1"/>
  <c r="C61" i="1"/>
  <c r="B61" i="1"/>
  <c r="A61" i="1" s="1"/>
  <c r="L60" i="1"/>
  <c r="J60" i="1"/>
  <c r="I60" i="1"/>
  <c r="H60" i="1"/>
  <c r="G60" i="1"/>
  <c r="F60" i="1"/>
  <c r="K60" i="1" s="1"/>
  <c r="E60" i="1"/>
  <c r="D60" i="1"/>
  <c r="C60" i="1"/>
  <c r="B60" i="1"/>
  <c r="A60" i="1" s="1"/>
  <c r="L59" i="1"/>
  <c r="J59" i="1"/>
  <c r="I59" i="1"/>
  <c r="H59" i="1"/>
  <c r="G59" i="1"/>
  <c r="F59" i="1"/>
  <c r="K59" i="1" s="1"/>
  <c r="E59" i="1"/>
  <c r="D59" i="1"/>
  <c r="C59" i="1"/>
  <c r="B59" i="1"/>
  <c r="A59" i="1" s="1"/>
  <c r="L58" i="1"/>
  <c r="J58" i="1"/>
  <c r="I58" i="1"/>
  <c r="H58" i="1"/>
  <c r="G58" i="1"/>
  <c r="F58" i="1"/>
  <c r="K58" i="1" s="1"/>
  <c r="E58" i="1"/>
  <c r="D58" i="1"/>
  <c r="C58" i="1"/>
  <c r="B58" i="1"/>
  <c r="A58" i="1" s="1"/>
  <c r="L57" i="1"/>
  <c r="J57" i="1"/>
  <c r="I57" i="1"/>
  <c r="H57" i="1"/>
  <c r="G57" i="1"/>
  <c r="F57" i="1"/>
  <c r="K57" i="1" s="1"/>
  <c r="E57" i="1"/>
  <c r="D57" i="1"/>
  <c r="C57" i="1"/>
  <c r="B57" i="1"/>
  <c r="A57" i="1" s="1"/>
  <c r="L56" i="1"/>
  <c r="J56" i="1"/>
  <c r="I56" i="1"/>
  <c r="H56" i="1"/>
  <c r="G56" i="1"/>
  <c r="F56" i="1"/>
  <c r="K56" i="1" s="1"/>
  <c r="E56" i="1"/>
  <c r="D56" i="1"/>
  <c r="C56" i="1"/>
  <c r="B56" i="1"/>
  <c r="A56" i="1" s="1"/>
  <c r="L55" i="1"/>
  <c r="J55" i="1"/>
  <c r="I55" i="1"/>
  <c r="H55" i="1"/>
  <c r="G55" i="1"/>
  <c r="F55" i="1"/>
  <c r="K55" i="1" s="1"/>
  <c r="E55" i="1"/>
  <c r="D55" i="1"/>
  <c r="C55" i="1"/>
  <c r="B55" i="1"/>
  <c r="A55" i="1" s="1"/>
  <c r="L54" i="1"/>
  <c r="J54" i="1"/>
  <c r="I54" i="1"/>
  <c r="H54" i="1"/>
  <c r="G54" i="1"/>
  <c r="F54" i="1"/>
  <c r="K54" i="1" s="1"/>
  <c r="E54" i="1"/>
  <c r="D54" i="1"/>
  <c r="C54" i="1"/>
  <c r="B54" i="1"/>
  <c r="A54" i="1" s="1"/>
  <c r="L53" i="1"/>
  <c r="J53" i="1"/>
  <c r="I53" i="1"/>
  <c r="H53" i="1"/>
  <c r="G53" i="1"/>
  <c r="F53" i="1"/>
  <c r="K53" i="1" s="1"/>
  <c r="E53" i="1"/>
  <c r="D53" i="1"/>
  <c r="C53" i="1"/>
  <c r="B53" i="1"/>
  <c r="A53" i="1" s="1"/>
  <c r="L52" i="1"/>
  <c r="J52" i="1"/>
  <c r="I52" i="1"/>
  <c r="H52" i="1"/>
  <c r="G52" i="1"/>
  <c r="F52" i="1"/>
  <c r="K52" i="1" s="1"/>
  <c r="E52" i="1"/>
  <c r="D52" i="1"/>
  <c r="C52" i="1"/>
  <c r="B52" i="1"/>
  <c r="A52" i="1" s="1"/>
  <c r="L51" i="1"/>
  <c r="J51" i="1"/>
  <c r="I51" i="1"/>
  <c r="H51" i="1"/>
  <c r="G51" i="1"/>
  <c r="F51" i="1"/>
  <c r="K51" i="1" s="1"/>
  <c r="E51" i="1"/>
  <c r="D51" i="1"/>
  <c r="C51" i="1"/>
  <c r="B51" i="1"/>
  <c r="A51" i="1" s="1"/>
  <c r="L50" i="1"/>
  <c r="J50" i="1"/>
  <c r="I50" i="1"/>
  <c r="H50" i="1"/>
  <c r="G50" i="1"/>
  <c r="F50" i="1"/>
  <c r="K50" i="1" s="1"/>
  <c r="E50" i="1"/>
  <c r="D50" i="1"/>
  <c r="C50" i="1"/>
  <c r="B50" i="1"/>
  <c r="A50" i="1" s="1"/>
  <c r="L49" i="1"/>
  <c r="J49" i="1"/>
  <c r="I49" i="1"/>
  <c r="H49" i="1"/>
  <c r="G49" i="1"/>
  <c r="F49" i="1"/>
  <c r="K49" i="1" s="1"/>
  <c r="E49" i="1"/>
  <c r="D49" i="1"/>
  <c r="C49" i="1"/>
  <c r="B49" i="1"/>
  <c r="A49" i="1" s="1"/>
  <c r="L48" i="1"/>
  <c r="J48" i="1"/>
  <c r="I48" i="1"/>
  <c r="H48" i="1"/>
  <c r="G48" i="1"/>
  <c r="F48" i="1"/>
  <c r="K48" i="1" s="1"/>
  <c r="E48" i="1"/>
  <c r="D48" i="1"/>
  <c r="C48" i="1"/>
  <c r="B48" i="1"/>
  <c r="A48" i="1" s="1"/>
  <c r="L47" i="1"/>
  <c r="J47" i="1"/>
  <c r="I47" i="1"/>
  <c r="H47" i="1"/>
  <c r="G47" i="1"/>
  <c r="F47" i="1"/>
  <c r="K47" i="1" s="1"/>
  <c r="E47" i="1"/>
  <c r="D47" i="1"/>
  <c r="C47" i="1"/>
  <c r="B47" i="1"/>
  <c r="A47" i="1" s="1"/>
  <c r="L46" i="1"/>
  <c r="J46" i="1"/>
  <c r="I46" i="1"/>
  <c r="H46" i="1"/>
  <c r="G46" i="1"/>
  <c r="F46" i="1"/>
  <c r="K46" i="1" s="1"/>
  <c r="E46" i="1"/>
  <c r="D46" i="1"/>
  <c r="C46" i="1"/>
  <c r="B46" i="1"/>
  <c r="A46" i="1" s="1"/>
  <c r="L45" i="1"/>
  <c r="J45" i="1"/>
  <c r="I45" i="1"/>
  <c r="H45" i="1"/>
  <c r="G45" i="1"/>
  <c r="F45" i="1"/>
  <c r="K45" i="1" s="1"/>
  <c r="E45" i="1"/>
  <c r="D45" i="1"/>
  <c r="C45" i="1"/>
  <c r="B45" i="1"/>
  <c r="A45" i="1" s="1"/>
  <c r="L44" i="1"/>
  <c r="J44" i="1"/>
  <c r="I44" i="1"/>
  <c r="H44" i="1"/>
  <c r="G44" i="1"/>
  <c r="F44" i="1"/>
  <c r="K44" i="1" s="1"/>
  <c r="E44" i="1"/>
  <c r="D44" i="1"/>
  <c r="C44" i="1"/>
  <c r="B44" i="1"/>
  <c r="A44" i="1" s="1"/>
  <c r="L43" i="1"/>
  <c r="J43" i="1"/>
  <c r="I43" i="1"/>
  <c r="H43" i="1"/>
  <c r="G43" i="1"/>
  <c r="F43" i="1"/>
  <c r="K43" i="1" s="1"/>
  <c r="E43" i="1"/>
  <c r="D43" i="1"/>
  <c r="C43" i="1"/>
  <c r="B43" i="1"/>
  <c r="A43" i="1" s="1"/>
  <c r="L42" i="1"/>
  <c r="J42" i="1"/>
  <c r="I42" i="1"/>
  <c r="H42" i="1"/>
  <c r="G42" i="1"/>
  <c r="F42" i="1"/>
  <c r="K42" i="1" s="1"/>
  <c r="E42" i="1"/>
  <c r="D42" i="1"/>
  <c r="C42" i="1"/>
  <c r="B42" i="1"/>
  <c r="A42" i="1" s="1"/>
  <c r="L41" i="1"/>
  <c r="J41" i="1"/>
  <c r="I41" i="1"/>
  <c r="H41" i="1"/>
  <c r="G41" i="1"/>
  <c r="F41" i="1"/>
  <c r="K41" i="1" s="1"/>
  <c r="E41" i="1"/>
  <c r="D41" i="1"/>
  <c r="C41" i="1"/>
  <c r="B41" i="1"/>
  <c r="A41" i="1" s="1"/>
  <c r="L40" i="1"/>
  <c r="J40" i="1"/>
  <c r="I40" i="1"/>
  <c r="H40" i="1"/>
  <c r="G40" i="1"/>
  <c r="F40" i="1"/>
  <c r="K40" i="1" s="1"/>
  <c r="E40" i="1"/>
  <c r="D40" i="1"/>
  <c r="C40" i="1"/>
  <c r="B40" i="1"/>
  <c r="A40" i="1" s="1"/>
  <c r="L39" i="1"/>
  <c r="J39" i="1"/>
  <c r="I39" i="1"/>
  <c r="H39" i="1"/>
  <c r="G39" i="1"/>
  <c r="F39" i="1"/>
  <c r="K39" i="1" s="1"/>
  <c r="E39" i="1"/>
  <c r="D39" i="1"/>
  <c r="C39" i="1"/>
  <c r="B39" i="1"/>
  <c r="A39" i="1" s="1"/>
  <c r="L38" i="1"/>
  <c r="J38" i="1"/>
  <c r="I38" i="1"/>
  <c r="H38" i="1"/>
  <c r="G38" i="1"/>
  <c r="F38" i="1"/>
  <c r="K38" i="1" s="1"/>
  <c r="E38" i="1"/>
  <c r="D38" i="1"/>
  <c r="C38" i="1"/>
  <c r="B38" i="1"/>
  <c r="A38" i="1" s="1"/>
  <c r="L37" i="1"/>
  <c r="J37" i="1"/>
  <c r="I37" i="1"/>
  <c r="H37" i="1"/>
  <c r="G37" i="1"/>
  <c r="F37" i="1"/>
  <c r="K37" i="1" s="1"/>
  <c r="E37" i="1"/>
  <c r="D37" i="1"/>
  <c r="C37" i="1"/>
  <c r="B37" i="1"/>
  <c r="A37" i="1" s="1"/>
  <c r="L36" i="1"/>
  <c r="J36" i="1"/>
  <c r="I36" i="1"/>
  <c r="H36" i="1"/>
  <c r="G36" i="1"/>
  <c r="F36" i="1"/>
  <c r="K36" i="1" s="1"/>
  <c r="E36" i="1"/>
  <c r="D36" i="1"/>
  <c r="C36" i="1"/>
  <c r="B36" i="1"/>
  <c r="A36" i="1" s="1"/>
  <c r="L35" i="1"/>
  <c r="J35" i="1"/>
  <c r="I35" i="1"/>
  <c r="H35" i="1"/>
  <c r="G35" i="1"/>
  <c r="F35" i="1"/>
  <c r="K35" i="1" s="1"/>
  <c r="E35" i="1"/>
  <c r="D35" i="1"/>
  <c r="C35" i="1"/>
  <c r="B35" i="1"/>
  <c r="A35" i="1" s="1"/>
  <c r="L34" i="1"/>
  <c r="J34" i="1"/>
  <c r="I34" i="1"/>
  <c r="H34" i="1"/>
  <c r="G34" i="1"/>
  <c r="F34" i="1"/>
  <c r="K34" i="1" s="1"/>
  <c r="E34" i="1"/>
  <c r="D34" i="1"/>
  <c r="C34" i="1"/>
  <c r="B34" i="1"/>
  <c r="A34" i="1" s="1"/>
  <c r="L33" i="1"/>
  <c r="J33" i="1"/>
  <c r="I33" i="1"/>
  <c r="H33" i="1"/>
  <c r="G33" i="1"/>
  <c r="F33" i="1"/>
  <c r="K33" i="1" s="1"/>
  <c r="E33" i="1"/>
  <c r="D33" i="1"/>
  <c r="C33" i="1"/>
  <c r="B33" i="1"/>
  <c r="A33" i="1" s="1"/>
  <c r="L32" i="1"/>
  <c r="J32" i="1"/>
  <c r="I32" i="1"/>
  <c r="H32" i="1"/>
  <c r="G32" i="1"/>
  <c r="F32" i="1"/>
  <c r="K32" i="1" s="1"/>
  <c r="E32" i="1"/>
  <c r="D32" i="1"/>
  <c r="C32" i="1"/>
  <c r="B32" i="1"/>
  <c r="A32" i="1" s="1"/>
  <c r="L31" i="1"/>
  <c r="J31" i="1"/>
  <c r="I31" i="1"/>
  <c r="H31" i="1"/>
  <c r="G31" i="1"/>
  <c r="F31" i="1"/>
  <c r="K31" i="1" s="1"/>
  <c r="E31" i="1"/>
  <c r="D31" i="1"/>
  <c r="C31" i="1"/>
  <c r="B31" i="1"/>
  <c r="A31" i="1" s="1"/>
  <c r="L30" i="1"/>
  <c r="J30" i="1"/>
  <c r="I30" i="1"/>
  <c r="H30" i="1"/>
  <c r="G30" i="1"/>
  <c r="F30" i="1"/>
  <c r="K30" i="1" s="1"/>
  <c r="E30" i="1"/>
  <c r="D30" i="1"/>
  <c r="C30" i="1"/>
  <c r="B30" i="1"/>
  <c r="A30" i="1" s="1"/>
  <c r="L29" i="1"/>
  <c r="J29" i="1"/>
  <c r="I29" i="1"/>
  <c r="H29" i="1"/>
  <c r="G29" i="1"/>
  <c r="F29" i="1"/>
  <c r="K29" i="1" s="1"/>
  <c r="E29" i="1"/>
  <c r="D29" i="1"/>
  <c r="C29" i="1"/>
  <c r="B29" i="1"/>
  <c r="A29" i="1" s="1"/>
  <c r="L28" i="1"/>
  <c r="J28" i="1"/>
  <c r="I28" i="1"/>
  <c r="H28" i="1"/>
  <c r="G28" i="1"/>
  <c r="F28" i="1"/>
  <c r="K28" i="1" s="1"/>
  <c r="E28" i="1"/>
  <c r="D28" i="1"/>
  <c r="C28" i="1"/>
  <c r="B28" i="1"/>
  <c r="A28" i="1" s="1"/>
  <c r="L27" i="1"/>
  <c r="J27" i="1"/>
  <c r="I27" i="1"/>
  <c r="H27" i="1"/>
  <c r="G27" i="1"/>
  <c r="F27" i="1"/>
  <c r="K27" i="1" s="1"/>
  <c r="E27" i="1"/>
  <c r="D27" i="1"/>
  <c r="C27" i="1"/>
  <c r="B27" i="1"/>
  <c r="A27" i="1" s="1"/>
  <c r="L26" i="1"/>
  <c r="J26" i="1"/>
  <c r="I26" i="1"/>
  <c r="H26" i="1"/>
  <c r="G26" i="1"/>
  <c r="F26" i="1"/>
  <c r="K26" i="1" s="1"/>
  <c r="E26" i="1"/>
  <c r="D26" i="1"/>
  <c r="C26" i="1"/>
  <c r="B26" i="1"/>
  <c r="A26" i="1" s="1"/>
  <c r="L25" i="1"/>
  <c r="J25" i="1"/>
  <c r="I25" i="1"/>
  <c r="H25" i="1"/>
  <c r="G25" i="1"/>
  <c r="F25" i="1"/>
  <c r="K25" i="1" s="1"/>
  <c r="E25" i="1"/>
  <c r="D25" i="1"/>
  <c r="C25" i="1"/>
  <c r="B25" i="1"/>
  <c r="A25" i="1" s="1"/>
  <c r="L24" i="1"/>
  <c r="J24" i="1"/>
  <c r="I24" i="1"/>
  <c r="H24" i="1"/>
  <c r="G24" i="1"/>
  <c r="F24" i="1"/>
  <c r="K24" i="1" s="1"/>
  <c r="E24" i="1"/>
  <c r="D24" i="1"/>
  <c r="C24" i="1"/>
  <c r="B24" i="1"/>
  <c r="A24" i="1" s="1"/>
  <c r="L23" i="1"/>
  <c r="J23" i="1"/>
  <c r="I23" i="1"/>
  <c r="H23" i="1"/>
  <c r="G23" i="1"/>
  <c r="F23" i="1"/>
  <c r="K23" i="1" s="1"/>
  <c r="E23" i="1"/>
  <c r="D23" i="1"/>
  <c r="C23" i="1"/>
  <c r="B23" i="1"/>
  <c r="A23" i="1" s="1"/>
  <c r="L22" i="1"/>
  <c r="J22" i="1"/>
  <c r="I22" i="1"/>
  <c r="H22" i="1"/>
  <c r="G22" i="1"/>
  <c r="F22" i="1"/>
  <c r="K22" i="1" s="1"/>
  <c r="E22" i="1"/>
  <c r="D22" i="1"/>
  <c r="C22" i="1"/>
  <c r="B22" i="1"/>
  <c r="A22" i="1" s="1"/>
  <c r="L21" i="1"/>
  <c r="J21" i="1"/>
  <c r="I21" i="1"/>
  <c r="H21" i="1"/>
  <c r="G21" i="1"/>
  <c r="F21" i="1"/>
  <c r="K21" i="1" s="1"/>
  <c r="E21" i="1"/>
  <c r="D21" i="1"/>
  <c r="C21" i="1"/>
  <c r="B21" i="1"/>
  <c r="A21" i="1" s="1"/>
  <c r="L20" i="1"/>
  <c r="J20" i="1"/>
  <c r="I20" i="1"/>
  <c r="H20" i="1"/>
  <c r="G20" i="1"/>
  <c r="F20" i="1"/>
  <c r="K20" i="1" s="1"/>
  <c r="E20" i="1"/>
  <c r="D20" i="1"/>
  <c r="C20" i="1"/>
  <c r="B20" i="1"/>
  <c r="A20" i="1" s="1"/>
  <c r="L19" i="1"/>
  <c r="J19" i="1"/>
  <c r="I19" i="1"/>
  <c r="H19" i="1"/>
  <c r="G19" i="1"/>
  <c r="F19" i="1"/>
  <c r="K19" i="1" s="1"/>
  <c r="E19" i="1"/>
  <c r="D19" i="1"/>
  <c r="C19" i="1"/>
  <c r="B19" i="1"/>
  <c r="A19" i="1" s="1"/>
  <c r="L18" i="1"/>
  <c r="J18" i="1"/>
  <c r="I18" i="1"/>
  <c r="H18" i="1"/>
  <c r="G18" i="1"/>
  <c r="F18" i="1"/>
  <c r="K18" i="1" s="1"/>
  <c r="E18" i="1"/>
  <c r="D18" i="1"/>
  <c r="C18" i="1"/>
  <c r="B18" i="1"/>
  <c r="A18" i="1" s="1"/>
  <c r="L17" i="1"/>
  <c r="J17" i="1"/>
  <c r="I17" i="1"/>
  <c r="H17" i="1"/>
  <c r="G17" i="1"/>
  <c r="F17" i="1"/>
  <c r="K17" i="1" s="1"/>
  <c r="E17" i="1"/>
  <c r="D17" i="1"/>
  <c r="C17" i="1"/>
  <c r="B17" i="1"/>
  <c r="A17" i="1" s="1"/>
  <c r="L16" i="1"/>
  <c r="J16" i="1"/>
  <c r="I16" i="1"/>
  <c r="H16" i="1"/>
  <c r="G16" i="1"/>
  <c r="F16" i="1"/>
  <c r="K16" i="1" s="1"/>
  <c r="E16" i="1"/>
  <c r="D16" i="1"/>
  <c r="C16" i="1"/>
  <c r="B16" i="1"/>
  <c r="A16" i="1" s="1"/>
  <c r="L15" i="1"/>
  <c r="J15" i="1"/>
  <c r="I15" i="1"/>
  <c r="H15" i="1"/>
  <c r="G15" i="1"/>
  <c r="F15" i="1"/>
  <c r="K15" i="1" s="1"/>
  <c r="E15" i="1"/>
  <c r="D15" i="1"/>
  <c r="C15" i="1"/>
  <c r="B15" i="1"/>
  <c r="A15" i="1" s="1"/>
  <c r="L14" i="1"/>
  <c r="J14" i="1"/>
  <c r="I14" i="1"/>
  <c r="H14" i="1"/>
  <c r="G14" i="1"/>
  <c r="F14" i="1"/>
  <c r="K14" i="1" s="1"/>
  <c r="E14" i="1"/>
  <c r="D14" i="1"/>
  <c r="C14" i="1"/>
  <c r="B14" i="1"/>
  <c r="A14" i="1" s="1"/>
  <c r="L13" i="1"/>
  <c r="J13" i="1"/>
  <c r="I13" i="1"/>
  <c r="H13" i="1"/>
  <c r="G13" i="1"/>
  <c r="F13" i="1"/>
  <c r="K13" i="1" s="1"/>
  <c r="E13" i="1"/>
  <c r="D13" i="1"/>
  <c r="C13" i="1"/>
  <c r="B13" i="1"/>
  <c r="A13" i="1" s="1"/>
  <c r="L12" i="1"/>
  <c r="J12" i="1"/>
  <c r="I12" i="1"/>
  <c r="H12" i="1"/>
  <c r="G12" i="1"/>
  <c r="F12" i="1"/>
  <c r="K12" i="1" s="1"/>
  <c r="E12" i="1"/>
  <c r="D12" i="1"/>
  <c r="C12" i="1"/>
  <c r="B12" i="1"/>
  <c r="A12" i="1" s="1"/>
  <c r="L11" i="1"/>
  <c r="J11" i="1"/>
  <c r="I11" i="1"/>
  <c r="H11" i="1"/>
  <c r="G11" i="1"/>
  <c r="F11" i="1"/>
  <c r="K11" i="1" s="1"/>
  <c r="E11" i="1"/>
  <c r="D11" i="1"/>
  <c r="C11" i="1"/>
  <c r="B11" i="1"/>
  <c r="A11" i="1" s="1"/>
  <c r="L10" i="1"/>
  <c r="J10" i="1"/>
  <c r="I10" i="1"/>
  <c r="H10" i="1"/>
  <c r="G10" i="1"/>
  <c r="F10" i="1"/>
  <c r="K10" i="1" s="1"/>
  <c r="E10" i="1"/>
  <c r="D10" i="1"/>
  <c r="C10" i="1"/>
  <c r="B10" i="1"/>
  <c r="A10" i="1" s="1"/>
  <c r="L9" i="1"/>
  <c r="J9" i="1"/>
  <c r="I9" i="1"/>
  <c r="H9" i="1"/>
  <c r="G9" i="1"/>
  <c r="F9" i="1"/>
  <c r="K9" i="1" s="1"/>
  <c r="E9" i="1"/>
  <c r="D9" i="1"/>
  <c r="C9" i="1"/>
  <c r="B9" i="1"/>
  <c r="A9" i="1" s="1"/>
  <c r="L8" i="1"/>
  <c r="J8" i="1"/>
  <c r="I8" i="1"/>
  <c r="H8" i="1"/>
  <c r="G8" i="1"/>
  <c r="F8" i="1"/>
  <c r="K8" i="1" s="1"/>
  <c r="E8" i="1"/>
  <c r="D8" i="1"/>
  <c r="C8" i="1"/>
  <c r="B8" i="1"/>
  <c r="A8" i="1" s="1"/>
  <c r="L7" i="1"/>
  <c r="J7" i="1"/>
  <c r="I7" i="1"/>
  <c r="H7" i="1"/>
  <c r="G7" i="1"/>
  <c r="F7" i="1"/>
  <c r="K7" i="1" s="1"/>
  <c r="E7" i="1"/>
  <c r="D7" i="1"/>
  <c r="C7" i="1"/>
  <c r="B7" i="1"/>
  <c r="A7" i="1" s="1"/>
  <c r="L6" i="1"/>
  <c r="J6" i="1"/>
  <c r="I6" i="1"/>
  <c r="H6" i="1"/>
  <c r="G6" i="1"/>
  <c r="F6" i="1"/>
  <c r="K6" i="1" s="1"/>
  <c r="E6" i="1"/>
  <c r="D6" i="1"/>
  <c r="C6" i="1"/>
  <c r="B6" i="1"/>
  <c r="A6" i="1" s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<sst xmlns="http://schemas.openxmlformats.org/spreadsheetml/2006/main" count="13" uniqueCount="13">
  <si>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</si>
  <si>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</si>
  <si>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</si>
  <si>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</si>
  <si>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</si>
  <si>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</si>
  <si>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</si>
  <si>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</si>
  <si>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</si>
  <si>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</si>
  <si>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</si>
  <si>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</si>
  <si>
    <t>PKWK49224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</si>
</sst>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%202021/4.%20ABRIL%202021/PCF%202020%20-%20REV%2007%20editada%20em%2024.09.2020%20-%20OLINDA_AB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OLINDA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J11" t="str">
            <v>7423835</v>
          </cell>
          <cell r="K11">
            <v>44280</v>
          </cell>
          <cell r="M11" t="str">
            <v>26 -  Pernambuco</v>
          </cell>
          <cell r="N11">
            <v>19775.37</v>
          </cell>
        </row>
        <row r="12">
          <cell r="C12" t="str">
            <v>UPA OLINDA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DE PERNAMBUCO</v>
          </cell>
          <cell r="H12" t="str">
            <v>S</v>
          </cell>
          <cell r="I12" t="str">
            <v>N</v>
          </cell>
          <cell r="J12" t="str">
            <v>7374172</v>
          </cell>
          <cell r="K12">
            <v>44280</v>
          </cell>
          <cell r="M12" t="str">
            <v>26 -  Pernambuco</v>
          </cell>
          <cell r="N12">
            <v>823.23</v>
          </cell>
        </row>
        <row r="13">
          <cell r="C13" t="str">
            <v>UPA OLINDA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J13" t="str">
            <v>7452765</v>
          </cell>
          <cell r="K13">
            <v>44298</v>
          </cell>
          <cell r="M13" t="str">
            <v>26 -  Pernambuco</v>
          </cell>
          <cell r="N13">
            <v>47.56</v>
          </cell>
        </row>
        <row r="14">
          <cell r="C14" t="str">
            <v>UPA OLINDA</v>
          </cell>
          <cell r="E14" t="str">
            <v>1.99 - Outras Despesas com Pessoal</v>
          </cell>
          <cell r="F14">
            <v>15242921000138</v>
          </cell>
          <cell r="G14" t="str">
            <v>M A DE O MENEZES EIRELLI</v>
          </cell>
          <cell r="H14" t="str">
            <v>S</v>
          </cell>
          <cell r="I14" t="str">
            <v>S</v>
          </cell>
          <cell r="J14" t="str">
            <v>001867</v>
          </cell>
          <cell r="K14">
            <v>44315</v>
          </cell>
          <cell r="L14" t="str">
            <v>26210415242921000138550010000018911000019267</v>
          </cell>
          <cell r="M14" t="str">
            <v>26 -  Pernambuco</v>
          </cell>
          <cell r="N14">
            <v>30561.65</v>
          </cell>
        </row>
        <row r="15">
          <cell r="C15" t="str">
            <v>UPA OLINDA</v>
          </cell>
          <cell r="E15" t="str">
            <v>1.99 - Outras Despesas com Pessoal</v>
          </cell>
          <cell r="F15">
            <v>2102498000129</v>
          </cell>
          <cell r="G15" t="str">
            <v>METROPOLITAN LIFE SEGUROS E PREVIDENCIA PRIVADA S.A</v>
          </cell>
          <cell r="H15" t="str">
            <v>S</v>
          </cell>
          <cell r="I15" t="str">
            <v>N</v>
          </cell>
          <cell r="K15">
            <v>44330</v>
          </cell>
          <cell r="M15" t="str">
            <v>26 -  Pernambuco</v>
          </cell>
          <cell r="N15">
            <v>764.02</v>
          </cell>
        </row>
        <row r="16">
          <cell r="C16" t="str">
            <v>UPA OLINDA</v>
          </cell>
          <cell r="E16" t="str">
            <v>3.12 - Material Hospitalar</v>
          </cell>
          <cell r="F16">
            <v>5011743000180</v>
          </cell>
          <cell r="G16" t="str">
            <v>ALMERI ANGELO SALVIANO DA SILVA</v>
          </cell>
          <cell r="H16" t="str">
            <v>B</v>
          </cell>
          <cell r="I16" t="str">
            <v>S</v>
          </cell>
          <cell r="J16" t="str">
            <v>6603</v>
          </cell>
          <cell r="K16" t="str">
            <v>28/04/2021</v>
          </cell>
          <cell r="L16" t="str">
            <v>26210405011743000180550010000066031619527983</v>
          </cell>
          <cell r="M16" t="str">
            <v>26 -  Pernambuco</v>
          </cell>
          <cell r="N16">
            <v>1200</v>
          </cell>
        </row>
        <row r="17">
          <cell r="C17" t="str">
            <v>UPA OLINDA</v>
          </cell>
          <cell r="E17" t="str">
            <v>3.12 - Material Hospitalar</v>
          </cell>
          <cell r="F17">
            <v>5864669000145</v>
          </cell>
          <cell r="G17" t="str">
            <v>DISMAP PRODUTOS PARA A SAUDE LTDA  EPP</v>
          </cell>
          <cell r="H17" t="str">
            <v>B</v>
          </cell>
          <cell r="I17" t="str">
            <v>S</v>
          </cell>
          <cell r="J17" t="str">
            <v>10421</v>
          </cell>
          <cell r="K17" t="str">
            <v>28/04/2021</v>
          </cell>
          <cell r="L17" t="str">
            <v>26210405864669000145550010000104211481849593</v>
          </cell>
          <cell r="M17" t="str">
            <v>26 -  Pernambuco</v>
          </cell>
          <cell r="N17">
            <v>1135.2</v>
          </cell>
        </row>
        <row r="18">
          <cell r="C18" t="str">
            <v>UPA OLINDA</v>
          </cell>
          <cell r="E18" t="str">
            <v>3.12 - Material Hospitalar</v>
          </cell>
          <cell r="F18">
            <v>7199135000177</v>
          </cell>
          <cell r="G18" t="str">
            <v>HOSPSETE DISTRIB DE MAT MEDICO HOSPIT</v>
          </cell>
          <cell r="H18" t="str">
            <v>B</v>
          </cell>
          <cell r="I18" t="str">
            <v>S</v>
          </cell>
          <cell r="J18" t="str">
            <v>000013773</v>
          </cell>
          <cell r="K18" t="str">
            <v>15/04/2021</v>
          </cell>
          <cell r="L18" t="str">
            <v>26210407199135000177550010000137731000157941</v>
          </cell>
          <cell r="M18" t="str">
            <v>26 -  Pernambuco</v>
          </cell>
          <cell r="N18">
            <v>2400</v>
          </cell>
        </row>
        <row r="19">
          <cell r="C19" t="str">
            <v>UPA OLINDA</v>
          </cell>
          <cell r="E19" t="str">
            <v>3.12 - Material Hospitalar</v>
          </cell>
          <cell r="F19">
            <v>8674752000140</v>
          </cell>
          <cell r="G19" t="str">
            <v>CIRURGICA MONTEBELLO LTDA</v>
          </cell>
          <cell r="H19" t="str">
            <v>B</v>
          </cell>
          <cell r="I19" t="str">
            <v>S</v>
          </cell>
          <cell r="J19" t="str">
            <v>000005177</v>
          </cell>
          <cell r="K19" t="str">
            <v>28/04/2021</v>
          </cell>
          <cell r="L19" t="str">
            <v>26210408674752000301550010000051771728625727</v>
          </cell>
          <cell r="M19" t="str">
            <v>26 -  Pernambuco</v>
          </cell>
          <cell r="N19">
            <v>1475.11</v>
          </cell>
        </row>
        <row r="20">
          <cell r="C20" t="str">
            <v>UPA OLINDA</v>
          </cell>
          <cell r="E20" t="str">
            <v>3.12 - Material Hospitalar</v>
          </cell>
          <cell r="F20">
            <v>10779833000156</v>
          </cell>
          <cell r="G20" t="str">
            <v>MEDICAL MERCANTIL DE APAR MED LTDA</v>
          </cell>
          <cell r="H20" t="str">
            <v>B</v>
          </cell>
          <cell r="I20" t="str">
            <v>S</v>
          </cell>
          <cell r="J20" t="str">
            <v>524037</v>
          </cell>
          <cell r="K20" t="str">
            <v>06/04/2021</v>
          </cell>
          <cell r="L20" t="str">
            <v>26210410779833000156550010005240371112949542</v>
          </cell>
          <cell r="M20" t="str">
            <v>26 -  Pernambuco</v>
          </cell>
          <cell r="N20">
            <v>729</v>
          </cell>
        </row>
        <row r="21">
          <cell r="C21" t="str">
            <v>UPA OLINDA</v>
          </cell>
          <cell r="E21" t="str">
            <v>3.12 - Material Hospitalar</v>
          </cell>
          <cell r="F21">
            <v>10779833000156</v>
          </cell>
          <cell r="G21" t="str">
            <v>MEDICAL MERCANTIL DE APAR MED LTDA</v>
          </cell>
          <cell r="H21" t="str">
            <v>B</v>
          </cell>
          <cell r="I21" t="str">
            <v>S</v>
          </cell>
          <cell r="J21" t="str">
            <v>524373</v>
          </cell>
          <cell r="K21" t="str">
            <v>09/04/2021</v>
          </cell>
          <cell r="L21" t="str">
            <v>26210410779833000156550010005243731171954371</v>
          </cell>
          <cell r="M21" t="str">
            <v>26 -  Pernambuco</v>
          </cell>
          <cell r="N21">
            <v>306</v>
          </cell>
        </row>
        <row r="22">
          <cell r="C22" t="str">
            <v>UPA OLINDA</v>
          </cell>
          <cell r="E22" t="str">
            <v>3.12 - Material Hospitalar</v>
          </cell>
          <cell r="F22">
            <v>10779833000156</v>
          </cell>
          <cell r="G22" t="str">
            <v>MEDICAL MERCANTIL DE APAR MED LTDA</v>
          </cell>
          <cell r="H22" t="str">
            <v>B</v>
          </cell>
          <cell r="I22" t="str">
            <v>S</v>
          </cell>
          <cell r="J22" t="str">
            <v>524807</v>
          </cell>
          <cell r="K22" t="str">
            <v>16/04/2021</v>
          </cell>
          <cell r="L22" t="str">
            <v>26210410779833000156550010005248071174630692</v>
          </cell>
          <cell r="M22" t="str">
            <v>26 -  Pernambuco</v>
          </cell>
          <cell r="N22">
            <v>2500</v>
          </cell>
        </row>
        <row r="23">
          <cell r="C23" t="str">
            <v>UPA OLINDA</v>
          </cell>
          <cell r="E23" t="str">
            <v>3.12 - Material Hospitalar</v>
          </cell>
          <cell r="F23">
            <v>10779833000156</v>
          </cell>
          <cell r="G23" t="str">
            <v>MEDICAL MERCANTIL DE APAR MED LTDA</v>
          </cell>
          <cell r="H23" t="str">
            <v>B</v>
          </cell>
          <cell r="I23" t="str">
            <v>S</v>
          </cell>
          <cell r="J23" t="str">
            <v>525483</v>
          </cell>
          <cell r="K23" t="str">
            <v>28/04/2021</v>
          </cell>
          <cell r="L23" t="str">
            <v>26210410779833000156550010005254831122029674</v>
          </cell>
          <cell r="M23" t="str">
            <v>26 -  Pernambuco</v>
          </cell>
          <cell r="N23">
            <v>6531.44</v>
          </cell>
        </row>
        <row r="24">
          <cell r="C24" t="str">
            <v>UPA OLINDA</v>
          </cell>
          <cell r="E24" t="str">
            <v>3.12 - Material Hospitalar</v>
          </cell>
          <cell r="F24">
            <v>11449180000100</v>
          </cell>
          <cell r="G24" t="str">
            <v>DPROSMED DIST PROD MED HOSPITALARES LTDA</v>
          </cell>
          <cell r="H24" t="str">
            <v>B</v>
          </cell>
          <cell r="I24" t="str">
            <v>S</v>
          </cell>
          <cell r="J24" t="str">
            <v>000042292</v>
          </cell>
          <cell r="K24" t="str">
            <v>28/04/2021</v>
          </cell>
          <cell r="L24" t="str">
            <v>26210411449180000100550010000422921182865240</v>
          </cell>
          <cell r="M24" t="str">
            <v>26 -  Pernambuco</v>
          </cell>
          <cell r="N24">
            <v>1161.5999999999999</v>
          </cell>
        </row>
        <row r="25">
          <cell r="C25" t="str">
            <v>UPA OLINDA</v>
          </cell>
          <cell r="E25" t="str">
            <v>3.12 - Material Hospitalar</v>
          </cell>
          <cell r="F25">
            <v>21596736000144</v>
          </cell>
          <cell r="G25" t="str">
            <v>ULTRAMEGA DISTRIBUIDORA HOSPITALAR LTDA</v>
          </cell>
          <cell r="H25" t="str">
            <v>B</v>
          </cell>
          <cell r="I25" t="str">
            <v>S</v>
          </cell>
          <cell r="J25" t="str">
            <v>00123866</v>
          </cell>
          <cell r="K25" t="str">
            <v>05/04/2021</v>
          </cell>
          <cell r="L25" t="str">
            <v>26210421596736000144550010001238661001270570</v>
          </cell>
          <cell r="M25" t="str">
            <v>26 -  Pernambuco</v>
          </cell>
          <cell r="N25">
            <v>598</v>
          </cell>
        </row>
        <row r="26">
          <cell r="C26" t="str">
            <v>UPA OLINDA</v>
          </cell>
          <cell r="E26" t="str">
            <v>3.12 - Material Hospitalar</v>
          </cell>
          <cell r="F26">
            <v>24028351000179</v>
          </cell>
          <cell r="G26" t="str">
            <v>SOL E MAR CONFECCAO EIRELI</v>
          </cell>
          <cell r="H26" t="str">
            <v>B</v>
          </cell>
          <cell r="I26" t="str">
            <v>S</v>
          </cell>
          <cell r="J26" t="str">
            <v>000538</v>
          </cell>
          <cell r="K26" t="str">
            <v>16/04/2021</v>
          </cell>
          <cell r="L26" t="str">
            <v>26210424028351000179550010000005381465153083</v>
          </cell>
          <cell r="M26" t="str">
            <v>26 -  Pernambuco</v>
          </cell>
          <cell r="N26">
            <v>7400</v>
          </cell>
        </row>
        <row r="27">
          <cell r="C27" t="str">
            <v>UPA OLINDA</v>
          </cell>
          <cell r="E27" t="str">
            <v>3.12 - Material Hospitalar</v>
          </cell>
          <cell r="F27">
            <v>29992682000148</v>
          </cell>
          <cell r="G27" t="str">
            <v>ECOMED COMERCIO DE PRODUTOS MEDICOS LTDA</v>
          </cell>
          <cell r="H27" t="str">
            <v>B</v>
          </cell>
          <cell r="I27" t="str">
            <v>S</v>
          </cell>
          <cell r="J27" t="str">
            <v>172894</v>
          </cell>
          <cell r="K27" t="str">
            <v>12/04/2021</v>
          </cell>
          <cell r="L27" t="str">
            <v>33210429992682000148550550001728941053843101</v>
          </cell>
          <cell r="M27" t="str">
            <v>26 -  Pernambuco</v>
          </cell>
          <cell r="N27">
            <v>1950</v>
          </cell>
        </row>
        <row r="28">
          <cell r="C28" t="str">
            <v>UPA OLINDA</v>
          </cell>
          <cell r="E28" t="str">
            <v>3.12 - Material Hospitalar</v>
          </cell>
          <cell r="F28">
            <v>30848237000198</v>
          </cell>
          <cell r="G28" t="str">
            <v>PH COMERCIO DE PRODUTOS MEDICOS HOSP</v>
          </cell>
          <cell r="H28" t="str">
            <v>B</v>
          </cell>
          <cell r="I28" t="str">
            <v>S</v>
          </cell>
          <cell r="J28" t="str">
            <v>000005994</v>
          </cell>
          <cell r="K28" t="str">
            <v>07/04/2021</v>
          </cell>
          <cell r="L28" t="str">
            <v>26210430848237000198550010000059941378238146</v>
          </cell>
          <cell r="M28" t="str">
            <v>26 -  Pernambuco</v>
          </cell>
          <cell r="N28">
            <v>1578.72</v>
          </cell>
        </row>
        <row r="29">
          <cell r="C29" t="str">
            <v>UPA OLINDA</v>
          </cell>
          <cell r="E29" t="str">
            <v>3.12 - Material Hospitalar</v>
          </cell>
          <cell r="F29">
            <v>41102195000168</v>
          </cell>
          <cell r="G29" t="str">
            <v>PR COMERCIAL MEDICA LTDA</v>
          </cell>
          <cell r="H29" t="str">
            <v>B</v>
          </cell>
          <cell r="I29" t="str">
            <v>S</v>
          </cell>
          <cell r="J29" t="str">
            <v>85326</v>
          </cell>
          <cell r="K29" t="str">
            <v>07/04/2021</v>
          </cell>
          <cell r="L29" t="str">
            <v>26210441102195000168550000000853261114119843</v>
          </cell>
          <cell r="M29" t="str">
            <v>26 -  Pernambuco</v>
          </cell>
          <cell r="N29">
            <v>2000</v>
          </cell>
        </row>
        <row r="30">
          <cell r="C30" t="str">
            <v>UPA OLINDA</v>
          </cell>
          <cell r="E30" t="str">
            <v>3.12 - Material Hospitalar</v>
          </cell>
          <cell r="F30">
            <v>58426628000133</v>
          </cell>
          <cell r="G30" t="str">
            <v>SAMTRONIC INDUSTRIA E COMERCIO LTDA</v>
          </cell>
          <cell r="H30" t="str">
            <v>B</v>
          </cell>
          <cell r="I30" t="str">
            <v>S</v>
          </cell>
          <cell r="J30" t="str">
            <v>000267384</v>
          </cell>
          <cell r="K30" t="str">
            <v>09/04/2021</v>
          </cell>
          <cell r="L30" t="str">
            <v>35210458426628000133550010002673841830796027</v>
          </cell>
          <cell r="M30" t="str">
            <v>26 -  Pernambuco</v>
          </cell>
          <cell r="N30">
            <v>4550</v>
          </cell>
        </row>
        <row r="31">
          <cell r="C31" t="str">
            <v>UPA OLINDA</v>
          </cell>
          <cell r="E31" t="str">
            <v>3.4 - Material Farmacológico</v>
          </cell>
          <cell r="F31">
            <v>8674752000140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000005128</v>
          </cell>
          <cell r="K31" t="str">
            <v>27/04/2021</v>
          </cell>
          <cell r="L31" t="str">
            <v>26210408674752000301550010000051281178416204</v>
          </cell>
          <cell r="M31" t="str">
            <v>26 -  Pernambuco</v>
          </cell>
          <cell r="N31">
            <v>538.82000000000005</v>
          </cell>
        </row>
        <row r="32">
          <cell r="C32" t="str">
            <v>UPA OLINDA</v>
          </cell>
          <cell r="E32" t="str">
            <v>3.4 - Material Farmacológico</v>
          </cell>
          <cell r="F32">
            <v>8674752000140</v>
          </cell>
          <cell r="G32" t="str">
            <v>CIRURGICA MONTEBELLO LTDA</v>
          </cell>
          <cell r="H32" t="str">
            <v>B</v>
          </cell>
          <cell r="I32" t="str">
            <v>S</v>
          </cell>
          <cell r="J32" t="str">
            <v>000101740</v>
          </cell>
          <cell r="K32" t="str">
            <v>26/04/2021</v>
          </cell>
          <cell r="L32" t="str">
            <v>26210408674752000140550010001017401574485096</v>
          </cell>
          <cell r="M32" t="str">
            <v>26 -  Pernambuco</v>
          </cell>
          <cell r="N32">
            <v>4468.09</v>
          </cell>
        </row>
        <row r="33">
          <cell r="C33" t="str">
            <v>UPA OLINDA</v>
          </cell>
          <cell r="E33" t="str">
            <v>3.4 - Material Farmacológico</v>
          </cell>
          <cell r="F33">
            <v>8778201000126</v>
          </cell>
          <cell r="G33" t="str">
            <v>DROGAFONTE LTDA</v>
          </cell>
          <cell r="H33" t="str">
            <v>B</v>
          </cell>
          <cell r="I33" t="str">
            <v>S</v>
          </cell>
          <cell r="J33" t="str">
            <v>000334640</v>
          </cell>
          <cell r="K33" t="str">
            <v>19/04/2021</v>
          </cell>
          <cell r="L33" t="str">
            <v>26210408778201000126550010003346401059221566</v>
          </cell>
          <cell r="M33" t="str">
            <v>26 -  Pernambuco</v>
          </cell>
          <cell r="N33">
            <v>1097.4000000000001</v>
          </cell>
        </row>
        <row r="34">
          <cell r="C34" t="str">
            <v>UPA OLINDA</v>
          </cell>
          <cell r="E34" t="str">
            <v>3.4 - Material Farmacológico</v>
          </cell>
          <cell r="F34">
            <v>8958628000106</v>
          </cell>
          <cell r="G34" t="str">
            <v>ONCOEXO DISTRIBUIDORA DE MEDICAMENTOS</v>
          </cell>
          <cell r="H34" t="str">
            <v>B</v>
          </cell>
          <cell r="I34" t="str">
            <v>S</v>
          </cell>
          <cell r="J34" t="str">
            <v>23512</v>
          </cell>
          <cell r="K34" t="str">
            <v>26/04/2021</v>
          </cell>
          <cell r="L34" t="str">
            <v>26210408958628000106550010000235121230190155</v>
          </cell>
          <cell r="M34" t="str">
            <v>26 -  Pernambuco</v>
          </cell>
          <cell r="N34">
            <v>511.5</v>
          </cell>
        </row>
        <row r="35">
          <cell r="C35" t="str">
            <v>UPA OLINDA</v>
          </cell>
          <cell r="E35" t="str">
            <v>3.4 - Material Farmacológico</v>
          </cell>
          <cell r="F35">
            <v>9137934000225</v>
          </cell>
          <cell r="G35" t="str">
            <v>NORDICA DISTRIBUIDORA HOSPITALAR</v>
          </cell>
          <cell r="H35" t="str">
            <v>B</v>
          </cell>
          <cell r="I35" t="str">
            <v>S</v>
          </cell>
          <cell r="J35" t="str">
            <v>000003432</v>
          </cell>
          <cell r="K35" t="str">
            <v>08/04/2021</v>
          </cell>
          <cell r="L35" t="str">
            <v>26210409137934000225558880000034321530743062</v>
          </cell>
          <cell r="M35" t="str">
            <v>26 -  Pernambuco</v>
          </cell>
          <cell r="N35">
            <v>561</v>
          </cell>
        </row>
        <row r="36">
          <cell r="C36" t="str">
            <v>UPA OLINDA</v>
          </cell>
          <cell r="E36" t="str">
            <v>3.4 - Material Farmacológico</v>
          </cell>
          <cell r="F36">
            <v>9137934000225</v>
          </cell>
          <cell r="G36" t="str">
            <v>NORDICA DISTRIBUIDORA HOSPITALAR</v>
          </cell>
          <cell r="H36" t="str">
            <v>B</v>
          </cell>
          <cell r="I36" t="str">
            <v>S</v>
          </cell>
          <cell r="J36" t="str">
            <v>000003439</v>
          </cell>
          <cell r="K36" t="str">
            <v>08/04/2021</v>
          </cell>
          <cell r="L36" t="str">
            <v>26210409137934000225558880000034391339000850</v>
          </cell>
          <cell r="M36" t="str">
            <v>26 -  Pernambuco</v>
          </cell>
          <cell r="N36">
            <v>896</v>
          </cell>
        </row>
        <row r="37">
          <cell r="C37" t="str">
            <v>UPA OLINDA</v>
          </cell>
          <cell r="E37" t="str">
            <v>3.4 - Material Farmacológico</v>
          </cell>
          <cell r="F37">
            <v>9137934000225</v>
          </cell>
          <cell r="G37" t="str">
            <v>NORDICA DISTRIBUIDORA HOSPITALAR</v>
          </cell>
          <cell r="H37" t="str">
            <v>B</v>
          </cell>
          <cell r="I37" t="str">
            <v>S</v>
          </cell>
          <cell r="J37" t="str">
            <v>000003529</v>
          </cell>
          <cell r="K37" t="str">
            <v>26/04/2021</v>
          </cell>
          <cell r="L37" t="str">
            <v>26210409137934000225558880000035291857811021</v>
          </cell>
          <cell r="M37" t="str">
            <v>26 -  Pernambuco</v>
          </cell>
          <cell r="N37">
            <v>3010</v>
          </cell>
        </row>
        <row r="38">
          <cell r="C38" t="str">
            <v>UPA OLINDA</v>
          </cell>
          <cell r="E38" t="str">
            <v>3.4 - Material Farmacológico</v>
          </cell>
          <cell r="F38">
            <v>9607807000161</v>
          </cell>
          <cell r="G38" t="str">
            <v>INJEFARMA CALVALCANTI E SILVA DIST LTDA</v>
          </cell>
          <cell r="H38" t="str">
            <v>B</v>
          </cell>
          <cell r="I38" t="str">
            <v>S</v>
          </cell>
          <cell r="J38" t="str">
            <v>000017601</v>
          </cell>
          <cell r="K38" t="str">
            <v>26/04/2021</v>
          </cell>
          <cell r="L38" t="str">
            <v>26210409607807000161550010000176011853050612</v>
          </cell>
          <cell r="M38" t="str">
            <v>26 -  Pernambuco</v>
          </cell>
          <cell r="N38">
            <v>1100</v>
          </cell>
        </row>
        <row r="39">
          <cell r="C39" t="str">
            <v>UPA OLINDA</v>
          </cell>
          <cell r="E39" t="str">
            <v>3.4 - Material Farmacológico</v>
          </cell>
          <cell r="F39">
            <v>11260846000187</v>
          </cell>
          <cell r="G39" t="str">
            <v>ANBIOTON IMPORTADORA LTDA</v>
          </cell>
          <cell r="H39" t="str">
            <v>B</v>
          </cell>
          <cell r="I39" t="str">
            <v>S</v>
          </cell>
          <cell r="J39" t="str">
            <v>000137742</v>
          </cell>
          <cell r="K39" t="str">
            <v>08/04/2021</v>
          </cell>
          <cell r="L39" t="str">
            <v>35210411260846000187550010001377421723314559</v>
          </cell>
          <cell r="M39" t="str">
            <v>35 -  São Paulo</v>
          </cell>
          <cell r="N39">
            <v>3445</v>
          </cell>
        </row>
        <row r="40">
          <cell r="C40" t="str">
            <v>UPA OLINDA</v>
          </cell>
          <cell r="E40" t="str">
            <v>3.4 - Material Farmacológico</v>
          </cell>
          <cell r="F40">
            <v>11563145000117</v>
          </cell>
          <cell r="G40" t="str">
            <v>COMERCIAL MOSTAERT LIMITADA</v>
          </cell>
          <cell r="H40" t="str">
            <v>B</v>
          </cell>
          <cell r="I40" t="str">
            <v>S</v>
          </cell>
          <cell r="J40" t="str">
            <v>000093430</v>
          </cell>
          <cell r="K40" t="str">
            <v>22/04/2021</v>
          </cell>
          <cell r="L40" t="str">
            <v>26210411563145000117550010000934301001892110</v>
          </cell>
          <cell r="M40" t="str">
            <v>26 -  Pernambuco</v>
          </cell>
          <cell r="N40">
            <v>2815</v>
          </cell>
        </row>
        <row r="41">
          <cell r="C41" t="str">
            <v>UPA OLINDA</v>
          </cell>
          <cell r="E41" t="str">
            <v>3.4 - Material Farmacológico</v>
          </cell>
          <cell r="F41">
            <v>11563145000117</v>
          </cell>
          <cell r="G41" t="str">
            <v>COMERCIAL MOSTAERT LIMITADA</v>
          </cell>
          <cell r="H41" t="str">
            <v>B</v>
          </cell>
          <cell r="I41" t="str">
            <v>S</v>
          </cell>
          <cell r="J41" t="str">
            <v>000093807</v>
          </cell>
          <cell r="K41" t="str">
            <v>27/04/2021</v>
          </cell>
          <cell r="L41" t="str">
            <v>26210411563145000117550010000938071001901082</v>
          </cell>
          <cell r="M41" t="str">
            <v>26 -  Pernambuco</v>
          </cell>
          <cell r="N41">
            <v>3430.3</v>
          </cell>
        </row>
        <row r="42">
          <cell r="C42" t="str">
            <v>UPA OLINDA</v>
          </cell>
          <cell r="E42" t="str">
            <v>3.4 - Material Farmacológico</v>
          </cell>
          <cell r="F42">
            <v>11563145000117</v>
          </cell>
          <cell r="G42" t="str">
            <v>COMERCIAL MOSTAERT LIMITADA</v>
          </cell>
          <cell r="H42" t="str">
            <v>B</v>
          </cell>
          <cell r="I42" t="str">
            <v>S</v>
          </cell>
          <cell r="J42" t="str">
            <v>000093910</v>
          </cell>
          <cell r="K42" t="str">
            <v>28/04/2021</v>
          </cell>
          <cell r="L42" t="str">
            <v>26210411563145000117550010000939101001903973</v>
          </cell>
          <cell r="M42" t="str">
            <v>26 -  Pernambuco</v>
          </cell>
          <cell r="N42">
            <v>2815</v>
          </cell>
        </row>
        <row r="43">
          <cell r="C43" t="str">
            <v>UPA OLINDA</v>
          </cell>
          <cell r="E43" t="str">
            <v>3.4 - Material Farmacológico</v>
          </cell>
          <cell r="F43">
            <v>21596736000144</v>
          </cell>
          <cell r="G43" t="str">
            <v>ULTRAMEGA DISTRIBUIDORA HOSPITALAR LTDA</v>
          </cell>
          <cell r="H43" t="str">
            <v>B</v>
          </cell>
          <cell r="I43" t="str">
            <v>S</v>
          </cell>
          <cell r="J43" t="str">
            <v>00124109</v>
          </cell>
          <cell r="K43" t="str">
            <v>08/04/2021</v>
          </cell>
          <cell r="L43" t="str">
            <v>26210421596736000144550010001241091001273030</v>
          </cell>
          <cell r="M43" t="str">
            <v>26 -  Pernambuco</v>
          </cell>
          <cell r="N43">
            <v>713.65</v>
          </cell>
        </row>
        <row r="44">
          <cell r="C44" t="str">
            <v>UPA OLINDA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NE S A</v>
          </cell>
          <cell r="H44" t="str">
            <v>B</v>
          </cell>
          <cell r="I44" t="str">
            <v>S</v>
          </cell>
          <cell r="J44" t="str">
            <v>2763</v>
          </cell>
          <cell r="K44" t="str">
            <v>06/04/2021</v>
          </cell>
          <cell r="L44" t="str">
            <v>26210424380578002041550880000027631831201235</v>
          </cell>
          <cell r="M44" t="str">
            <v>26 -  Pernambuco</v>
          </cell>
          <cell r="N44">
            <v>65.37</v>
          </cell>
        </row>
        <row r="45">
          <cell r="C45" t="str">
            <v>UPA OLINDA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NE S A</v>
          </cell>
          <cell r="H45" t="str">
            <v>B</v>
          </cell>
          <cell r="I45" t="str">
            <v>S</v>
          </cell>
          <cell r="J45" t="str">
            <v>4854</v>
          </cell>
          <cell r="K45" t="str">
            <v>25/04/2021</v>
          </cell>
          <cell r="L45" t="str">
            <v>26210424380578002041550860000048541833924652</v>
          </cell>
          <cell r="M45" t="str">
            <v>26 -  Pernambuco</v>
          </cell>
          <cell r="N45">
            <v>65.37</v>
          </cell>
        </row>
        <row r="46">
          <cell r="C46" t="str">
            <v>UPA OLINDA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INDUSTRIAIS NE S A</v>
          </cell>
          <cell r="H46" t="str">
            <v>B</v>
          </cell>
          <cell r="I46" t="str">
            <v>S</v>
          </cell>
          <cell r="J46" t="str">
            <v>59060</v>
          </cell>
          <cell r="K46" t="str">
            <v>02/04/2021</v>
          </cell>
          <cell r="L46" t="str">
            <v>26210424380578002041550440000590601830893691</v>
          </cell>
          <cell r="M46" t="str">
            <v>26 -  Pernambuco</v>
          </cell>
          <cell r="N46">
            <v>130.69</v>
          </cell>
        </row>
        <row r="47">
          <cell r="C47" t="str">
            <v>UPA OLINDA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INDUSTRIAIS NE S A</v>
          </cell>
          <cell r="H47" t="str">
            <v>B</v>
          </cell>
          <cell r="I47" t="str">
            <v>S</v>
          </cell>
          <cell r="J47" t="str">
            <v>59088</v>
          </cell>
          <cell r="K47" t="str">
            <v>05/04/2021</v>
          </cell>
          <cell r="L47" t="str">
            <v>26210424380578002041550440000590881831103768</v>
          </cell>
          <cell r="M47" t="str">
            <v>26 -  Pernambuco</v>
          </cell>
          <cell r="N47">
            <v>65.37</v>
          </cell>
        </row>
        <row r="48">
          <cell r="C48" t="str">
            <v>UPA OLINDA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INDUSTRIAIS NE S A</v>
          </cell>
          <cell r="H48" t="str">
            <v>B</v>
          </cell>
          <cell r="I48" t="str">
            <v>S</v>
          </cell>
          <cell r="J48" t="str">
            <v>59108</v>
          </cell>
          <cell r="K48" t="str">
            <v>06/04/2021</v>
          </cell>
          <cell r="L48" t="str">
            <v>26210424380578002041550440000591081831270774</v>
          </cell>
          <cell r="M48" t="str">
            <v>26 -  Pernambuco</v>
          </cell>
          <cell r="N48">
            <v>65.37</v>
          </cell>
        </row>
        <row r="49">
          <cell r="C49" t="str">
            <v>UPA OLINDA</v>
          </cell>
          <cell r="E49" t="str">
            <v>3.2 - Gás e Outros Materiais Engarrafados</v>
          </cell>
          <cell r="F49">
            <v>24380578002041</v>
          </cell>
          <cell r="G49" t="str">
            <v>WHITE MARTINS GASES INDUSTRIAIS NE S A</v>
          </cell>
          <cell r="H49" t="str">
            <v>B</v>
          </cell>
          <cell r="I49" t="str">
            <v>S</v>
          </cell>
          <cell r="J49" t="str">
            <v>59122</v>
          </cell>
          <cell r="K49" t="str">
            <v>07/04/2021</v>
          </cell>
          <cell r="L49" t="str">
            <v>26210424380578002041550440000591221831439654</v>
          </cell>
          <cell r="M49" t="str">
            <v>26 -  Pernambuco</v>
          </cell>
          <cell r="N49">
            <v>65.37</v>
          </cell>
        </row>
        <row r="50">
          <cell r="C50" t="str">
            <v>UPA OLINDA</v>
          </cell>
          <cell r="E50" t="str">
            <v>3.2 - Gás e Outros Materiais Engarrafados</v>
          </cell>
          <cell r="F50">
            <v>24380578002041</v>
          </cell>
          <cell r="G50" t="str">
            <v>WHITE MARTINS GASES INDUSTRIAIS NE S A</v>
          </cell>
          <cell r="H50" t="str">
            <v>B</v>
          </cell>
          <cell r="I50" t="str">
            <v>S</v>
          </cell>
          <cell r="J50" t="str">
            <v>59138</v>
          </cell>
          <cell r="K50" t="str">
            <v>08/04/2021</v>
          </cell>
          <cell r="L50" t="str">
            <v>26210424380578002041550440000591381831587190</v>
          </cell>
          <cell r="M50" t="str">
            <v>26 -  Pernambuco</v>
          </cell>
          <cell r="N50">
            <v>130.69</v>
          </cell>
        </row>
        <row r="51">
          <cell r="C51" t="str">
            <v>UPA OLINDA</v>
          </cell>
          <cell r="E51" t="str">
            <v>3.2 - Gás e Outros Materiais Engarrafados</v>
          </cell>
          <cell r="F51">
            <v>24380578002041</v>
          </cell>
          <cell r="G51" t="str">
            <v>WHITE MARTINS GASES INDUSTRIAIS NE S A</v>
          </cell>
          <cell r="H51" t="str">
            <v>B</v>
          </cell>
          <cell r="I51" t="str">
            <v>S</v>
          </cell>
          <cell r="J51" t="str">
            <v>59151</v>
          </cell>
          <cell r="K51" t="str">
            <v>09/04/2021</v>
          </cell>
          <cell r="L51" t="str">
            <v>26210424380578002041550440000591511831737835</v>
          </cell>
          <cell r="M51" t="str">
            <v>26 -  Pernambuco</v>
          </cell>
          <cell r="N51">
            <v>98.05</v>
          </cell>
        </row>
        <row r="52">
          <cell r="C52" t="str">
            <v>UPA OLINDA</v>
          </cell>
          <cell r="E52" t="str">
            <v>3.2 - Gás e Outros Materiais Engarrafados</v>
          </cell>
          <cell r="F52">
            <v>24380578002041</v>
          </cell>
          <cell r="G52" t="str">
            <v>WHITE MARTINS GASES INDUSTRIAIS NE S A</v>
          </cell>
          <cell r="H52" t="str">
            <v>B</v>
          </cell>
          <cell r="I52" t="str">
            <v>S</v>
          </cell>
          <cell r="J52" t="str">
            <v>59169</v>
          </cell>
          <cell r="K52" t="str">
            <v>10/04/2021</v>
          </cell>
          <cell r="L52" t="str">
            <v>26210424380578002041550440000591691832055449</v>
          </cell>
          <cell r="M52" t="str">
            <v>26 -  Pernambuco</v>
          </cell>
          <cell r="N52">
            <v>32.68</v>
          </cell>
        </row>
        <row r="53">
          <cell r="C53" t="str">
            <v>UPA OLINDA</v>
          </cell>
          <cell r="E53" t="str">
            <v>3.2 - Gás e Outros Materiais Engarrafados</v>
          </cell>
          <cell r="F53">
            <v>24380578002041</v>
          </cell>
          <cell r="G53" t="str">
            <v>WHITE MARTINS GASES INDUSTRIAIS NE S A</v>
          </cell>
          <cell r="H53" t="str">
            <v>B</v>
          </cell>
          <cell r="I53" t="str">
            <v>S</v>
          </cell>
          <cell r="J53" t="str">
            <v>59183</v>
          </cell>
          <cell r="K53" t="str">
            <v>12/04/2021</v>
          </cell>
          <cell r="L53" t="str">
            <v>26210424380578002041550440000591831832217332</v>
          </cell>
          <cell r="M53" t="str">
            <v>26 -  Pernambuco</v>
          </cell>
          <cell r="N53">
            <v>65.37</v>
          </cell>
        </row>
        <row r="54">
          <cell r="C54" t="str">
            <v>UPA OLINDA</v>
          </cell>
          <cell r="E54" t="str">
            <v>3.2 - Gás e Outros Materiais Engarrafados</v>
          </cell>
          <cell r="F54">
            <v>24380578002041</v>
          </cell>
          <cell r="G54" t="str">
            <v>WHITE MARTINS GASES INDUSTRIAIS NE S A</v>
          </cell>
          <cell r="H54" t="str">
            <v>B</v>
          </cell>
          <cell r="I54" t="str">
            <v>S</v>
          </cell>
          <cell r="J54" t="str">
            <v>59198</v>
          </cell>
          <cell r="K54" t="str">
            <v>13/04/2021</v>
          </cell>
          <cell r="L54" t="str">
            <v>26210424380578002041550440000591981832369810</v>
          </cell>
          <cell r="M54" t="str">
            <v>26 -  Pernambuco</v>
          </cell>
          <cell r="N54">
            <v>32.68</v>
          </cell>
        </row>
        <row r="55">
          <cell r="C55" t="str">
            <v>UPA OLINDA</v>
          </cell>
          <cell r="E55" t="str">
            <v>3.2 - Gás e Outros Materiais Engarrafados</v>
          </cell>
          <cell r="F55">
            <v>24380578002041</v>
          </cell>
          <cell r="G55" t="str">
            <v>WHITE MARTINS GASES INDUSTRIAIS NE S A</v>
          </cell>
          <cell r="H55" t="str">
            <v>B</v>
          </cell>
          <cell r="I55" t="str">
            <v>S</v>
          </cell>
          <cell r="J55" t="str">
            <v>59210</v>
          </cell>
          <cell r="K55" t="str">
            <v>14/04/2021</v>
          </cell>
          <cell r="L55" t="str">
            <v>26210424380578002041550440000592101832522681</v>
          </cell>
          <cell r="M55" t="str">
            <v>26 -  Pernambuco</v>
          </cell>
          <cell r="N55">
            <v>65.37</v>
          </cell>
        </row>
        <row r="56">
          <cell r="C56" t="str">
            <v>UPA OLINDA</v>
          </cell>
          <cell r="E56" t="str">
            <v>3.2 - Gás e Outros Materiais Engarrafados</v>
          </cell>
          <cell r="F56">
            <v>24380578002041</v>
          </cell>
          <cell r="G56" t="str">
            <v>WHITE MARTINS GASES INDUSTRIAIS NE S A</v>
          </cell>
          <cell r="H56" t="str">
            <v>B</v>
          </cell>
          <cell r="I56" t="str">
            <v>S</v>
          </cell>
          <cell r="J56" t="str">
            <v>59247</v>
          </cell>
          <cell r="K56" t="str">
            <v>16/04/2021</v>
          </cell>
          <cell r="L56" t="str">
            <v>26210424380578002041550440000592471832891237</v>
          </cell>
          <cell r="M56" t="str">
            <v>26 -  Pernambuco</v>
          </cell>
          <cell r="N56">
            <v>32.68</v>
          </cell>
        </row>
        <row r="57">
          <cell r="C57" t="str">
            <v>UPA OLINDA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INDUSTRIAIS NE S A</v>
          </cell>
          <cell r="H57" t="str">
            <v>B</v>
          </cell>
          <cell r="I57" t="str">
            <v>S</v>
          </cell>
          <cell r="J57" t="str">
            <v>59261</v>
          </cell>
          <cell r="K57" t="str">
            <v>17/04/2021</v>
          </cell>
          <cell r="L57" t="str">
            <v>26210424380578002041550440000592611833007666</v>
          </cell>
          <cell r="M57" t="str">
            <v>26 -  Pernambuco</v>
          </cell>
          <cell r="N57">
            <v>65.37</v>
          </cell>
        </row>
        <row r="58">
          <cell r="C58" t="str">
            <v>UPA OLINDA</v>
          </cell>
          <cell r="E58" t="str">
            <v>3.2 - Gás e Outros Materiais Engarrafados</v>
          </cell>
          <cell r="F58">
            <v>24380578002041</v>
          </cell>
          <cell r="G58" t="str">
            <v>WHITE MARTINS GASES INDUSTRIAIS NE S A</v>
          </cell>
          <cell r="H58" t="str">
            <v>B</v>
          </cell>
          <cell r="I58" t="str">
            <v>S</v>
          </cell>
          <cell r="J58" t="str">
            <v>59274</v>
          </cell>
          <cell r="K58" t="str">
            <v>19/04/2021</v>
          </cell>
          <cell r="L58" t="str">
            <v>26210424380578002041550440000592741833140178</v>
          </cell>
          <cell r="M58" t="str">
            <v>26 -  Pernambuco</v>
          </cell>
          <cell r="N58">
            <v>32.68</v>
          </cell>
        </row>
        <row r="59">
          <cell r="C59" t="str">
            <v>UPA OLINDA</v>
          </cell>
          <cell r="E59" t="str">
            <v>3.2 - Gás e Outros Materiais Engarrafados</v>
          </cell>
          <cell r="F59">
            <v>24380578002041</v>
          </cell>
          <cell r="G59" t="str">
            <v>WHITE MARTINS GASES INDUSTRIAIS NE S A</v>
          </cell>
          <cell r="H59" t="str">
            <v>B</v>
          </cell>
          <cell r="I59" t="str">
            <v>S</v>
          </cell>
          <cell r="J59" t="str">
            <v>59295</v>
          </cell>
          <cell r="K59" t="str">
            <v>20/04/2021</v>
          </cell>
          <cell r="L59" t="str">
            <v>26210424380578002041550440000592951833331240</v>
          </cell>
          <cell r="M59" t="str">
            <v>26 -  Pernambuco</v>
          </cell>
          <cell r="N59">
            <v>130.69</v>
          </cell>
        </row>
        <row r="60">
          <cell r="C60" t="str">
            <v>UPA OLINDA</v>
          </cell>
          <cell r="E60" t="str">
            <v>3.2 - Gás e Outros Materiais Engarrafados</v>
          </cell>
          <cell r="F60">
            <v>24380578002041</v>
          </cell>
          <cell r="G60" t="str">
            <v>WHITE MARTINS GASES INDUSTRIAIS NE S A</v>
          </cell>
          <cell r="H60" t="str">
            <v>B</v>
          </cell>
          <cell r="I60" t="str">
            <v>S</v>
          </cell>
          <cell r="J60" t="str">
            <v>59311</v>
          </cell>
          <cell r="K60" t="str">
            <v>21/04/2021</v>
          </cell>
          <cell r="L60" t="str">
            <v>26210424380578002041550440000593111833453147</v>
          </cell>
          <cell r="M60" t="str">
            <v>26 -  Pernambuco</v>
          </cell>
          <cell r="N60">
            <v>65.37</v>
          </cell>
        </row>
        <row r="61">
          <cell r="C61" t="str">
            <v>UPA OLINDA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NE S A</v>
          </cell>
          <cell r="H61" t="str">
            <v>B</v>
          </cell>
          <cell r="I61" t="str">
            <v>S</v>
          </cell>
          <cell r="J61" t="str">
            <v>59324</v>
          </cell>
          <cell r="K61" t="str">
            <v>22/04/2021</v>
          </cell>
          <cell r="L61" t="str">
            <v>26210424380578002041550440000593241833554537</v>
          </cell>
          <cell r="M61" t="str">
            <v>26 -  Pernambuco</v>
          </cell>
          <cell r="N61">
            <v>65.37</v>
          </cell>
        </row>
        <row r="62">
          <cell r="C62" t="str">
            <v>UPA OLINDA</v>
          </cell>
          <cell r="E62" t="str">
            <v>3.2 - Gás e Outros Materiais Engarrafados</v>
          </cell>
          <cell r="F62">
            <v>24380578002041</v>
          </cell>
          <cell r="G62" t="str">
            <v>WHITE MARTINS GASES INDUSTRIAIS NE S A</v>
          </cell>
          <cell r="H62" t="str">
            <v>B</v>
          </cell>
          <cell r="I62" t="str">
            <v>S</v>
          </cell>
          <cell r="J62" t="str">
            <v>59338</v>
          </cell>
          <cell r="K62" t="str">
            <v>23/04/2021</v>
          </cell>
          <cell r="L62" t="str">
            <v>26210424380578002041550440000593381833753683</v>
          </cell>
          <cell r="M62" t="str">
            <v>26 -  Pernambuco</v>
          </cell>
          <cell r="N62">
            <v>98.05</v>
          </cell>
        </row>
        <row r="63">
          <cell r="C63" t="str">
            <v>UPA OLINDA</v>
          </cell>
          <cell r="E63" t="str">
            <v>3.2 - Gás e Outros Materiais Engarrafados</v>
          </cell>
          <cell r="F63">
            <v>24380578002041</v>
          </cell>
          <cell r="G63" t="str">
            <v>WHITE MARTINS GASES INDUSTRIAIS NE S A</v>
          </cell>
          <cell r="H63" t="str">
            <v>B</v>
          </cell>
          <cell r="I63" t="str">
            <v>S</v>
          </cell>
          <cell r="J63" t="str">
            <v>59365</v>
          </cell>
          <cell r="K63" t="str">
            <v>26/04/2021</v>
          </cell>
          <cell r="L63" t="str">
            <v>26210424380578002041550440000593651834037369</v>
          </cell>
          <cell r="M63" t="str">
            <v>26 -  Pernambuco</v>
          </cell>
          <cell r="N63">
            <v>32.68</v>
          </cell>
        </row>
        <row r="64">
          <cell r="C64" t="str">
            <v>UPA OLINDA</v>
          </cell>
          <cell r="E64" t="str">
            <v>3.2 - Gás e Outros Materiais Engarrafados</v>
          </cell>
          <cell r="F64">
            <v>24380578002041</v>
          </cell>
          <cell r="G64" t="str">
            <v>WHITE MARTINS GASES INDUSTRIAIS NE S A</v>
          </cell>
          <cell r="H64" t="str">
            <v>B</v>
          </cell>
          <cell r="I64" t="str">
            <v>S</v>
          </cell>
          <cell r="J64" t="str">
            <v>59393</v>
          </cell>
          <cell r="K64" t="str">
            <v>28/04/2021</v>
          </cell>
          <cell r="L64" t="str">
            <v>26210424380578002041550440000593931834347486</v>
          </cell>
          <cell r="M64" t="str">
            <v>26 -  Pernambuco</v>
          </cell>
          <cell r="N64">
            <v>65.37</v>
          </cell>
        </row>
        <row r="65">
          <cell r="C65" t="str">
            <v>UPA OLINDA</v>
          </cell>
          <cell r="E65" t="str">
            <v>3.2 - Gás e Outros Materiais Engarrafados</v>
          </cell>
          <cell r="F65">
            <v>24380578002041</v>
          </cell>
          <cell r="G65" t="str">
            <v>WHITE MARTINS GASES INDUSTRIAIS NE S A</v>
          </cell>
          <cell r="H65" t="str">
            <v>B</v>
          </cell>
          <cell r="I65" t="str">
            <v>S</v>
          </cell>
          <cell r="J65" t="str">
            <v>59431</v>
          </cell>
          <cell r="K65" t="str">
            <v>30/04/2021</v>
          </cell>
          <cell r="L65" t="str">
            <v>26210424380578002041550440000594311834717243</v>
          </cell>
          <cell r="M65" t="str">
            <v>26 -  Pernambuco</v>
          </cell>
          <cell r="N65">
            <v>32.68</v>
          </cell>
        </row>
        <row r="66">
          <cell r="C66" t="str">
            <v>UPA OLINDA</v>
          </cell>
          <cell r="E66" t="str">
            <v>3.2 - Gás e Outros Materiais Engarrafados</v>
          </cell>
          <cell r="F66">
            <v>24380578002203</v>
          </cell>
          <cell r="G66" t="str">
            <v>WHITE MARTINS GASES INDUSTRIAIS NE S A</v>
          </cell>
          <cell r="H66" t="str">
            <v>B</v>
          </cell>
          <cell r="I66" t="str">
            <v>S</v>
          </cell>
          <cell r="J66" t="str">
            <v>1646</v>
          </cell>
          <cell r="K66" t="str">
            <v>01/04/2021</v>
          </cell>
          <cell r="L66" t="str">
            <v>26210424380578002203550890000016461830812479</v>
          </cell>
          <cell r="M66" t="str">
            <v>26 -  Pernambuco</v>
          </cell>
          <cell r="N66">
            <v>1551.95</v>
          </cell>
        </row>
        <row r="67">
          <cell r="C67" t="str">
            <v>UPA OLINDA</v>
          </cell>
          <cell r="E67" t="str">
            <v>3.2 - Gás e Outros Materiais Engarrafados</v>
          </cell>
          <cell r="F67">
            <v>24380578002203</v>
          </cell>
          <cell r="G67" t="str">
            <v>WHITE MARTINS GASES INDUSTRIAIS NE S A</v>
          </cell>
          <cell r="H67" t="str">
            <v>B</v>
          </cell>
          <cell r="I67" t="str">
            <v>S</v>
          </cell>
          <cell r="J67" t="str">
            <v>1676</v>
          </cell>
          <cell r="K67" t="str">
            <v>12/04/2021</v>
          </cell>
          <cell r="L67" t="str">
            <v>26210424380578002203550890000016761832226070</v>
          </cell>
          <cell r="M67" t="str">
            <v>26 -  Pernambuco</v>
          </cell>
          <cell r="N67">
            <v>1462.84</v>
          </cell>
        </row>
        <row r="68">
          <cell r="C68" t="str">
            <v>UPA OLINDA</v>
          </cell>
          <cell r="E68" t="str">
            <v>3.2 - Gás e Outros Materiais Engarrafados</v>
          </cell>
          <cell r="F68">
            <v>24380578002203</v>
          </cell>
          <cell r="G68" t="str">
            <v>WHITE MARTINS GASES INDUSTRIAIS NE S A</v>
          </cell>
          <cell r="H68" t="str">
            <v>B</v>
          </cell>
          <cell r="I68" t="str">
            <v>S</v>
          </cell>
          <cell r="J68" t="str">
            <v>2265</v>
          </cell>
          <cell r="K68" t="str">
            <v>06/04/2021</v>
          </cell>
          <cell r="L68" t="str">
            <v>26210424380578002203550430000022651831279799</v>
          </cell>
          <cell r="M68" t="str">
            <v>26 -  Pernambuco</v>
          </cell>
          <cell r="N68">
            <v>1445.52</v>
          </cell>
        </row>
        <row r="69">
          <cell r="C69" t="str">
            <v>UPA OLINDA</v>
          </cell>
          <cell r="E69" t="str">
            <v>3.2 - Gás e Outros Materiais Engarrafados</v>
          </cell>
          <cell r="F69">
            <v>24380578002203</v>
          </cell>
          <cell r="G69" t="str">
            <v>WHITE MARTINS GASES INDUSTRIAIS NE S A</v>
          </cell>
          <cell r="H69" t="str">
            <v>B</v>
          </cell>
          <cell r="I69" t="str">
            <v>S</v>
          </cell>
          <cell r="J69" t="str">
            <v>2911</v>
          </cell>
          <cell r="K69" t="str">
            <v>19/04/2021</v>
          </cell>
          <cell r="L69" t="str">
            <v>26210424380578002203550730000029111833127868</v>
          </cell>
          <cell r="M69" t="str">
            <v>26 -  Pernambuco</v>
          </cell>
          <cell r="N69">
            <v>926.96</v>
          </cell>
        </row>
        <row r="70">
          <cell r="C70" t="str">
            <v>UPA OLINDA</v>
          </cell>
          <cell r="E70" t="str">
            <v>3.2 - Gás e Outros Materiais Engarrafados</v>
          </cell>
          <cell r="F70">
            <v>24380578002203</v>
          </cell>
          <cell r="G70" t="str">
            <v>WHITE MARTINS GASES INDUSTRIAIS NE S A</v>
          </cell>
          <cell r="H70" t="str">
            <v>B</v>
          </cell>
          <cell r="I70" t="str">
            <v>S</v>
          </cell>
          <cell r="J70" t="str">
            <v>881</v>
          </cell>
          <cell r="K70" t="str">
            <v>26/04/2021</v>
          </cell>
          <cell r="L70" t="str">
            <v>26210424380578002203550930000008811834079086</v>
          </cell>
          <cell r="M70" t="str">
            <v>26 -  Pernambuco</v>
          </cell>
          <cell r="N70">
            <v>1498.73</v>
          </cell>
        </row>
        <row r="71">
          <cell r="C71" t="str">
            <v>UPA OLINDA</v>
          </cell>
          <cell r="E71" t="str">
            <v>3.5 - Material Odontológico</v>
          </cell>
          <cell r="F71">
            <v>4218466000119</v>
          </cell>
          <cell r="G71" t="str">
            <v>COMERCIO DE PRODUTOS CIENTIFICOS LTDA</v>
          </cell>
          <cell r="H71" t="str">
            <v>B</v>
          </cell>
          <cell r="I71" t="str">
            <v>S</v>
          </cell>
          <cell r="J71" t="str">
            <v>000002131</v>
          </cell>
          <cell r="K71" t="str">
            <v>19/04/2021</v>
          </cell>
          <cell r="L71" t="str">
            <v>26210404218466000119550010000021311190021315</v>
          </cell>
          <cell r="M71" t="str">
            <v>26 -  Pernambuco</v>
          </cell>
          <cell r="N71">
            <v>70</v>
          </cell>
        </row>
        <row r="72">
          <cell r="C72" t="str">
            <v>UPA OLINDA</v>
          </cell>
          <cell r="E72" t="str">
            <v>3.7 - Material de Limpeza e Produtos de Hgienização</v>
          </cell>
          <cell r="F72">
            <v>8674752000140</v>
          </cell>
          <cell r="G72" t="str">
            <v>CIRURGICA MONTEBELLO LTDA</v>
          </cell>
          <cell r="H72" t="str">
            <v>B</v>
          </cell>
          <cell r="I72" t="str">
            <v>S</v>
          </cell>
          <cell r="J72" t="str">
            <v>000005174</v>
          </cell>
          <cell r="K72" t="str">
            <v>28/04/2021</v>
          </cell>
          <cell r="L72" t="str">
            <v>26210408674752000301550010000051741179392573</v>
          </cell>
          <cell r="M72" t="str">
            <v>26 -  Pernambuco</v>
          </cell>
          <cell r="N72">
            <v>151.49</v>
          </cell>
        </row>
        <row r="73">
          <cell r="C73" t="str">
            <v>UPA OLINDA</v>
          </cell>
          <cell r="E73" t="str">
            <v>3.7 - Material de Limpeza e Produtos de Hgienização</v>
          </cell>
          <cell r="F73">
            <v>10779833000156</v>
          </cell>
          <cell r="G73" t="str">
            <v>MEDICAL MERCANTIL DE APAR MED LTDA</v>
          </cell>
          <cell r="H73" t="str">
            <v>B</v>
          </cell>
          <cell r="I73" t="str">
            <v>S</v>
          </cell>
          <cell r="J73" t="str">
            <v>524037</v>
          </cell>
          <cell r="K73" t="str">
            <v>06/04/2021</v>
          </cell>
          <cell r="L73" t="str">
            <v>26210410779833000156550010005240371112949542</v>
          </cell>
          <cell r="M73" t="str">
            <v>26 -  Pernambuco</v>
          </cell>
          <cell r="N73">
            <v>518.4</v>
          </cell>
        </row>
        <row r="74">
          <cell r="C74" t="str">
            <v>UPA OLINDA</v>
          </cell>
          <cell r="E74" t="str">
            <v>3.7 - Material de Limpeza e Produtos de Hgienização</v>
          </cell>
          <cell r="F74">
            <v>22006201000139</v>
          </cell>
          <cell r="G74" t="str">
            <v>FORTPEL COMERCIO DE DESCARTAVEIS LTDA</v>
          </cell>
          <cell r="H74" t="str">
            <v>B</v>
          </cell>
          <cell r="I74" t="str">
            <v>S</v>
          </cell>
          <cell r="J74" t="str">
            <v>86801</v>
          </cell>
          <cell r="K74" t="str">
            <v>08/04/2021</v>
          </cell>
          <cell r="L74" t="str">
            <v>26210422006201000139550000000868011100868011</v>
          </cell>
          <cell r="M74" t="str">
            <v>26 -  Pernambuco</v>
          </cell>
          <cell r="N74">
            <v>723.5</v>
          </cell>
        </row>
        <row r="75">
          <cell r="C75" t="str">
            <v>UPA OLINDA</v>
          </cell>
          <cell r="E75" t="str">
            <v>3.7 - Material de Limpeza e Produtos de Hgienização</v>
          </cell>
          <cell r="F75">
            <v>22006201000139</v>
          </cell>
          <cell r="G75" t="str">
            <v>FORTPEL COMERCIO DE DESCARTAVEIS LTDA</v>
          </cell>
          <cell r="H75" t="str">
            <v>B</v>
          </cell>
          <cell r="I75" t="str">
            <v>S</v>
          </cell>
          <cell r="J75" t="str">
            <v>87312</v>
          </cell>
          <cell r="K75" t="str">
            <v>15/04/2021</v>
          </cell>
          <cell r="L75" t="str">
            <v>26210422006201000139550000000873121100872131</v>
          </cell>
          <cell r="M75" t="str">
            <v>26 -  Pernambuco</v>
          </cell>
          <cell r="N75">
            <v>92.4</v>
          </cell>
        </row>
        <row r="76">
          <cell r="C76" t="str">
            <v>UPA OLINDA</v>
          </cell>
          <cell r="E76" t="str">
            <v>3.7 - Material de Limpeza e Produtos de Hgienização</v>
          </cell>
          <cell r="F76">
            <v>30743270000153</v>
          </cell>
          <cell r="G76" t="str">
            <v>TRIUNFO COMERCIO DE ALIMENTOS PAPEIS</v>
          </cell>
          <cell r="H76" t="str">
            <v>B</v>
          </cell>
          <cell r="I76" t="str">
            <v>S</v>
          </cell>
          <cell r="J76" t="str">
            <v>4820</v>
          </cell>
          <cell r="K76" t="str">
            <v>16/04/2021</v>
          </cell>
          <cell r="L76" t="str">
            <v>26210430743270000153550010000048201869237347</v>
          </cell>
          <cell r="M76" t="str">
            <v>26 -  Pernambuco</v>
          </cell>
          <cell r="N76">
            <v>1047.5</v>
          </cell>
        </row>
        <row r="77">
          <cell r="C77" t="str">
            <v>UPA OLINDA</v>
          </cell>
          <cell r="E77" t="str">
            <v>3.7 - Material de Limpeza e Produtos de Hgienização</v>
          </cell>
          <cell r="F77">
            <v>36641164000145</v>
          </cell>
          <cell r="G77" t="str">
            <v>GS LIMP DISTRIBUIDORA</v>
          </cell>
          <cell r="H77" t="str">
            <v>B</v>
          </cell>
          <cell r="I77" t="str">
            <v>S</v>
          </cell>
          <cell r="J77" t="str">
            <v>000000559</v>
          </cell>
          <cell r="K77" t="str">
            <v>09/04/2021</v>
          </cell>
          <cell r="L77" t="str">
            <v>26210436641164000145550010000005591000003780</v>
          </cell>
          <cell r="M77" t="str">
            <v>26 -  Pernambuco</v>
          </cell>
          <cell r="N77">
            <v>216</v>
          </cell>
        </row>
        <row r="78">
          <cell r="C78" t="str">
            <v>UPA OLINDA</v>
          </cell>
          <cell r="E78" t="str">
            <v>3.14 - Alimentação Preparada</v>
          </cell>
          <cell r="F78">
            <v>892597000126</v>
          </cell>
          <cell r="G78" t="str">
            <v>GILSON SOARES MACHADO DIAS FILHO</v>
          </cell>
          <cell r="H78" t="str">
            <v>B</v>
          </cell>
          <cell r="I78" t="str">
            <v>S</v>
          </cell>
          <cell r="J78" t="str">
            <v>000053836</v>
          </cell>
          <cell r="K78" t="str">
            <v>06/04/2021</v>
          </cell>
          <cell r="L78" t="str">
            <v>26210400892597000126550010000538361673729478</v>
          </cell>
          <cell r="M78" t="str">
            <v>35 -  São Paulo</v>
          </cell>
          <cell r="N78">
            <v>72</v>
          </cell>
        </row>
        <row r="79">
          <cell r="C79" t="str">
            <v>UPA OLINDA</v>
          </cell>
          <cell r="E79" t="str">
            <v>3.14 - Alimentação Preparada</v>
          </cell>
          <cell r="F79">
            <v>892597000126</v>
          </cell>
          <cell r="G79" t="str">
            <v>GILSON SOARES MACHADO DIAS FILHO</v>
          </cell>
          <cell r="H79" t="str">
            <v>B</v>
          </cell>
          <cell r="I79" t="str">
            <v>S</v>
          </cell>
          <cell r="J79" t="str">
            <v>000054082</v>
          </cell>
          <cell r="K79" t="str">
            <v>16/04/2021</v>
          </cell>
          <cell r="L79" t="str">
            <v>26210400892597000126550010000540821201593010</v>
          </cell>
          <cell r="M79" t="str">
            <v>35 -  São Paulo</v>
          </cell>
          <cell r="N79">
            <v>52.8</v>
          </cell>
        </row>
        <row r="80">
          <cell r="C80" t="str">
            <v>UPA OLINDA</v>
          </cell>
          <cell r="E80" t="str">
            <v>3.14 - Alimentação Preparada</v>
          </cell>
          <cell r="F80">
            <v>10064798000199</v>
          </cell>
          <cell r="G80" t="str">
            <v>ENGEFRIO INDUSTRIAL LTDA</v>
          </cell>
          <cell r="H80" t="str">
            <v>B</v>
          </cell>
          <cell r="I80" t="str">
            <v>S</v>
          </cell>
          <cell r="J80" t="str">
            <v>000019469</v>
          </cell>
          <cell r="K80" t="str">
            <v>19/04/2021</v>
          </cell>
          <cell r="L80" t="str">
            <v>26210410064798001241550080000194691565130776</v>
          </cell>
          <cell r="M80" t="str">
            <v>26 -  Pernambuco</v>
          </cell>
          <cell r="N80">
            <v>87</v>
          </cell>
        </row>
        <row r="81">
          <cell r="C81" t="str">
            <v>UPA OLINDA</v>
          </cell>
          <cell r="E81" t="str">
            <v>3.14 - Alimentação Preparada</v>
          </cell>
          <cell r="F81">
            <v>11840014000130</v>
          </cell>
          <cell r="G81" t="str">
            <v>MACROPAC PROTECAO E EMBALAGEM</v>
          </cell>
          <cell r="H81" t="str">
            <v>B</v>
          </cell>
          <cell r="I81" t="str">
            <v>S</v>
          </cell>
          <cell r="J81" t="str">
            <v>331794</v>
          </cell>
          <cell r="K81" t="str">
            <v>23/04/2021</v>
          </cell>
          <cell r="L81" t="str">
            <v>26210411840014000130550010003317941581329425</v>
          </cell>
          <cell r="M81" t="str">
            <v>26 -  Pernambuco</v>
          </cell>
          <cell r="N81">
            <v>1427.64</v>
          </cell>
        </row>
        <row r="82">
          <cell r="C82" t="str">
            <v>UPA OLINDA</v>
          </cell>
          <cell r="E82" t="str">
            <v>3.14 - Alimentação Preparada</v>
          </cell>
          <cell r="F82">
            <v>15242921000138</v>
          </cell>
          <cell r="G82" t="str">
            <v>M. A. DE O. MENEZES EIRELI</v>
          </cell>
          <cell r="H82" t="str">
            <v>B</v>
          </cell>
          <cell r="I82" t="str">
            <v>S</v>
          </cell>
          <cell r="J82" t="str">
            <v>001891</v>
          </cell>
          <cell r="K82" t="str">
            <v>29/04/2021</v>
          </cell>
          <cell r="L82" t="str">
            <v>26210415242921000138550010000018911000019267</v>
          </cell>
          <cell r="M82" t="str">
            <v>26 -  Pernambuco</v>
          </cell>
          <cell r="N82">
            <v>33606.65</v>
          </cell>
        </row>
        <row r="83">
          <cell r="C83" t="str">
            <v>UPA OLINDA</v>
          </cell>
          <cell r="E83" t="str">
            <v>3.14 - Alimentação Preparada</v>
          </cell>
          <cell r="F83">
            <v>20534381000104</v>
          </cell>
          <cell r="G83" t="str">
            <v>SUPERMERCADO NOVA ERA LTDA EPP</v>
          </cell>
          <cell r="H83" t="str">
            <v>B</v>
          </cell>
          <cell r="I83" t="str">
            <v>S</v>
          </cell>
          <cell r="J83" t="str">
            <v>260746</v>
          </cell>
          <cell r="K83" t="str">
            <v>23/04/2021</v>
          </cell>
          <cell r="L83" t="str">
            <v>26210420534381000104650060002607461006942852</v>
          </cell>
          <cell r="M83" t="str">
            <v>26 -  Pernambuco</v>
          </cell>
          <cell r="N83">
            <v>39.11</v>
          </cell>
        </row>
        <row r="84">
          <cell r="C84" t="str">
            <v>UPA OLINDA</v>
          </cell>
          <cell r="E84" t="str">
            <v>3.14 - Alimentação Preparada</v>
          </cell>
          <cell r="F84">
            <v>20534381000104</v>
          </cell>
          <cell r="G84" t="str">
            <v>SUPERMERCADO NOVA ERA LTDA EPP</v>
          </cell>
          <cell r="H84" t="str">
            <v>B</v>
          </cell>
          <cell r="I84" t="str">
            <v>S</v>
          </cell>
          <cell r="J84" t="str">
            <v>348187</v>
          </cell>
          <cell r="K84" t="str">
            <v>26/04/2021</v>
          </cell>
          <cell r="L84" t="str">
            <v>26210420534381000104650040003481871004188807</v>
          </cell>
          <cell r="M84" t="str">
            <v>26 -  Pernambuco</v>
          </cell>
          <cell r="N84">
            <v>44.04</v>
          </cell>
        </row>
        <row r="85">
          <cell r="C85" t="str">
            <v>UPA OLINDA</v>
          </cell>
          <cell r="E85" t="str">
            <v>3.14 - Alimentação Preparada</v>
          </cell>
          <cell r="F85">
            <v>22006201000139</v>
          </cell>
          <cell r="G85" t="str">
            <v>FORTPEL COMERCIO DE DESCARTAVEIS LTDA</v>
          </cell>
          <cell r="H85" t="str">
            <v>B</v>
          </cell>
          <cell r="I85" t="str">
            <v>S</v>
          </cell>
          <cell r="J85" t="str">
            <v>87312</v>
          </cell>
          <cell r="K85" t="str">
            <v>15/04/2021</v>
          </cell>
          <cell r="L85" t="str">
            <v>26210422006201000139550000000873121100872131</v>
          </cell>
          <cell r="M85" t="str">
            <v>26 -  Pernambuco</v>
          </cell>
          <cell r="N85">
            <v>419.86</v>
          </cell>
        </row>
        <row r="86">
          <cell r="C86" t="str">
            <v>UPA OLINDA</v>
          </cell>
          <cell r="E86" t="str">
            <v>3.14 - Alimentação Preparada</v>
          </cell>
          <cell r="F86">
            <v>29589788000103</v>
          </cell>
          <cell r="G86" t="str">
            <v>VAREJAO OLINDA LTDA</v>
          </cell>
          <cell r="H86" t="str">
            <v>B</v>
          </cell>
          <cell r="I86" t="str">
            <v>S</v>
          </cell>
          <cell r="J86" t="str">
            <v>000185671</v>
          </cell>
          <cell r="K86" t="str">
            <v>07/04/2021</v>
          </cell>
          <cell r="L86" t="str">
            <v>26210429589788000103650050001856711052059031</v>
          </cell>
          <cell r="M86" t="str">
            <v>26 -  Pernambuco</v>
          </cell>
          <cell r="N86">
            <v>56.1</v>
          </cell>
        </row>
        <row r="87">
          <cell r="C87" t="str">
            <v>UPA OLINDA</v>
          </cell>
          <cell r="E87" t="str">
            <v>3.14 - Alimentação Preparada</v>
          </cell>
          <cell r="F87">
            <v>29589788000103</v>
          </cell>
          <cell r="G87" t="str">
            <v>VAREJAO OLINDA LTDA</v>
          </cell>
          <cell r="H87" t="str">
            <v>B</v>
          </cell>
          <cell r="I87" t="str">
            <v>S</v>
          </cell>
          <cell r="J87" t="str">
            <v>000203535</v>
          </cell>
          <cell r="K87" t="str">
            <v>15/04/2021</v>
          </cell>
          <cell r="L87" t="str">
            <v>26210429589788000103650030002035351032242221</v>
          </cell>
          <cell r="M87" t="str">
            <v>26 -  Pernambuco</v>
          </cell>
          <cell r="N87">
            <v>34.81</v>
          </cell>
        </row>
        <row r="88">
          <cell r="C88" t="str">
            <v>UPA OLINDA</v>
          </cell>
          <cell r="E88" t="str">
            <v>3.6 - Material de Expediente</v>
          </cell>
          <cell r="F88">
            <v>9618616000103</v>
          </cell>
          <cell r="G88" t="str">
            <v>TATYANE FLORENCIO FERNANDES</v>
          </cell>
          <cell r="H88" t="str">
            <v>B</v>
          </cell>
          <cell r="I88" t="str">
            <v>S</v>
          </cell>
          <cell r="J88" t="str">
            <v>000012611</v>
          </cell>
          <cell r="K88" t="str">
            <v>23/04/2021</v>
          </cell>
          <cell r="L88" t="str">
            <v>26210409618616000103650010000126111008055497</v>
          </cell>
          <cell r="M88" t="str">
            <v>26 -  Pernambuco</v>
          </cell>
          <cell r="N88">
            <v>32</v>
          </cell>
        </row>
        <row r="89">
          <cell r="C89" t="str">
            <v>UPA OLINDA</v>
          </cell>
          <cell r="E89" t="str">
            <v>3.6 - Material de Expediente</v>
          </cell>
          <cell r="F89">
            <v>24348443000136</v>
          </cell>
          <cell r="G89" t="str">
            <v>FRANCRIS LIVRARIA E PAPELARIA LTDA</v>
          </cell>
          <cell r="H89" t="str">
            <v>B</v>
          </cell>
          <cell r="I89" t="str">
            <v>S</v>
          </cell>
          <cell r="J89" t="str">
            <v>000013536</v>
          </cell>
          <cell r="K89" t="str">
            <v>28/04/2021</v>
          </cell>
          <cell r="L89" t="str">
            <v>26210424348443000136550010000135361913030855</v>
          </cell>
          <cell r="M89" t="str">
            <v>26 -  Pernambuco</v>
          </cell>
          <cell r="N89">
            <v>388.4</v>
          </cell>
        </row>
        <row r="90">
          <cell r="C90" t="str">
            <v>UPA OLINDA</v>
          </cell>
          <cell r="E90" t="str">
            <v>3.1 - Combustíveis e Lubrificantes Automotivos</v>
          </cell>
          <cell r="F90">
            <v>1912250000241</v>
          </cell>
          <cell r="G90" t="str">
            <v>POSTO CANCUN LTDA</v>
          </cell>
          <cell r="H90" t="str">
            <v>B</v>
          </cell>
          <cell r="I90" t="str">
            <v>S</v>
          </cell>
          <cell r="J90" t="str">
            <v>870</v>
          </cell>
          <cell r="K90" t="str">
            <v>05/04/2021</v>
          </cell>
          <cell r="L90" t="str">
            <v>26210401912250000241550120000008701000506204</v>
          </cell>
          <cell r="M90" t="str">
            <v>26 -  Pernambuco</v>
          </cell>
          <cell r="N90">
            <v>3978.44</v>
          </cell>
        </row>
        <row r="91">
          <cell r="C91" t="str">
            <v>UPA OLINDA</v>
          </cell>
          <cell r="E91" t="str">
            <v>3.1 - Combustíveis e Lubrificantes Automotivos</v>
          </cell>
          <cell r="F91">
            <v>12781233001472</v>
          </cell>
          <cell r="G91" t="str">
            <v>PETROLEO CAVALCANTI LTDA</v>
          </cell>
          <cell r="H91" t="str">
            <v>B</v>
          </cell>
          <cell r="I91" t="str">
            <v>S</v>
          </cell>
          <cell r="J91" t="str">
            <v>000287211</v>
          </cell>
          <cell r="K91" t="str">
            <v>14/04/2021</v>
          </cell>
          <cell r="L91" t="str">
            <v>26210412781233001472650590002872111002991252</v>
          </cell>
          <cell r="M91" t="str">
            <v>26 -  Pernambuco</v>
          </cell>
          <cell r="N91">
            <v>87.8</v>
          </cell>
        </row>
        <row r="92">
          <cell r="C92" t="str">
            <v>UPA OLINDA</v>
          </cell>
          <cell r="E92" t="str">
            <v xml:space="preserve">3.9 - Material para Manutenção de Bens Imóveis </v>
          </cell>
          <cell r="F92">
            <v>279531000327</v>
          </cell>
          <cell r="G92" t="str">
            <v>TUPAN CONSTRUCOES LTDA</v>
          </cell>
          <cell r="H92" t="str">
            <v>B</v>
          </cell>
          <cell r="I92" t="str">
            <v>S</v>
          </cell>
          <cell r="J92" t="str">
            <v>485225</v>
          </cell>
          <cell r="K92" t="str">
            <v>19/04/2021</v>
          </cell>
          <cell r="L92" t="str">
            <v>26210400279531000327550020004852251131661802</v>
          </cell>
          <cell r="M92" t="str">
            <v>26 -  Pernambuco</v>
          </cell>
          <cell r="N92">
            <v>288</v>
          </cell>
        </row>
        <row r="93">
          <cell r="C93" t="str">
            <v>UPA OLINDA</v>
          </cell>
          <cell r="E93" t="str">
            <v xml:space="preserve">3.9 - Material para Manutenção de Bens Imóveis </v>
          </cell>
          <cell r="F93">
            <v>810146000283</v>
          </cell>
          <cell r="G93" t="str">
            <v>MEDEPORT LTDA</v>
          </cell>
          <cell r="H93" t="str">
            <v>B</v>
          </cell>
          <cell r="I93" t="str">
            <v>S</v>
          </cell>
          <cell r="J93" t="str">
            <v>000000473</v>
          </cell>
          <cell r="K93" t="str">
            <v>29/04/2021</v>
          </cell>
          <cell r="L93" t="str">
            <v>26210400810146000283550010000004731005098159</v>
          </cell>
          <cell r="M93" t="str">
            <v>26 -  Pernambuco</v>
          </cell>
          <cell r="N93">
            <v>273</v>
          </cell>
        </row>
        <row r="94">
          <cell r="C94" t="str">
            <v>UPA OLINDA</v>
          </cell>
          <cell r="E94" t="str">
            <v xml:space="preserve">3.9 - Material para Manutenção de Bens Imóveis </v>
          </cell>
          <cell r="F94">
            <v>7264702000121</v>
          </cell>
          <cell r="G94" t="str">
            <v>A J MARTINS FILHO PARAFUSOS E FERRAMENTA</v>
          </cell>
          <cell r="H94" t="str">
            <v>B</v>
          </cell>
          <cell r="I94" t="str">
            <v>S</v>
          </cell>
          <cell r="J94" t="str">
            <v>000025817</v>
          </cell>
          <cell r="K94" t="str">
            <v>13/04/2021</v>
          </cell>
          <cell r="L94" t="str">
            <v>26210407264702000121650010000258171594663735</v>
          </cell>
          <cell r="M94" t="str">
            <v>26 -  Pernambuco</v>
          </cell>
          <cell r="N94">
            <v>34</v>
          </cell>
        </row>
        <row r="95">
          <cell r="C95" t="str">
            <v>UPA OLINDA</v>
          </cell>
          <cell r="E95" t="str">
            <v xml:space="preserve">3.9 - Material para Manutenção de Bens Imóveis </v>
          </cell>
          <cell r="F95">
            <v>11623188001112</v>
          </cell>
          <cell r="G95" t="str">
            <v>ARMAZEM CORAL LTDA</v>
          </cell>
          <cell r="H95" t="str">
            <v>B</v>
          </cell>
          <cell r="I95" t="str">
            <v>S</v>
          </cell>
          <cell r="J95" t="str">
            <v>000095476</v>
          </cell>
          <cell r="K95" t="str">
            <v>19/04/2021</v>
          </cell>
          <cell r="L95" t="str">
            <v>26210411623188001112650130000954761002331842</v>
          </cell>
          <cell r="M95" t="str">
            <v>26 -  Pernambuco</v>
          </cell>
          <cell r="N95">
            <v>198.8</v>
          </cell>
        </row>
        <row r="96">
          <cell r="C96" t="str">
            <v>UPA OLINDA</v>
          </cell>
          <cell r="E96" t="str">
            <v xml:space="preserve">3.9 - Material para Manutenção de Bens Imóveis </v>
          </cell>
          <cell r="F96">
            <v>11623188001112</v>
          </cell>
          <cell r="G96" t="str">
            <v>ARMAZEM CORAL LTDA</v>
          </cell>
          <cell r="H96" t="str">
            <v>B</v>
          </cell>
          <cell r="I96" t="str">
            <v>S</v>
          </cell>
          <cell r="J96" t="str">
            <v>000096045</v>
          </cell>
          <cell r="K96" t="str">
            <v>28/04/2021</v>
          </cell>
          <cell r="L96" t="str">
            <v>26210411623188001112650130000960451003230221</v>
          </cell>
          <cell r="M96" t="str">
            <v>26 -  Pernambuco</v>
          </cell>
          <cell r="N96">
            <v>11.8</v>
          </cell>
        </row>
        <row r="97">
          <cell r="C97" t="str">
            <v>UPA OLINDA</v>
          </cell>
          <cell r="E97" t="str">
            <v xml:space="preserve">3.9 - Material para Manutenção de Bens Imóveis </v>
          </cell>
          <cell r="F97">
            <v>11623188001899</v>
          </cell>
          <cell r="G97" t="str">
            <v>ARMAZEM CORAL LTDA</v>
          </cell>
          <cell r="H97" t="str">
            <v>B</v>
          </cell>
          <cell r="I97" t="str">
            <v>S</v>
          </cell>
          <cell r="J97" t="str">
            <v>000032836</v>
          </cell>
          <cell r="K97" t="str">
            <v>20/04/2021</v>
          </cell>
          <cell r="L97" t="str">
            <v>26210411623188001899650150000328361002432170</v>
          </cell>
          <cell r="M97" t="str">
            <v>26 -  Pernambuco</v>
          </cell>
          <cell r="N97">
            <v>169.6</v>
          </cell>
        </row>
        <row r="98">
          <cell r="C98" t="str">
            <v>UPA OLINDA</v>
          </cell>
          <cell r="E98" t="str">
            <v xml:space="preserve">3.9 - Material para Manutenção de Bens Imóveis </v>
          </cell>
          <cell r="F98">
            <v>11623188001970</v>
          </cell>
          <cell r="G98" t="str">
            <v>ARMAZEM CORAL LTDA</v>
          </cell>
          <cell r="H98" t="str">
            <v>B</v>
          </cell>
          <cell r="I98" t="str">
            <v>S</v>
          </cell>
          <cell r="J98" t="str">
            <v>000054806</v>
          </cell>
          <cell r="K98" t="str">
            <v>06/04/2021</v>
          </cell>
          <cell r="L98" t="str">
            <v>26210411623188001970650120000548061001030917</v>
          </cell>
          <cell r="M98" t="str">
            <v>26 -  Pernambuco</v>
          </cell>
          <cell r="N98">
            <v>176.6</v>
          </cell>
        </row>
        <row r="99">
          <cell r="C99" t="str">
            <v>UPA OLINDA</v>
          </cell>
          <cell r="E99" t="str">
            <v xml:space="preserve">3.9 - Material para Manutenção de Bens Imóveis </v>
          </cell>
          <cell r="F99">
            <v>15001840000146</v>
          </cell>
          <cell r="G99" t="str">
            <v>FELIPE LEANDRO M. DA SILVA - MATERIAL DE</v>
          </cell>
          <cell r="H99" t="str">
            <v>B</v>
          </cell>
          <cell r="I99" t="str">
            <v>S</v>
          </cell>
          <cell r="J99" t="str">
            <v>000001592</v>
          </cell>
          <cell r="K99" t="str">
            <v>09/04/2021</v>
          </cell>
          <cell r="M99" t="str">
            <v>26 -  Pernambuco</v>
          </cell>
          <cell r="N99">
            <v>11.9</v>
          </cell>
        </row>
        <row r="100">
          <cell r="C100" t="str">
            <v>UPA OLINDA</v>
          </cell>
          <cell r="E100" t="str">
            <v xml:space="preserve">3.9 - Material para Manutenção de Bens Imóveis </v>
          </cell>
          <cell r="F100">
            <v>15001840000146</v>
          </cell>
          <cell r="G100" t="str">
            <v>FELIPE LEANDRO M. DA SILVA - MATERIAL DE</v>
          </cell>
          <cell r="H100" t="str">
            <v>B</v>
          </cell>
          <cell r="I100" t="str">
            <v>S</v>
          </cell>
          <cell r="J100" t="str">
            <v>000002242</v>
          </cell>
          <cell r="K100" t="str">
            <v>26/04/2021</v>
          </cell>
          <cell r="L100" t="str">
            <v>26210415001840000146650020000022421186149841</v>
          </cell>
          <cell r="M100" t="str">
            <v>26 -  Pernambuco</v>
          </cell>
          <cell r="N100">
            <v>3</v>
          </cell>
        </row>
        <row r="101">
          <cell r="C101" t="str">
            <v>UPA OLINDA</v>
          </cell>
          <cell r="E101" t="str">
            <v xml:space="preserve">3.9 - Material para Manutenção de Bens Imóveis </v>
          </cell>
          <cell r="F101">
            <v>40882292000158</v>
          </cell>
          <cell r="G101" t="str">
            <v>MULTILIDER PISOS E REVESTIMENTOS LTDA</v>
          </cell>
          <cell r="H101" t="str">
            <v>B</v>
          </cell>
          <cell r="I101" t="str">
            <v>S</v>
          </cell>
          <cell r="J101" t="str">
            <v>000000951</v>
          </cell>
          <cell r="K101" t="str">
            <v>12/04/2021</v>
          </cell>
          <cell r="L101" t="str">
            <v>26210440882292000158550010000009511000005822</v>
          </cell>
          <cell r="M101" t="str">
            <v>26 -  Pernambuco</v>
          </cell>
          <cell r="N101">
            <v>1351.85</v>
          </cell>
        </row>
        <row r="102">
          <cell r="C102" t="str">
            <v>UPA OLINDA</v>
          </cell>
          <cell r="E102" t="str">
            <v xml:space="preserve">3.9 - Material para Manutenção de Bens Imóveis </v>
          </cell>
          <cell r="F102">
            <v>70173844000110</v>
          </cell>
          <cell r="G102" t="str">
            <v>LOJAS PELETRO LTDA  ME</v>
          </cell>
          <cell r="H102" t="str">
            <v>B</v>
          </cell>
          <cell r="I102" t="str">
            <v>S</v>
          </cell>
          <cell r="J102" t="str">
            <v>21707</v>
          </cell>
          <cell r="K102" t="str">
            <v>14/04/2021</v>
          </cell>
          <cell r="L102" t="str">
            <v>26210470173844000110650010000217071009217078</v>
          </cell>
          <cell r="M102" t="str">
            <v>26 -  Pernambuco</v>
          </cell>
          <cell r="N102">
            <v>40</v>
          </cell>
        </row>
        <row r="103">
          <cell r="C103" t="str">
            <v>UPA OLINDA</v>
          </cell>
          <cell r="E103" t="str">
            <v xml:space="preserve">3.9 - Material para Manutenção de Bens Imóveis </v>
          </cell>
          <cell r="F103">
            <v>70173844000110</v>
          </cell>
          <cell r="G103" t="str">
            <v>LOJAS PELETRO LTDA  ME</v>
          </cell>
          <cell r="H103" t="str">
            <v>B</v>
          </cell>
          <cell r="I103" t="str">
            <v>S</v>
          </cell>
          <cell r="J103" t="str">
            <v>22083</v>
          </cell>
          <cell r="K103" t="str">
            <v>26/04/2021</v>
          </cell>
          <cell r="L103" t="str">
            <v>26210470173844000110650010000220831009220832</v>
          </cell>
          <cell r="M103" t="str">
            <v>26 -  Pernambuco</v>
          </cell>
          <cell r="N103">
            <v>12</v>
          </cell>
        </row>
        <row r="104">
          <cell r="C104" t="str">
            <v>UPA OLINDA</v>
          </cell>
          <cell r="E104" t="str">
            <v>3.99 - Outras despesas com Material de Consumo</v>
          </cell>
          <cell r="F104">
            <v>92660406000623</v>
          </cell>
          <cell r="G104" t="str">
            <v>FRIGELAR COMERCIO E INDUSTRIA LTDA</v>
          </cell>
          <cell r="H104" t="str">
            <v>B</v>
          </cell>
          <cell r="I104" t="str">
            <v>S</v>
          </cell>
          <cell r="J104" t="str">
            <v>000592731</v>
          </cell>
          <cell r="K104" t="str">
            <v>15/04/2021</v>
          </cell>
          <cell r="L104" t="str">
            <v>26210492660406000623550050005927311000167621</v>
          </cell>
          <cell r="M104" t="str">
            <v>26 -  Pernambuco</v>
          </cell>
          <cell r="N104">
            <v>367.38</v>
          </cell>
        </row>
        <row r="105">
          <cell r="C105" t="str">
            <v>UPA OLINDA</v>
          </cell>
          <cell r="E105" t="str">
            <v xml:space="preserve">3.8 - Uniformes, Tecidos e Aviamentos </v>
          </cell>
          <cell r="F105">
            <v>3906828000100</v>
          </cell>
          <cell r="G105" t="str">
            <v>OVERLOQUE ROUPA PROFISSIONAIS LTDA</v>
          </cell>
          <cell r="H105" t="str">
            <v>B</v>
          </cell>
          <cell r="I105" t="str">
            <v>S</v>
          </cell>
          <cell r="J105" t="str">
            <v>000004391</v>
          </cell>
          <cell r="K105" t="str">
            <v>29/03/2021</v>
          </cell>
          <cell r="L105" t="str">
            <v>26210303906828000100550010000043911023098805</v>
          </cell>
          <cell r="M105" t="str">
            <v>26 -  Pernambuco</v>
          </cell>
          <cell r="N105">
            <v>3219.5</v>
          </cell>
        </row>
        <row r="106">
          <cell r="C106" t="str">
            <v>UPA OLINDA</v>
          </cell>
          <cell r="E106" t="str">
            <v xml:space="preserve">3.8 - Uniformes, Tecidos e Aviamentos </v>
          </cell>
          <cell r="F106">
            <v>4917296000837</v>
          </cell>
          <cell r="G106" t="str">
            <v>AVIL TEXTIL LTDA</v>
          </cell>
          <cell r="H106" t="str">
            <v>B</v>
          </cell>
          <cell r="I106" t="str">
            <v>S</v>
          </cell>
          <cell r="J106" t="str">
            <v>000102022</v>
          </cell>
          <cell r="K106" t="str">
            <v>16/04/2021</v>
          </cell>
          <cell r="L106" t="str">
            <v>26210404917296000837651140001020221000001380</v>
          </cell>
          <cell r="M106" t="str">
            <v>26 -  Pernambuco</v>
          </cell>
          <cell r="N106">
            <v>82.5</v>
          </cell>
        </row>
        <row r="107">
          <cell r="C107" t="str">
            <v>UPA OLINDA</v>
          </cell>
          <cell r="E107" t="str">
            <v xml:space="preserve">3.8 - Uniformes, Tecidos e Aviamentos </v>
          </cell>
          <cell r="F107">
            <v>8674752000140</v>
          </cell>
          <cell r="G107" t="str">
            <v>CIRURGICA MONTEBELLO LTDA</v>
          </cell>
          <cell r="H107" t="str">
            <v>B</v>
          </cell>
          <cell r="I107" t="str">
            <v>S</v>
          </cell>
          <cell r="J107" t="str">
            <v>000005174</v>
          </cell>
          <cell r="K107" t="str">
            <v>28/04/2021</v>
          </cell>
          <cell r="L107" t="str">
            <v>26210408674752000301550010000051741179392573</v>
          </cell>
          <cell r="M107" t="str">
            <v>26 -  Pernambuco</v>
          </cell>
          <cell r="N107">
            <v>1882.44</v>
          </cell>
        </row>
        <row r="108">
          <cell r="C108" t="str">
            <v>UPA OLINDA</v>
          </cell>
          <cell r="E108" t="str">
            <v>5.18 - Teledonia Fixa</v>
          </cell>
          <cell r="F108">
            <v>3423730000193</v>
          </cell>
          <cell r="G108" t="str">
            <v>SMART TELECOMUNICACOES E SERVICOS LTDA</v>
          </cell>
          <cell r="H108" t="str">
            <v>B</v>
          </cell>
          <cell r="I108" t="str">
            <v>S</v>
          </cell>
          <cell r="J108">
            <v>42402</v>
          </cell>
          <cell r="K108">
            <v>44298</v>
          </cell>
          <cell r="M108" t="str">
            <v>26 -  Pernambuco</v>
          </cell>
          <cell r="N108">
            <v>89.91</v>
          </cell>
        </row>
        <row r="109">
          <cell r="C109" t="str">
            <v>UPA OLINDA</v>
          </cell>
          <cell r="E109" t="str">
            <v>5.1 - Locação de Equipamentos Médicos-Hospitalares</v>
          </cell>
          <cell r="F109">
            <v>331788002405</v>
          </cell>
          <cell r="G109" t="str">
            <v>AIR LIQUIDE BRASIL LTDA</v>
          </cell>
          <cell r="H109" t="str">
            <v>B</v>
          </cell>
          <cell r="I109" t="str">
            <v>S</v>
          </cell>
          <cell r="J109">
            <v>41720</v>
          </cell>
          <cell r="K109">
            <v>44316</v>
          </cell>
          <cell r="M109" t="str">
            <v>26 -  Pernambuco</v>
          </cell>
          <cell r="N109">
            <v>2606.36</v>
          </cell>
        </row>
        <row r="110">
          <cell r="C110" t="str">
            <v>UPA OLINDA</v>
          </cell>
          <cell r="E110" t="str">
            <v>5.5 - Reparo e Manutenção de Máquinas e Equipamentos</v>
          </cell>
          <cell r="F110">
            <v>1141468000169</v>
          </cell>
          <cell r="G110" t="str">
            <v>MEDCALL COM SERV REPR MAT RADIO MED HOSP</v>
          </cell>
          <cell r="H110" t="str">
            <v>B</v>
          </cell>
          <cell r="I110" t="str">
            <v>S</v>
          </cell>
          <cell r="J110">
            <v>2574</v>
          </cell>
          <cell r="K110">
            <v>44320</v>
          </cell>
          <cell r="M110" t="str">
            <v>26 -  Pernambuco</v>
          </cell>
          <cell r="N110">
            <v>356.33</v>
          </cell>
        </row>
        <row r="111">
          <cell r="C111" t="str">
            <v>UPA OLINDA</v>
          </cell>
          <cell r="E111" t="str">
            <v>5.99 - Outros Serviços de Terceiros Pessoa Jurídica</v>
          </cell>
          <cell r="F111">
            <v>40814220000173</v>
          </cell>
          <cell r="G111" t="str">
            <v>FEDERACAO DOS TRABALHADORES ESTAB SERV SAUDE NE</v>
          </cell>
          <cell r="H111" t="str">
            <v>S</v>
          </cell>
          <cell r="I111" t="str">
            <v>S</v>
          </cell>
          <cell r="K111">
            <v>44321</v>
          </cell>
          <cell r="M111" t="str">
            <v>26 -  Pernambuco</v>
          </cell>
          <cell r="N111">
            <v>1350</v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C115" t="str">
            <v>UPA OLINDA</v>
          </cell>
          <cell r="E115" t="str">
            <v>5.13 - Água e Esgoto</v>
          </cell>
          <cell r="F115">
            <v>9769035000164</v>
          </cell>
          <cell r="G115" t="str">
            <v>COMPESA COMPANHIA PERNAMBUCANA DE SANEAMENTO</v>
          </cell>
          <cell r="H115" t="str">
            <v>S</v>
          </cell>
          <cell r="I115" t="str">
            <v>S</v>
          </cell>
          <cell r="J115" t="str">
            <v>077505670</v>
          </cell>
          <cell r="K115">
            <v>44337</v>
          </cell>
          <cell r="M115" t="str">
            <v>26 -  Pernambuco</v>
          </cell>
          <cell r="N115">
            <v>1786.38</v>
          </cell>
        </row>
        <row r="116">
          <cell r="C116" t="str">
            <v>UPA OLINDA</v>
          </cell>
          <cell r="E116" t="str">
            <v>5.9 - Telefonia Móvel</v>
          </cell>
          <cell r="F116">
            <v>2421421001355</v>
          </cell>
          <cell r="G116" t="str">
            <v>TIM S A</v>
          </cell>
          <cell r="H116" t="str">
            <v>S</v>
          </cell>
          <cell r="I116" t="str">
            <v>S</v>
          </cell>
          <cell r="J116" t="str">
            <v>4463527339</v>
          </cell>
          <cell r="K116">
            <v>44299</v>
          </cell>
          <cell r="M116" t="str">
            <v>26 -  Pernambuco</v>
          </cell>
          <cell r="N116">
            <v>278.33</v>
          </cell>
        </row>
        <row r="117">
          <cell r="C117" t="str">
            <v>UPA OLINDA</v>
          </cell>
          <cell r="E117" t="str">
            <v>5.3 - Locação de Máquinas e Equipamentos</v>
          </cell>
          <cell r="F117">
            <v>9014387000100</v>
          </cell>
          <cell r="G117" t="str">
            <v>COMPLETA SERVICOS DE AR CONDICIONADO E LOCACAO LTDA</v>
          </cell>
          <cell r="H117" t="str">
            <v>S</v>
          </cell>
          <cell r="I117" t="str">
            <v>S</v>
          </cell>
          <cell r="J117" t="str">
            <v>0077</v>
          </cell>
          <cell r="K117">
            <v>44287</v>
          </cell>
          <cell r="M117" t="str">
            <v>26 -  Pernambuco</v>
          </cell>
          <cell r="N117">
            <v>3718</v>
          </cell>
        </row>
        <row r="118">
          <cell r="C118" t="str">
            <v>UPA OLINDA</v>
          </cell>
          <cell r="E118" t="str">
            <v>5.3 - Locação de Máquinas e Equipamentos</v>
          </cell>
          <cell r="F118">
            <v>10324160000140</v>
          </cell>
          <cell r="G118" t="str">
            <v>JR PARTNER INFORMATICA LOCACO  EVENTOS LTDA</v>
          </cell>
          <cell r="H118" t="str">
            <v>S</v>
          </cell>
          <cell r="I118" t="str">
            <v>S</v>
          </cell>
          <cell r="J118" t="str">
            <v>10006</v>
          </cell>
          <cell r="K118">
            <v>44287</v>
          </cell>
          <cell r="M118" t="str">
            <v>26 -  Pernambuco</v>
          </cell>
          <cell r="N118">
            <v>2200</v>
          </cell>
        </row>
        <row r="119">
          <cell r="C119" t="str">
            <v>UPA OLINDA</v>
          </cell>
          <cell r="E119" t="str">
            <v>5.3 - Locação de Máquinas e Equipamentos</v>
          </cell>
          <cell r="F119">
            <v>5978261000102</v>
          </cell>
          <cell r="G119" t="str">
            <v>T F V B ROCHA COMERCIO E SERVICOS DE FILTROS E REFRIGER</v>
          </cell>
          <cell r="H119" t="str">
            <v>S</v>
          </cell>
          <cell r="I119" t="str">
            <v>S</v>
          </cell>
          <cell r="J119" t="str">
            <v>00000391</v>
          </cell>
          <cell r="K119">
            <v>44319</v>
          </cell>
          <cell r="M119" t="str">
            <v>26 -  Pernambuco</v>
          </cell>
          <cell r="N119">
            <v>72</v>
          </cell>
        </row>
        <row r="120">
          <cell r="C120" t="str">
            <v>UPA OLINDA</v>
          </cell>
          <cell r="E120" t="str">
            <v>5.3 - Locação de Máquinas e Equipamentos</v>
          </cell>
          <cell r="F120">
            <v>14543772000184</v>
          </cell>
          <cell r="G120" t="str">
            <v>BRAVO LOCACAO DE MAQUINAS E EQUIPAMENTOS LTDA</v>
          </cell>
          <cell r="H120" t="str">
            <v>S</v>
          </cell>
          <cell r="I120" t="str">
            <v>S</v>
          </cell>
          <cell r="J120" t="str">
            <v>6373</v>
          </cell>
          <cell r="K120">
            <v>44319</v>
          </cell>
          <cell r="M120" t="str">
            <v>26 -  Pernambuco</v>
          </cell>
          <cell r="N120">
            <v>3000</v>
          </cell>
        </row>
        <row r="121">
          <cell r="C121" t="str">
            <v>UPA OLINDA</v>
          </cell>
          <cell r="E121" t="str">
            <v>5.3 - Locação de Máquinas e Equipamentos</v>
          </cell>
          <cell r="F121">
            <v>10279299000119</v>
          </cell>
          <cell r="G121" t="str">
            <v>RGRAPH LOC COM E SERV LTDA ME</v>
          </cell>
          <cell r="H121" t="str">
            <v>S</v>
          </cell>
          <cell r="I121" t="str">
            <v>S</v>
          </cell>
          <cell r="J121" t="str">
            <v>03860</v>
          </cell>
          <cell r="K121">
            <v>44337</v>
          </cell>
          <cell r="M121" t="str">
            <v>26 -  Pernambuco</v>
          </cell>
          <cell r="N121">
            <v>2930.48</v>
          </cell>
        </row>
        <row r="122">
          <cell r="C122" t="str">
            <v>UPA OLINDA</v>
          </cell>
          <cell r="E122" t="str">
            <v>5.3 - Locação de Máquinas e Equipamentos</v>
          </cell>
          <cell r="F122">
            <v>84676817487</v>
          </cell>
          <cell r="G122" t="str">
            <v>SARA QUITERIA DOS SANTOS</v>
          </cell>
          <cell r="H122" t="str">
            <v>S</v>
          </cell>
          <cell r="I122" t="str">
            <v>S</v>
          </cell>
          <cell r="J122" t="str">
            <v>139278</v>
          </cell>
          <cell r="K122">
            <v>44327</v>
          </cell>
          <cell r="M122" t="str">
            <v>26 -  Pernambuco</v>
          </cell>
          <cell r="N122">
            <v>400</v>
          </cell>
        </row>
        <row r="123">
          <cell r="C123" t="str">
            <v>UPA OLINDA</v>
          </cell>
          <cell r="E123" t="str">
            <v>5.1 - Locação de Equipamentos Médicos-Hospitalares</v>
          </cell>
          <cell r="F123">
            <v>24050462000181</v>
          </cell>
          <cell r="G123" t="str">
            <v>SUPREMA L LIMA SOLUCOES E LOCACOES EIRELI</v>
          </cell>
          <cell r="H123" t="str">
            <v>S</v>
          </cell>
          <cell r="I123" t="str">
            <v>S</v>
          </cell>
          <cell r="J123" t="str">
            <v>00000101</v>
          </cell>
          <cell r="K123">
            <v>44319</v>
          </cell>
          <cell r="M123" t="str">
            <v>26 -  Pernambuco</v>
          </cell>
          <cell r="N123">
            <v>1060</v>
          </cell>
        </row>
        <row r="124">
          <cell r="C124" t="str">
            <v>UPA OLINDA</v>
          </cell>
          <cell r="E124" t="str">
            <v>5.16 - Serviços Médico-Hospitalares, Odotonlogia e Laboratoriais</v>
          </cell>
          <cell r="F124">
            <v>4539279017455</v>
          </cell>
          <cell r="G124" t="str">
            <v>CIENTIFICALAB PRODUTOS LABORATORIAIS E SISTEMAS LTDA</v>
          </cell>
          <cell r="H124" t="str">
            <v>S</v>
          </cell>
          <cell r="I124" t="str">
            <v>S</v>
          </cell>
          <cell r="J124" t="str">
            <v>103</v>
          </cell>
          <cell r="K124">
            <v>44316</v>
          </cell>
          <cell r="M124" t="str">
            <v>26 -  Pernambuco</v>
          </cell>
          <cell r="N124">
            <v>22862.91</v>
          </cell>
        </row>
        <row r="125">
          <cell r="C125" t="str">
            <v>UPA OLINDA</v>
          </cell>
          <cell r="E125" t="str">
            <v>5.15 - Serviços Domésticos</v>
          </cell>
          <cell r="F125">
            <v>6272575004803</v>
          </cell>
          <cell r="G125" t="str">
            <v>LAVEBRAS GESTAO DE TEXTEIS SA</v>
          </cell>
          <cell r="H125" t="str">
            <v>S</v>
          </cell>
          <cell r="I125" t="str">
            <v>S</v>
          </cell>
          <cell r="J125">
            <v>3994</v>
          </cell>
          <cell r="K125">
            <v>44315</v>
          </cell>
          <cell r="M125" t="str">
            <v>26 -  Pernambuco</v>
          </cell>
          <cell r="N125">
            <v>7558.4</v>
          </cell>
        </row>
        <row r="126">
          <cell r="C126" t="str">
            <v>UPA OLINDA</v>
          </cell>
          <cell r="E126" t="str">
            <v>5.10 - Detetização/Tratamento de Resíduos e Afins</v>
          </cell>
          <cell r="F126">
            <v>11863530000180</v>
          </cell>
          <cell r="G126" t="str">
            <v>BRASCON GESTAO AMBIENTAL LTDA</v>
          </cell>
          <cell r="H126" t="str">
            <v>S</v>
          </cell>
          <cell r="I126" t="str">
            <v>S</v>
          </cell>
          <cell r="J126">
            <v>73564</v>
          </cell>
          <cell r="K126">
            <v>44320</v>
          </cell>
          <cell r="M126" t="str">
            <v>26 -  Pernambuco</v>
          </cell>
          <cell r="N126">
            <v>1725.68</v>
          </cell>
        </row>
        <row r="127">
          <cell r="C127" t="str">
            <v>UPA OLINDA</v>
          </cell>
          <cell r="E127" t="str">
            <v>5.17 - Manutenção de Software, Certificação Digital e Microfilmagem</v>
          </cell>
          <cell r="F127">
            <v>16783034000130</v>
          </cell>
          <cell r="G127" t="str">
            <v>SINTESE LIC PROG P COMPRAS ON LINE LTDA</v>
          </cell>
          <cell r="H127" t="str">
            <v>S</v>
          </cell>
          <cell r="I127" t="str">
            <v>S</v>
          </cell>
          <cell r="J127">
            <v>13717</v>
          </cell>
          <cell r="K127">
            <v>44320</v>
          </cell>
          <cell r="M127" t="str">
            <v>26 -  Pernambuco</v>
          </cell>
          <cell r="N127">
            <v>1500</v>
          </cell>
        </row>
        <row r="128">
          <cell r="C128" t="str">
            <v>UPA OLINDA</v>
          </cell>
          <cell r="E128" t="str">
            <v>5.17 - Manutenção de Software, Certificação Digital e Microfilmagem</v>
          </cell>
          <cell r="F128">
            <v>53113791001285</v>
          </cell>
          <cell r="G128" t="str">
            <v>TOTVS S.A</v>
          </cell>
          <cell r="H128" t="str">
            <v>S</v>
          </cell>
          <cell r="I128" t="str">
            <v>S</v>
          </cell>
          <cell r="J128">
            <v>3056142</v>
          </cell>
          <cell r="K128">
            <v>44298</v>
          </cell>
          <cell r="M128" t="str">
            <v>26 -  Pernambuco</v>
          </cell>
          <cell r="N128">
            <v>281.05</v>
          </cell>
        </row>
        <row r="129">
          <cell r="C129" t="str">
            <v>UPA OLINDA</v>
          </cell>
          <cell r="E129" t="str">
            <v>5.17 - Manutenção de Software, Certificação Digital e Microfilmagem</v>
          </cell>
          <cell r="F129">
            <v>53113791001285</v>
          </cell>
          <cell r="G129" t="str">
            <v>TOTVS S.A</v>
          </cell>
          <cell r="H129" t="str">
            <v>S</v>
          </cell>
          <cell r="I129" t="str">
            <v>S</v>
          </cell>
          <cell r="J129">
            <v>25518</v>
          </cell>
          <cell r="K129">
            <v>44291</v>
          </cell>
          <cell r="M129" t="str">
            <v>26 -  Pernambuco</v>
          </cell>
          <cell r="N129">
            <v>687.69</v>
          </cell>
        </row>
        <row r="130">
          <cell r="C130" t="str">
            <v>UPA OLINDA</v>
          </cell>
          <cell r="E130" t="str">
            <v>5.17 - Manutenção de Software, Certificação Digital e Microfilmagem</v>
          </cell>
          <cell r="F130">
            <v>6066387000165</v>
          </cell>
          <cell r="G130" t="str">
            <v>DNMV SISTEMAS LTDA</v>
          </cell>
          <cell r="H130" t="str">
            <v>S</v>
          </cell>
          <cell r="I130" t="str">
            <v>S</v>
          </cell>
          <cell r="J130" t="str">
            <v>6758</v>
          </cell>
          <cell r="K130">
            <v>44290</v>
          </cell>
          <cell r="M130" t="str">
            <v>26 -  Pernambuco</v>
          </cell>
          <cell r="N130">
            <v>9642.34</v>
          </cell>
        </row>
        <row r="131">
          <cell r="C131" t="str">
            <v>UPA OLINDA</v>
          </cell>
          <cell r="E131" t="str">
            <v>5.2 - Serviços Técnicos Profissionais</v>
          </cell>
          <cell r="F131">
            <v>2512303000119</v>
          </cell>
          <cell r="G131" t="str">
            <v>NOROES AZEVEDO &amp; ADVOGADOS ASSOCIADOS</v>
          </cell>
          <cell r="H131" t="str">
            <v>S</v>
          </cell>
          <cell r="I131" t="str">
            <v>S</v>
          </cell>
          <cell r="J131">
            <v>4820</v>
          </cell>
          <cell r="K131">
            <v>44291</v>
          </cell>
          <cell r="M131" t="str">
            <v>26 -  Pernambuco</v>
          </cell>
          <cell r="N131">
            <v>2261</v>
          </cell>
        </row>
        <row r="132">
          <cell r="C132" t="str">
            <v>UPA OLINDA</v>
          </cell>
          <cell r="E132" t="str">
            <v>5.2 - Serviços Técnicos Profissionais</v>
          </cell>
          <cell r="F132">
            <v>2512303000119</v>
          </cell>
          <cell r="G132" t="str">
            <v>NOROES AZEVEDO &amp; ADVOGADOS ASSOCIADOS</v>
          </cell>
          <cell r="H132" t="str">
            <v>S</v>
          </cell>
          <cell r="I132" t="str">
            <v>S</v>
          </cell>
          <cell r="J132">
            <v>4829</v>
          </cell>
          <cell r="K132">
            <v>44291</v>
          </cell>
          <cell r="M132" t="str">
            <v>26 -  Pernambuco</v>
          </cell>
          <cell r="N132">
            <v>1425</v>
          </cell>
        </row>
        <row r="133">
          <cell r="C133" t="str">
            <v>UPA OLINDA</v>
          </cell>
          <cell r="E133" t="str">
            <v>5.4 - Reparo e Manutenção de Bens Imóveis</v>
          </cell>
          <cell r="F133">
            <v>40882292000158</v>
          </cell>
          <cell r="G133" t="str">
            <v>MULTILIDER PISOS E REVESTIMENTOS LTDA</v>
          </cell>
          <cell r="H133" t="str">
            <v>S</v>
          </cell>
          <cell r="I133" t="str">
            <v>S</v>
          </cell>
          <cell r="J133">
            <v>344</v>
          </cell>
          <cell r="K133">
            <v>44298</v>
          </cell>
          <cell r="M133" t="str">
            <v>26 -  Pernambuco</v>
          </cell>
          <cell r="N133">
            <v>1350</v>
          </cell>
        </row>
        <row r="134">
          <cell r="C134" t="str">
            <v>UPA OLINDA</v>
          </cell>
          <cell r="E134" t="str">
            <v>5.10 - Detetização/Tratamento de Resíduos e Afins</v>
          </cell>
          <cell r="F134">
            <v>10333266000100</v>
          </cell>
          <cell r="G134" t="str">
            <v>CARLOS ANTONIO DE OLIVEIRA MILET</v>
          </cell>
          <cell r="H134" t="str">
            <v>S</v>
          </cell>
          <cell r="I134" t="str">
            <v>S</v>
          </cell>
          <cell r="J134" t="str">
            <v>8518</v>
          </cell>
          <cell r="K134">
            <v>44313</v>
          </cell>
          <cell r="M134" t="str">
            <v>26 -  Pernambuco</v>
          </cell>
          <cell r="N134">
            <v>130</v>
          </cell>
        </row>
        <row r="135">
          <cell r="C135" t="str">
            <v>UPA OLINDA</v>
          </cell>
          <cell r="E135" t="str">
            <v>5.23 - Limpeza e Conservação</v>
          </cell>
          <cell r="F135">
            <v>10229013000190</v>
          </cell>
          <cell r="G135" t="str">
            <v>INTERCLEAN ADMINISTRACAO LTDA</v>
          </cell>
          <cell r="H135" t="str">
            <v>S</v>
          </cell>
          <cell r="I135" t="str">
            <v>S</v>
          </cell>
          <cell r="J135">
            <v>388</v>
          </cell>
          <cell r="K135">
            <v>44321</v>
          </cell>
          <cell r="M135" t="str">
            <v>26 -  Pernambuco</v>
          </cell>
          <cell r="N135">
            <v>42952.07</v>
          </cell>
        </row>
        <row r="136">
          <cell r="C136" t="str">
            <v>UPA OLINDA</v>
          </cell>
          <cell r="E136" t="str">
            <v>5.99 - Outros Serviços de Terceiros Pessoa Jurídica</v>
          </cell>
          <cell r="F136">
            <v>1699696000159</v>
          </cell>
          <cell r="G136" t="str">
            <v>QUALIAGUA LABORATORIO E CONSULTORIA LTDA</v>
          </cell>
          <cell r="H136" t="str">
            <v>S</v>
          </cell>
          <cell r="I136" t="str">
            <v>S</v>
          </cell>
          <cell r="J136">
            <v>53883</v>
          </cell>
          <cell r="K136">
            <v>44319</v>
          </cell>
          <cell r="M136" t="str">
            <v>26 -  Pernambuco</v>
          </cell>
          <cell r="N136">
            <v>179</v>
          </cell>
        </row>
        <row r="137">
          <cell r="C137" t="str">
            <v>UPA OLINDA</v>
          </cell>
          <cell r="E137" t="str">
            <v>5.99 - Outros Serviços de Terceiros Pessoa Jurídica</v>
          </cell>
          <cell r="F137">
            <v>10816775000274</v>
          </cell>
          <cell r="G137" t="str">
            <v>INSPETORIA SALESIANA DO NORDES DO BRASIL</v>
          </cell>
          <cell r="H137" t="str">
            <v>S</v>
          </cell>
          <cell r="I137" t="str">
            <v>S</v>
          </cell>
          <cell r="J137">
            <v>12874</v>
          </cell>
          <cell r="K137">
            <v>44300</v>
          </cell>
          <cell r="M137" t="str">
            <v>26 -  Pernambuco</v>
          </cell>
          <cell r="N137">
            <v>410</v>
          </cell>
        </row>
        <row r="138">
          <cell r="C138" t="str">
            <v>UPA OLINDA</v>
          </cell>
          <cell r="E138" t="str">
            <v>5.99 - Outros Serviços de Terceiros Pessoa Jurídica</v>
          </cell>
          <cell r="F138">
            <v>13409775000329</v>
          </cell>
          <cell r="G138" t="str">
            <v>LINUS LOG LTDA</v>
          </cell>
          <cell r="H138" t="str">
            <v>S</v>
          </cell>
          <cell r="I138" t="str">
            <v>S</v>
          </cell>
          <cell r="J138">
            <v>1129</v>
          </cell>
          <cell r="K138">
            <v>44323</v>
          </cell>
          <cell r="L138" t="str">
            <v>1</v>
          </cell>
          <cell r="M138" t="str">
            <v>26 -  Pernambuco</v>
          </cell>
          <cell r="N138">
            <v>84.01</v>
          </cell>
        </row>
        <row r="139">
          <cell r="C139" t="str">
            <v>UPA OLINDA</v>
          </cell>
          <cell r="E139" t="str">
            <v>5.99 - Outros Serviços de Terceiros Pessoa Jurídica</v>
          </cell>
          <cell r="F139">
            <v>5467959000155</v>
          </cell>
          <cell r="G139" t="str">
            <v>MOTO 29 SERVICOS DE ENTREGA LTDA</v>
          </cell>
          <cell r="H139" t="str">
            <v>S</v>
          </cell>
          <cell r="I139" t="str">
            <v>S</v>
          </cell>
          <cell r="J139" t="str">
            <v>1664</v>
          </cell>
          <cell r="K139">
            <v>44301</v>
          </cell>
          <cell r="M139" t="str">
            <v>26 -  Pernambuco</v>
          </cell>
          <cell r="N139">
            <v>3400</v>
          </cell>
        </row>
        <row r="140">
          <cell r="C140" t="str">
            <v>UPA OLINDA</v>
          </cell>
          <cell r="E140" t="str">
            <v>5.99 - Outros Serviços de Terceiros Pessoa Jurídica</v>
          </cell>
          <cell r="F140">
            <v>5467959000155</v>
          </cell>
          <cell r="G140" t="str">
            <v>MOTO 29 SERVICOS DE ENTREGA LTDA</v>
          </cell>
          <cell r="H140" t="str">
            <v>S</v>
          </cell>
          <cell r="I140" t="str">
            <v>S</v>
          </cell>
          <cell r="J140" t="str">
            <v>1652</v>
          </cell>
          <cell r="K140">
            <v>44301</v>
          </cell>
          <cell r="M140" t="str">
            <v>26 -  Pernambuco</v>
          </cell>
          <cell r="N140">
            <v>1285.7</v>
          </cell>
        </row>
        <row r="141">
          <cell r="C141" t="str">
            <v>UPA OLINDA</v>
          </cell>
          <cell r="E141" t="str">
            <v>5.99 - Outros Serviços de Terceiros Pessoa Jurídica</v>
          </cell>
          <cell r="F141">
            <v>21794062000192</v>
          </cell>
          <cell r="G141" t="str">
            <v>ASOS OCUPACIONAL LTDA ME</v>
          </cell>
          <cell r="H141" t="str">
            <v>S</v>
          </cell>
          <cell r="I141" t="str">
            <v>S</v>
          </cell>
          <cell r="J141" t="str">
            <v>362</v>
          </cell>
          <cell r="K141">
            <v>44320</v>
          </cell>
          <cell r="M141" t="str">
            <v>26 -  Pernambuco</v>
          </cell>
          <cell r="N141">
            <v>3500</v>
          </cell>
        </row>
        <row r="142">
          <cell r="C142" t="str">
            <v>UPA OLINDA</v>
          </cell>
          <cell r="E142" t="str">
            <v>5.99 - Outros Serviços de Terceiros Pessoa Jurídica</v>
          </cell>
          <cell r="F142">
            <v>40352210000163</v>
          </cell>
          <cell r="G142" t="str">
            <v>J V A FILHO SINALIZACAO E GRAFICA EIREI</v>
          </cell>
          <cell r="H142" t="str">
            <v>S</v>
          </cell>
          <cell r="I142" t="str">
            <v>S</v>
          </cell>
          <cell r="J142" t="str">
            <v>21</v>
          </cell>
          <cell r="K142">
            <v>44308</v>
          </cell>
          <cell r="M142" t="str">
            <v>26 -  Pernambuco</v>
          </cell>
          <cell r="N142">
            <v>435.6</v>
          </cell>
        </row>
        <row r="143">
          <cell r="C143" t="str">
            <v>UPA OLINDA</v>
          </cell>
          <cell r="E143" t="str">
            <v>5.99 - Outros Serviços de Terceiros Pessoa Jurídica</v>
          </cell>
          <cell r="F143">
            <v>13409775000329</v>
          </cell>
          <cell r="G143" t="str">
            <v>LINUS LOG LTDA</v>
          </cell>
          <cell r="H143" t="str">
            <v>S</v>
          </cell>
          <cell r="I143" t="str">
            <v>S</v>
          </cell>
          <cell r="J143">
            <v>1128</v>
          </cell>
          <cell r="K143">
            <v>44323</v>
          </cell>
          <cell r="M143" t="str">
            <v>26 -  Pernambuco</v>
          </cell>
          <cell r="N143">
            <v>2050.1999999999998</v>
          </cell>
        </row>
        <row r="144">
          <cell r="C144" t="str">
            <v>UPA OLINDA</v>
          </cell>
          <cell r="E144" t="str">
            <v>5.1 - Locação de Equipamentos Médicos-Hospitalares</v>
          </cell>
          <cell r="F144">
            <v>24380578002041</v>
          </cell>
          <cell r="G144" t="str">
            <v>WHITE MARTINS GASES INDUSTRIAIS NE LTDA</v>
          </cell>
          <cell r="H144" t="str">
            <v>S</v>
          </cell>
          <cell r="I144" t="str">
            <v>S</v>
          </cell>
          <cell r="J144">
            <v>131719</v>
          </cell>
          <cell r="K144">
            <v>44296</v>
          </cell>
          <cell r="M144" t="str">
            <v>26 -  Pernambuco</v>
          </cell>
          <cell r="N144">
            <v>627.54999999999995</v>
          </cell>
        </row>
        <row r="145">
          <cell r="E145" t="str">
            <v/>
          </cell>
        </row>
        <row r="146">
          <cell r="C146" t="str">
            <v>UPA OLINDA</v>
          </cell>
          <cell r="E146" t="str">
            <v>5.5 - Reparo e Manutenção de Máquinas e Equipamentos</v>
          </cell>
          <cell r="F146">
            <v>12067307000199</v>
          </cell>
          <cell r="G146" t="str">
            <v>CAETANO ALVES DA SILVA</v>
          </cell>
          <cell r="H146" t="str">
            <v>S</v>
          </cell>
          <cell r="I146" t="str">
            <v>S</v>
          </cell>
          <cell r="J146" t="str">
            <v>413</v>
          </cell>
          <cell r="K146">
            <v>44320</v>
          </cell>
          <cell r="M146" t="str">
            <v>26 -  Pernambuco</v>
          </cell>
          <cell r="N146">
            <v>640</v>
          </cell>
        </row>
        <row r="147">
          <cell r="C147" t="str">
            <v>UPA OLINDA</v>
          </cell>
          <cell r="E147" t="str">
            <v>5.5 - Reparo e Manutenção de Máquinas e Equipamentos</v>
          </cell>
          <cell r="F147">
            <v>17398584000106</v>
          </cell>
          <cell r="G147" t="str">
            <v>MTG MONTAGEM TECNICA DE GAS LTDA ME</v>
          </cell>
          <cell r="H147" t="str">
            <v>S</v>
          </cell>
          <cell r="I147" t="str">
            <v>S</v>
          </cell>
          <cell r="J147" t="str">
            <v>1315</v>
          </cell>
          <cell r="K147">
            <v>44319</v>
          </cell>
          <cell r="M147" t="str">
            <v>26 -  Pernambuco</v>
          </cell>
          <cell r="N147">
            <v>450</v>
          </cell>
        </row>
        <row r="148">
          <cell r="C148" t="str">
            <v>UPA OLINDA</v>
          </cell>
          <cell r="E148" t="str">
            <v>5.5 - Reparo e Manutenção de Máquinas e Equipamentos</v>
          </cell>
          <cell r="F148">
            <v>7146768000117</v>
          </cell>
          <cell r="G148" t="str">
            <v>SERV IMAGEM NORDESTE ASSISTENCIA TECNICA LTDA</v>
          </cell>
          <cell r="H148" t="str">
            <v>S</v>
          </cell>
          <cell r="I148" t="str">
            <v>S</v>
          </cell>
          <cell r="J148">
            <v>3995</v>
          </cell>
          <cell r="K148">
            <v>44313</v>
          </cell>
          <cell r="M148" t="str">
            <v>26 -  Pernambuco</v>
          </cell>
          <cell r="N148">
            <v>2059</v>
          </cell>
        </row>
        <row r="149">
          <cell r="C149" t="str">
            <v>UPA OLINDA</v>
          </cell>
          <cell r="E149" t="str">
            <v>5.5 - Reparo e Manutenção de Máquinas e Equipamentos</v>
          </cell>
          <cell r="F149">
            <v>9014387000100</v>
          </cell>
          <cell r="G149" t="str">
            <v>COMPLETA SERV DE AR COND E LOCACAO LTDA</v>
          </cell>
          <cell r="H149" t="str">
            <v>S</v>
          </cell>
          <cell r="I149" t="str">
            <v>S</v>
          </cell>
          <cell r="J149">
            <v>1442</v>
          </cell>
          <cell r="K149">
            <v>44309</v>
          </cell>
          <cell r="M149" t="str">
            <v>26 -  Pernambuco</v>
          </cell>
          <cell r="N149">
            <v>3980.13</v>
          </cell>
        </row>
        <row r="150">
          <cell r="C150" t="str">
            <v>UPA OLINDA</v>
          </cell>
          <cell r="E150" t="str">
            <v>5.5 - Reparo e Manutenção de Máquinas e Equipamentos</v>
          </cell>
          <cell r="F150">
            <v>11343756000150</v>
          </cell>
          <cell r="G150" t="str">
            <v>JL GRUPOS GERADORES LTDA</v>
          </cell>
          <cell r="H150" t="str">
            <v>S</v>
          </cell>
          <cell r="I150" t="str">
            <v>S</v>
          </cell>
          <cell r="J150">
            <v>2907</v>
          </cell>
          <cell r="K150">
            <v>44321</v>
          </cell>
          <cell r="M150" t="str">
            <v>26 -  Pernambuco</v>
          </cell>
          <cell r="N150">
            <v>250</v>
          </cell>
        </row>
        <row r="151">
          <cell r="C151" t="str">
            <v>UPA OLINDA</v>
          </cell>
          <cell r="E151" t="str">
            <v>5.5 - Reparo e Manutenção de Máquinas e Equipamentos</v>
          </cell>
          <cell r="F151">
            <v>8845988000100</v>
          </cell>
          <cell r="G151" t="str">
            <v>ACESSPLUS MANUTENCAO LTDA ME</v>
          </cell>
          <cell r="H151" t="str">
            <v>S</v>
          </cell>
          <cell r="I151" t="str">
            <v>S</v>
          </cell>
          <cell r="J151" t="str">
            <v>4815</v>
          </cell>
          <cell r="K151">
            <v>44319</v>
          </cell>
          <cell r="M151" t="str">
            <v>26 -  Pernambuco</v>
          </cell>
          <cell r="N151">
            <v>352.12</v>
          </cell>
        </row>
        <row r="152">
          <cell r="C152" t="str">
            <v>UPA OLINDA</v>
          </cell>
          <cell r="E152" t="str">
            <v>5.4 - Reparo e Manutenção de Bens Imóveis</v>
          </cell>
          <cell r="F152">
            <v>24306209000146</v>
          </cell>
          <cell r="G152" t="str">
            <v>GESTAMB SOLUCOES AMBIENTAIS LTDA ME</v>
          </cell>
          <cell r="H152" t="str">
            <v>S</v>
          </cell>
          <cell r="I152" t="str">
            <v>S</v>
          </cell>
          <cell r="J152" t="str">
            <v>383</v>
          </cell>
          <cell r="K152">
            <v>44325</v>
          </cell>
          <cell r="M152" t="str">
            <v>26 -  Pernambuco</v>
          </cell>
          <cell r="N152">
            <v>2312.1999999999998</v>
          </cell>
        </row>
        <row r="153">
          <cell r="C153" t="str">
            <v>UPA OLINDA</v>
          </cell>
          <cell r="E153" t="str">
            <v>5.4 - Reparo e Manutenção de Bens Imóveis</v>
          </cell>
          <cell r="F153">
            <v>32224043000147</v>
          </cell>
          <cell r="G153" t="str">
            <v xml:space="preserve">JOAO SOARES SOBRINHO </v>
          </cell>
          <cell r="H153" t="str">
            <v>S</v>
          </cell>
          <cell r="I153" t="str">
            <v>S</v>
          </cell>
          <cell r="J153" t="str">
            <v>24</v>
          </cell>
          <cell r="K153">
            <v>44312</v>
          </cell>
          <cell r="M153" t="str">
            <v>26 -  Pernambuco</v>
          </cell>
          <cell r="N153">
            <v>300</v>
          </cell>
        </row>
        <row r="154">
          <cell r="C154" t="str">
            <v>UPA OLINDA</v>
          </cell>
          <cell r="E154" t="str">
            <v>5.4 - Reparo e Manutenção de Bens Imóveis</v>
          </cell>
          <cell r="F154">
            <v>12486871000146</v>
          </cell>
          <cell r="G154" t="str">
            <v>ROBSON MATOS DE ALBUQUERQUE ME</v>
          </cell>
          <cell r="H154" t="str">
            <v>S</v>
          </cell>
          <cell r="I154" t="str">
            <v>S</v>
          </cell>
          <cell r="J154" t="str">
            <v>803</v>
          </cell>
          <cell r="K154">
            <v>44305</v>
          </cell>
          <cell r="M154" t="str">
            <v>26 -  Pernambuco</v>
          </cell>
          <cell r="N154">
            <v>4430</v>
          </cell>
        </row>
        <row r="155">
          <cell r="C155" t="str">
            <v>UPA OLINDA</v>
          </cell>
          <cell r="E155" t="str">
            <v>5.4 - Reparo e Manutenção de Bens Imóveis</v>
          </cell>
          <cell r="F155">
            <v>40280746000110</v>
          </cell>
          <cell r="G155" t="str">
            <v>GABRIELA DRIELY DA SILVA MACHADO</v>
          </cell>
          <cell r="H155" t="str">
            <v>S</v>
          </cell>
          <cell r="I155" t="str">
            <v>S</v>
          </cell>
          <cell r="J155" t="str">
            <v>4</v>
          </cell>
          <cell r="K155">
            <v>44323</v>
          </cell>
          <cell r="M155" t="str">
            <v>26 -  Pernambuco</v>
          </cell>
          <cell r="N155">
            <v>575</v>
          </cell>
        </row>
        <row r="156">
          <cell r="C156" t="str">
            <v>UPA OLINDA</v>
          </cell>
          <cell r="E156" t="str">
            <v>5.6 - Reparo e Manutanção de Veículos</v>
          </cell>
          <cell r="F156">
            <v>22173474000178</v>
          </cell>
          <cell r="G156" t="str">
            <v>SERVI PECAS E SERVICOS EIRELI</v>
          </cell>
          <cell r="H156" t="str">
            <v>S</v>
          </cell>
          <cell r="I156" t="str">
            <v>S</v>
          </cell>
          <cell r="J156" t="str">
            <v>2542</v>
          </cell>
          <cell r="K156">
            <v>44294</v>
          </cell>
          <cell r="M156" t="str">
            <v>26 -  Pernambuco</v>
          </cell>
          <cell r="N156">
            <v>355</v>
          </cell>
        </row>
        <row r="157">
          <cell r="C157" t="str">
            <v>UPA OLINDA</v>
          </cell>
          <cell r="E157" t="str">
            <v>5.18 - Teledonia Fixa</v>
          </cell>
          <cell r="F157">
            <v>3423730000193</v>
          </cell>
          <cell r="G157" t="str">
            <v>SMART TELECOMUNICACOES E SERVICOS LTDA</v>
          </cell>
          <cell r="H157" t="str">
            <v>S</v>
          </cell>
          <cell r="I157" t="str">
            <v>S</v>
          </cell>
          <cell r="J157" t="str">
            <v>351204052</v>
          </cell>
          <cell r="K157">
            <v>44298</v>
          </cell>
          <cell r="M157" t="str">
            <v>26 -  Pernambuco</v>
          </cell>
          <cell r="N157">
            <v>860.09</v>
          </cell>
        </row>
        <row r="158">
          <cell r="C158" t="str">
            <v>UPA OLINDA</v>
          </cell>
          <cell r="E158" t="str">
            <v xml:space="preserve">5.21 - Seguros em geral </v>
          </cell>
          <cell r="F158" t="str">
            <v xml:space="preserve">28.087.620/0001-29 </v>
          </cell>
          <cell r="G158" t="str">
            <v>BBR CORRETORA DE SEGUROS EIRELI EPP</v>
          </cell>
          <cell r="H158" t="str">
            <v>S</v>
          </cell>
          <cell r="I158" t="str">
            <v>N</v>
          </cell>
          <cell r="K158">
            <v>44087</v>
          </cell>
          <cell r="M158" t="str">
            <v>26 -  Pernambuco</v>
          </cell>
          <cell r="N158">
            <v>478.44</v>
          </cell>
        </row>
        <row r="159">
          <cell r="C159" t="str">
            <v>UPA OLINDA</v>
          </cell>
          <cell r="E159" t="str">
            <v xml:space="preserve">5.21 - Seguros em geral </v>
          </cell>
          <cell r="F159" t="str">
            <v xml:space="preserve">33.054.826/0001-92 </v>
          </cell>
          <cell r="G159" t="str">
            <v>COMPANHIA EXCELSIOR DE SEGUROS</v>
          </cell>
          <cell r="H159" t="str">
            <v>S</v>
          </cell>
          <cell r="I159" t="str">
            <v>N</v>
          </cell>
          <cell r="K159">
            <v>44161</v>
          </cell>
          <cell r="M159" t="str">
            <v>26 -  Pernambuco</v>
          </cell>
          <cell r="N159">
            <v>212.67</v>
          </cell>
        </row>
        <row r="160">
          <cell r="C160" t="str">
            <v>UPA OLINDA</v>
          </cell>
          <cell r="E160" t="str">
            <v xml:space="preserve">5.21 - Seguros em geral </v>
          </cell>
          <cell r="F160" t="str">
            <v xml:space="preserve">61.074.175/0001-38 </v>
          </cell>
          <cell r="G160" t="str">
            <v>MAPFRE SEGUROS GERAIS S/A</v>
          </cell>
          <cell r="H160" t="str">
            <v>S</v>
          </cell>
          <cell r="I160" t="str">
            <v>N</v>
          </cell>
          <cell r="K160">
            <v>44280</v>
          </cell>
          <cell r="M160" t="str">
            <v>26 -  Pernambuco</v>
          </cell>
          <cell r="N160">
            <v>541.22</v>
          </cell>
        </row>
        <row r="161">
          <cell r="C161" t="str">
            <v>UPA OLINDA</v>
          </cell>
          <cell r="E161" t="str">
            <v>5.99 - Outros Serviços de Terceiros Pessoa Jurídica</v>
          </cell>
          <cell r="F161">
            <v>10404184000109</v>
          </cell>
          <cell r="G161" t="str">
            <v>PREFEITURA MUNICIPAL DE OLINDA</v>
          </cell>
          <cell r="H161" t="str">
            <v>S</v>
          </cell>
          <cell r="I161" t="str">
            <v>N</v>
          </cell>
          <cell r="K161">
            <v>44330</v>
          </cell>
          <cell r="M161" t="str">
            <v>26 -  Pernambuco</v>
          </cell>
          <cell r="N161">
            <v>9.89</v>
          </cell>
        </row>
        <row r="162">
          <cell r="C162" t="str">
            <v>UPA OLINDA</v>
          </cell>
          <cell r="E162" t="str">
            <v xml:space="preserve">5.25 - Serviços Bancários </v>
          </cell>
          <cell r="F162">
            <v>60746948672218</v>
          </cell>
          <cell r="G162" t="str">
            <v>BRADESCO S/A CONTA 12880-5</v>
          </cell>
          <cell r="H162" t="str">
            <v>S</v>
          </cell>
          <cell r="I162" t="str">
            <v>N</v>
          </cell>
          <cell r="K162">
            <v>44301</v>
          </cell>
          <cell r="M162" t="str">
            <v>26 -  Pernambuco</v>
          </cell>
          <cell r="N162">
            <v>93.45</v>
          </cell>
        </row>
        <row r="163">
          <cell r="C163" t="str">
            <v>UPA OLINDA</v>
          </cell>
          <cell r="E163" t="str">
            <v xml:space="preserve">5.25 - Serviços Bancários </v>
          </cell>
          <cell r="F163">
            <v>360305322063</v>
          </cell>
          <cell r="G163" t="str">
            <v>CAIXA ECONOMICA FEDERAL  CONTA 1380-2</v>
          </cell>
          <cell r="H163" t="str">
            <v>S</v>
          </cell>
          <cell r="I163" t="str">
            <v>N</v>
          </cell>
          <cell r="K163">
            <v>44298</v>
          </cell>
          <cell r="M163" t="str">
            <v>26 -  Pernambuco</v>
          </cell>
          <cell r="N163">
            <v>459</v>
          </cell>
        </row>
        <row r="164">
          <cell r="C164" t="str">
            <v>UPA OLINDA</v>
          </cell>
          <cell r="E164" t="str">
            <v xml:space="preserve">5.25 - Serviços Bancários </v>
          </cell>
          <cell r="F164">
            <v>60746948672218</v>
          </cell>
          <cell r="G164" t="str">
            <v>BRADESCO S/A CONTA 12880-5</v>
          </cell>
          <cell r="H164" t="str">
            <v>S</v>
          </cell>
          <cell r="I164" t="str">
            <v>N</v>
          </cell>
          <cell r="K164">
            <v>44316</v>
          </cell>
          <cell r="M164" t="str">
            <v>26 -  Pernambuco</v>
          </cell>
          <cell r="N164">
            <v>93.22</v>
          </cell>
        </row>
        <row r="165">
          <cell r="C165" t="str">
            <v>UPA OLINDA</v>
          </cell>
          <cell r="E165" t="str">
            <v>5.99 - Outros Serviços de Terceiros Pessoa Jurídica</v>
          </cell>
          <cell r="F165">
            <v>1525166000194</v>
          </cell>
          <cell r="G165" t="str">
            <v>EMP. BRASILEIRA DE CORREIOS E TELEGRAFOS</v>
          </cell>
          <cell r="H165" t="str">
            <v>S</v>
          </cell>
          <cell r="I165" t="str">
            <v>N</v>
          </cell>
          <cell r="K165">
            <v>44299</v>
          </cell>
          <cell r="M165" t="str">
            <v>26 -  Pernambuco</v>
          </cell>
          <cell r="N165">
            <v>32.81</v>
          </cell>
        </row>
        <row r="166">
          <cell r="C166" t="str">
            <v>UPA OLINDA</v>
          </cell>
          <cell r="E166" t="str">
            <v>5.99 - Outros Serviços de Terceiros Pessoa Jurídica</v>
          </cell>
          <cell r="F166" t="str">
            <v>17.895.646/0001-87</v>
          </cell>
          <cell r="G166" t="str">
            <v>UBER DO BRASIL TECNOLOGIA LTDA</v>
          </cell>
          <cell r="H166" t="str">
            <v>S</v>
          </cell>
          <cell r="I166" t="str">
            <v>N</v>
          </cell>
          <cell r="K166">
            <v>44287</v>
          </cell>
          <cell r="M166" t="str">
            <v>26 -  Pernambuco</v>
          </cell>
          <cell r="N166">
            <v>17.22</v>
          </cell>
        </row>
        <row r="167">
          <cell r="C167" t="str">
            <v>UPA OLINDA</v>
          </cell>
          <cell r="E167" t="str">
            <v>5.17 - Manutenção de Software, Certificação Digital e Microfilmagem</v>
          </cell>
          <cell r="F167">
            <v>5020356000100</v>
          </cell>
          <cell r="G167" t="str">
            <v>BID COMERCIO E SERVICO EM TI LTDA</v>
          </cell>
          <cell r="H167" t="str">
            <v>S</v>
          </cell>
          <cell r="I167" t="str">
            <v>S</v>
          </cell>
          <cell r="J167" t="str">
            <v>3856</v>
          </cell>
          <cell r="K167">
            <v>44287</v>
          </cell>
          <cell r="M167" t="str">
            <v>26 -  Pernambuco</v>
          </cell>
          <cell r="N167">
            <v>308.60000000000002</v>
          </cell>
        </row>
        <row r="168">
          <cell r="C168" t="str">
            <v>UPA OLINDA</v>
          </cell>
          <cell r="E168" t="str">
            <v>5.17 - Manutenção de Software, Certificação Digital e Microfilmagem</v>
          </cell>
          <cell r="F168">
            <v>53113791001285</v>
          </cell>
          <cell r="G168" t="str">
            <v>TOTVS S.A</v>
          </cell>
          <cell r="H168" t="str">
            <v>S</v>
          </cell>
          <cell r="I168" t="str">
            <v>S</v>
          </cell>
          <cell r="J168" t="str">
            <v>25545</v>
          </cell>
          <cell r="K168">
            <v>44291</v>
          </cell>
          <cell r="M168" t="str">
            <v>3510807 - Casa Branca - SP</v>
          </cell>
          <cell r="N168">
            <v>98.37</v>
          </cell>
        </row>
        <row r="169">
          <cell r="C169" t="str">
            <v>UPA OLINDA</v>
          </cell>
          <cell r="E169" t="str">
            <v>5.99 - Outros Serviços de Terceiros Pessoa Jurídica</v>
          </cell>
          <cell r="F169">
            <v>11578277000112</v>
          </cell>
          <cell r="G169" t="str">
            <v>SINDICATO MEDICOS DE PERNAMBUCO DO ESTADO DE PE</v>
          </cell>
          <cell r="H169" t="str">
            <v>S</v>
          </cell>
          <cell r="I169" t="str">
            <v>N</v>
          </cell>
          <cell r="K169">
            <v>44321</v>
          </cell>
          <cell r="M169" t="str">
            <v>26 -  Pernambuco</v>
          </cell>
          <cell r="N169">
            <v>120</v>
          </cell>
        </row>
        <row r="170">
          <cell r="C170" t="str">
            <v>UPA OLINDA</v>
          </cell>
          <cell r="E170" t="str">
            <v>5.99 - Outros Serviços de Terceiros Pessoa Jurídica</v>
          </cell>
          <cell r="F170">
            <v>8033359000177</v>
          </cell>
          <cell r="G170" t="str">
            <v>SINDICATOS DOS ENFERMEIROS DO ESTADO DE PE</v>
          </cell>
          <cell r="H170" t="str">
            <v>S</v>
          </cell>
          <cell r="I170" t="str">
            <v>N</v>
          </cell>
          <cell r="K170">
            <v>44321</v>
          </cell>
          <cell r="M170" t="str">
            <v>26 -  Pernambuco</v>
          </cell>
          <cell r="N170">
            <v>20.56</v>
          </cell>
        </row>
        <row r="171">
          <cell r="C171" t="str">
            <v>UPA OLINDA</v>
          </cell>
          <cell r="E171" t="str">
            <v>5.99 - Outros Serviços de Terceiros Pessoa Jurídica</v>
          </cell>
          <cell r="F171">
            <v>5802854000105</v>
          </cell>
          <cell r="G171" t="str">
            <v>SINDICATO DOS PROFISSIONAIS TCNICOS DE IMAGEM E DIAGNOSTICO</v>
          </cell>
          <cell r="H171" t="str">
            <v>S</v>
          </cell>
          <cell r="I171" t="str">
            <v>N</v>
          </cell>
          <cell r="K171">
            <v>44321</v>
          </cell>
          <cell r="M171" t="str">
            <v>26 -  Pernambuco</v>
          </cell>
          <cell r="N171">
            <v>283.8</v>
          </cell>
        </row>
        <row r="172">
          <cell r="C172" t="str">
            <v>UPA OLINDA</v>
          </cell>
          <cell r="E172" t="str">
            <v>5.99 - Outros Serviços de Terceiros Pessoa Jurídica</v>
          </cell>
          <cell r="F172">
            <v>29057539000169</v>
          </cell>
          <cell r="G172" t="str">
            <v>21 OFICIO DE NOTAS E PROTESTOS DE JABOATAO DOS GUARARAPES</v>
          </cell>
          <cell r="H172" t="str">
            <v>S</v>
          </cell>
          <cell r="I172" t="str">
            <v>N</v>
          </cell>
          <cell r="K172">
            <v>44302</v>
          </cell>
          <cell r="M172" t="str">
            <v>26 -  Pernambuco</v>
          </cell>
          <cell r="N172">
            <v>51.9</v>
          </cell>
        </row>
        <row r="173">
          <cell r="C173" t="str">
            <v>UPA OLINDA</v>
          </cell>
          <cell r="E173" t="str">
            <v>5.12 - Energia Elétrica</v>
          </cell>
          <cell r="F173">
            <v>10835932000108</v>
          </cell>
          <cell r="G173" t="str">
            <v>COMPANHIA ENERGETICA DE PERNAMBUCANO</v>
          </cell>
          <cell r="H173" t="str">
            <v>S</v>
          </cell>
          <cell r="I173" t="str">
            <v>S</v>
          </cell>
          <cell r="J173" t="str">
            <v>155261954</v>
          </cell>
          <cell r="K173">
            <v>44327</v>
          </cell>
          <cell r="M173" t="str">
            <v>26 -  Pernambuco</v>
          </cell>
          <cell r="N173">
            <v>19046.080000000002</v>
          </cell>
        </row>
        <row r="174">
          <cell r="C174" t="str">
            <v>UPA OLINDA</v>
          </cell>
          <cell r="E174" t="str">
            <v>5.5 - Reparo e Manutenção de Máquinas e Equipamentos</v>
          </cell>
          <cell r="F174">
            <v>9039744000356</v>
          </cell>
          <cell r="G174" t="str">
            <v>WHITE MARTINS GASES INDUSTRIAIS DO NORDESTE LTDA</v>
          </cell>
          <cell r="H174" t="str">
            <v>S</v>
          </cell>
          <cell r="I174" t="str">
            <v>S</v>
          </cell>
          <cell r="J174" t="str">
            <v>10878</v>
          </cell>
          <cell r="K174">
            <v>44305</v>
          </cell>
          <cell r="M174" t="str">
            <v>26 -  Pernambuco</v>
          </cell>
          <cell r="N174">
            <v>459.3</v>
          </cell>
        </row>
        <row r="175">
          <cell r="C175" t="str">
            <v>UPA OLINDA</v>
          </cell>
          <cell r="E175" t="str">
            <v>5.99 - Outros Serviços de Terceiros Pessoa Jurídica</v>
          </cell>
          <cell r="F175" t="str">
            <v>17.895.646/0001-87</v>
          </cell>
          <cell r="G175" t="str">
            <v>UBER DO BRASIL TECNOLOGIA LTDA</v>
          </cell>
          <cell r="H175" t="str">
            <v>S</v>
          </cell>
          <cell r="I175" t="str">
            <v>N</v>
          </cell>
          <cell r="K175">
            <v>44300</v>
          </cell>
          <cell r="M175" t="str">
            <v>26 -  Pernambuco</v>
          </cell>
          <cell r="N175">
            <v>11.08</v>
          </cell>
        </row>
        <row r="176">
          <cell r="C176" t="str">
            <v>UPA OLINDA</v>
          </cell>
          <cell r="E176" t="str">
            <v>4.6 - Serviços de Profissionais de Saúde</v>
          </cell>
          <cell r="F176">
            <v>8950239469</v>
          </cell>
          <cell r="G176" t="str">
            <v>PRISCILA MARIA PESSOA MEIRA</v>
          </cell>
          <cell r="H176" t="str">
            <v>S</v>
          </cell>
          <cell r="I176" t="str">
            <v>N</v>
          </cell>
          <cell r="N176">
            <v>2280</v>
          </cell>
        </row>
        <row r="177">
          <cell r="C177" t="str">
            <v>UPA OLINDA</v>
          </cell>
          <cell r="E177" t="str">
            <v>4.6 - Serviços de Profissionais de Saúde</v>
          </cell>
          <cell r="F177" t="str">
            <v>056.347.284-79</v>
          </cell>
          <cell r="G177" t="str">
            <v>NATHALIA FARIAS DE BRITO LIMA</v>
          </cell>
          <cell r="H177" t="str">
            <v>S</v>
          </cell>
          <cell r="I177" t="str">
            <v>N</v>
          </cell>
          <cell r="M177" t="str">
            <v>26 -  Pernambuco</v>
          </cell>
          <cell r="N177">
            <v>7666.65</v>
          </cell>
        </row>
        <row r="178">
          <cell r="C178" t="str">
            <v>UPA OLINDA</v>
          </cell>
          <cell r="E178" t="str">
            <v>4.6 - Serviços de Profissionais de Saúde</v>
          </cell>
          <cell r="F178">
            <v>5711179454</v>
          </cell>
          <cell r="G178" t="str">
            <v>VICTOR LUIZ ARAUJO PRAZERES</v>
          </cell>
          <cell r="H178" t="str">
            <v>S</v>
          </cell>
          <cell r="I178" t="str">
            <v>N</v>
          </cell>
          <cell r="M178" t="str">
            <v>26 -  Pernambuco</v>
          </cell>
          <cell r="N178">
            <v>4599.99</v>
          </cell>
        </row>
        <row r="179">
          <cell r="C179" t="str">
            <v>UPA OLINDA</v>
          </cell>
          <cell r="E179" t="str">
            <v>4.6 - Serviços de Profissionais de Saúde</v>
          </cell>
          <cell r="F179">
            <v>5403476474</v>
          </cell>
          <cell r="G179" t="str">
            <v>CARLOS ROBERTO BEZERRA DE FRAGA</v>
          </cell>
          <cell r="H179" t="str">
            <v>S</v>
          </cell>
          <cell r="I179" t="str">
            <v>N</v>
          </cell>
          <cell r="M179" t="str">
            <v>26 -  Pernambuco</v>
          </cell>
          <cell r="N179">
            <v>3066.66</v>
          </cell>
        </row>
        <row r="180">
          <cell r="C180" t="str">
            <v>UPA OLINDA</v>
          </cell>
          <cell r="E180" t="str">
            <v>4.6 - Serviços de Profissionais de Saúde</v>
          </cell>
          <cell r="F180">
            <v>40758877404</v>
          </cell>
          <cell r="G180" t="str">
            <v>JOSE MAURICIO LEITE</v>
          </cell>
          <cell r="H180" t="str">
            <v>S</v>
          </cell>
          <cell r="I180" t="str">
            <v>N</v>
          </cell>
          <cell r="M180" t="str">
            <v>26 -  Pernambuco</v>
          </cell>
          <cell r="N180">
            <v>4599.99</v>
          </cell>
        </row>
        <row r="181">
          <cell r="C181" t="str">
            <v>UPA OLINDA</v>
          </cell>
          <cell r="E181" t="str">
            <v>4.6 - Serviços de Profissionais de Saúde</v>
          </cell>
          <cell r="F181">
            <v>25217232404</v>
          </cell>
          <cell r="G181" t="str">
            <v>WANDERLAN PEREIRA MAIA WANDERLEY</v>
          </cell>
          <cell r="H181" t="str">
            <v>S</v>
          </cell>
          <cell r="I181" t="str">
            <v>N</v>
          </cell>
          <cell r="M181" t="str">
            <v>26 -  Pernambuco</v>
          </cell>
          <cell r="N181">
            <v>4599.99</v>
          </cell>
        </row>
        <row r="182">
          <cell r="C182" t="str">
            <v>UPA OLINDA</v>
          </cell>
          <cell r="E182" t="str">
            <v>4.6 - Serviços de Profissionais de Saúde</v>
          </cell>
          <cell r="F182">
            <v>7543444445</v>
          </cell>
          <cell r="G182" t="str">
            <v>DAYANA SILVA DE VASCONCELOS SOUZA</v>
          </cell>
          <cell r="H182" t="str">
            <v>S</v>
          </cell>
          <cell r="I182" t="str">
            <v>N</v>
          </cell>
          <cell r="M182" t="str">
            <v>26 -  Pernambuco</v>
          </cell>
          <cell r="N182">
            <v>1022.81</v>
          </cell>
        </row>
        <row r="183">
          <cell r="C183" t="str">
            <v>UPA OLINDA</v>
          </cell>
          <cell r="E183" t="str">
            <v>4.6 - Serviços de Profissionais de Saúde</v>
          </cell>
          <cell r="F183">
            <v>4300865124</v>
          </cell>
          <cell r="G183" t="str">
            <v>JOANA PERLA GOMESD DA SILVA</v>
          </cell>
          <cell r="H183" t="str">
            <v>S</v>
          </cell>
          <cell r="I183" t="str">
            <v>N</v>
          </cell>
          <cell r="M183" t="str">
            <v>26 -  Pernambuco</v>
          </cell>
          <cell r="N183">
            <v>246.44</v>
          </cell>
        </row>
        <row r="184">
          <cell r="C184" t="str">
            <v>UPA OLINDA</v>
          </cell>
          <cell r="E184" t="str">
            <v>4.6 - Serviços de Profissionais de Saúde</v>
          </cell>
          <cell r="F184">
            <v>9480108437</v>
          </cell>
          <cell r="G184" t="str">
            <v>AMANDA DE LIMA FERREIRA</v>
          </cell>
          <cell r="H184" t="str">
            <v>S</v>
          </cell>
          <cell r="I184" t="str">
            <v>N</v>
          </cell>
          <cell r="M184" t="str">
            <v>26 -  Pernambuco</v>
          </cell>
          <cell r="N184">
            <v>985.76</v>
          </cell>
        </row>
        <row r="185">
          <cell r="C185" t="str">
            <v>UPA OLINDA</v>
          </cell>
          <cell r="E185" t="str">
            <v>4.6 - Serviços de Profissionais de Saúde</v>
          </cell>
          <cell r="F185">
            <v>11556017421</v>
          </cell>
          <cell r="G185" t="str">
            <v>LUANA ALVES DE ANDRADE</v>
          </cell>
          <cell r="H185" t="str">
            <v>S</v>
          </cell>
          <cell r="I185" t="str">
            <v>N</v>
          </cell>
          <cell r="M185" t="str">
            <v>26 -  Pernambuco</v>
          </cell>
          <cell r="N185">
            <v>1232.2</v>
          </cell>
        </row>
        <row r="186">
          <cell r="C186" t="str">
            <v>UPA OLINDA</v>
          </cell>
          <cell r="E186" t="str">
            <v>4.6 - Serviços de Profissionais de Saúde</v>
          </cell>
          <cell r="F186">
            <v>9510734438</v>
          </cell>
          <cell r="G186" t="str">
            <v>THAIS MACIEL DE SOUZA PINHEIRO</v>
          </cell>
          <cell r="H186" t="str">
            <v>S</v>
          </cell>
          <cell r="I186" t="str">
            <v>N</v>
          </cell>
          <cell r="M186" t="str">
            <v>26 -  Pernambuco</v>
          </cell>
          <cell r="N186">
            <v>1232.2</v>
          </cell>
        </row>
        <row r="187">
          <cell r="C187" t="str">
            <v>UPA OLINDA</v>
          </cell>
          <cell r="E187" t="str">
            <v>4.7 - Apoio Administrativo, Técnico e Operacional</v>
          </cell>
          <cell r="F187">
            <v>13578441406</v>
          </cell>
          <cell r="G187" t="str">
            <v>MARIA LUIZA CARNEIRO LEITE</v>
          </cell>
          <cell r="H187" t="str">
            <v>S</v>
          </cell>
          <cell r="I187" t="str">
            <v>N</v>
          </cell>
          <cell r="M187" t="str">
            <v>26 -  Pernambuco</v>
          </cell>
          <cell r="N187">
            <v>576</v>
          </cell>
        </row>
        <row r="188">
          <cell r="C188" t="str">
            <v>UPA OLINDA</v>
          </cell>
          <cell r="E188" t="str">
            <v>5.17 - Manutenção de Software, Certificação Digital e Microfilmagem</v>
          </cell>
          <cell r="F188">
            <v>9501850000148</v>
          </cell>
          <cell r="G188" t="str">
            <v>EMBRAS- EMPRESA  BRASILEIRA DE APOIO E SERVICOS LTDA ME</v>
          </cell>
          <cell r="H188" t="str">
            <v>S</v>
          </cell>
          <cell r="I188" t="str">
            <v>N</v>
          </cell>
          <cell r="J188" t="str">
            <v>10196</v>
          </cell>
          <cell r="K188">
            <v>44305</v>
          </cell>
          <cell r="M188" t="str">
            <v>26 -  Pernambuco</v>
          </cell>
          <cell r="N188">
            <v>180</v>
          </cell>
        </row>
        <row r="189">
          <cell r="C189" t="str">
            <v>UPA OLINDA</v>
          </cell>
          <cell r="E189" t="str">
            <v>5.17 - Manutenção de Software, Certificação Digital e Microfilmagem</v>
          </cell>
          <cell r="F189">
            <v>31432238000110</v>
          </cell>
          <cell r="G189" t="str">
            <v>CARLOS ALBERTO TAVARES PESSOA</v>
          </cell>
          <cell r="H189" t="str">
            <v>S</v>
          </cell>
          <cell r="I189" t="str">
            <v>N</v>
          </cell>
          <cell r="J189" t="str">
            <v>303</v>
          </cell>
          <cell r="K189">
            <v>44312</v>
          </cell>
          <cell r="M189" t="str">
            <v>26 -  Pernambuco</v>
          </cell>
          <cell r="N189">
            <v>300</v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72278-B9FE-408A-975C-ADB5C0E65EB6}">
  <sheetPr>
    <tabColor rgb="FF92D050"/>
  </sheetPr>
  <dimension ref="A1:L1992"/>
  <sheetViews>
    <sheetView showGridLines="0" tabSelected="1" zoomScale="89" zoomScaleNormal="89" workbookViewId="0">
      <selection activeCell="I5" sqref="I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9039744000356</v>
      </c>
      <c r="B2" s="4" t="str">
        <f>'[1]TCE - ANEXO IV - Preencher'!C11</f>
        <v>UPA OLINDA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7423835</v>
      </c>
      <c r="I2" s="6">
        <f>IF('[1]TCE - ANEXO IV - Preencher'!K11="","",'[1]TCE - ANEXO IV - Preencher'!K11)</f>
        <v>44280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19775.37</v>
      </c>
    </row>
    <row r="3" spans="1:12" s="8" customFormat="1" ht="19.5" customHeight="1" x14ac:dyDescent="0.2">
      <c r="A3" s="3">
        <f>IFERROR(VLOOKUP(B3,'[1]DADOS (OCULTAR)'!$P$3:$R$56,3,0),"")</f>
        <v>9039744000356</v>
      </c>
      <c r="B3" s="4" t="str">
        <f>'[1]TCE - ANEXO IV - Preencher'!C12</f>
        <v>UPA OLINDA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7374172</v>
      </c>
      <c r="I3" s="6">
        <f>IF('[1]TCE - ANEXO IV - Preencher'!K12="","",'[1]TCE - ANEXO IV - Preencher'!K12)</f>
        <v>44280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823.23</v>
      </c>
    </row>
    <row r="4" spans="1:12" s="8" customFormat="1" ht="19.5" customHeight="1" x14ac:dyDescent="0.2">
      <c r="A4" s="3">
        <f>IFERROR(VLOOKUP(B4,'[1]DADOS (OCULTAR)'!$P$3:$R$56,3,0),"")</f>
        <v>9039744000356</v>
      </c>
      <c r="B4" s="4" t="str">
        <f>'[1]TCE - ANEXO IV - Preencher'!C13</f>
        <v>UPA OLINDA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7452765</v>
      </c>
      <c r="I4" s="6">
        <f>IF('[1]TCE - ANEXO IV - Preencher'!K13="","",'[1]TCE - ANEXO IV - Preencher'!K13)</f>
        <v>44298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47.56</v>
      </c>
    </row>
    <row r="5" spans="1:12" s="8" customFormat="1" ht="19.5" customHeight="1" x14ac:dyDescent="0.2">
      <c r="A5" s="3">
        <f>IFERROR(VLOOKUP(B5,'[1]DADOS (OCULTAR)'!$P$3:$R$56,3,0),"")</f>
        <v>9039744000356</v>
      </c>
      <c r="B5" s="4" t="str">
        <f>'[1]TCE - ANEXO IV - Preencher'!C14</f>
        <v>UPA OLINDA</v>
      </c>
      <c r="C5" s="4" t="str">
        <f>'[1]TCE - ANEXO IV - Preencher'!E14</f>
        <v>1.99 - Outras Despesas com Pessoal</v>
      </c>
      <c r="D5" s="3">
        <f>'[1]TCE - ANEXO IV - Preencher'!F14</f>
        <v>15242921000138</v>
      </c>
      <c r="E5" s="5" t="str">
        <f>'[1]TCE - ANEXO IV - Preencher'!G14</f>
        <v>M A DE O MENEZES EIRELLI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001867</v>
      </c>
      <c r="I5" s="6">
        <f>IF('[1]TCE - ANEXO IV - Preencher'!K14="","",'[1]TCE - ANEXO IV - Preencher'!K14)</f>
        <v>44315</v>
      </c>
      <c r="J5" s="5" t="str">
        <f>'[1]TCE - ANEXO IV - Preencher'!L14</f>
        <v>26210415242921000138550010000018911000019267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30561.65</v>
      </c>
    </row>
    <row r="6" spans="1:12" s="8" customFormat="1" ht="19.5" customHeight="1" x14ac:dyDescent="0.2">
      <c r="A6" s="3">
        <f>IFERROR(VLOOKUP(B6,'[1]DADOS (OCULTAR)'!$P$3:$R$56,3,0),"")</f>
        <v>9039744000356</v>
      </c>
      <c r="B6" s="4" t="str">
        <f>'[1]TCE - ANEXO IV - Preencher'!C15</f>
        <v>UPA OLINDA</v>
      </c>
      <c r="C6" s="4" t="str">
        <f>'[1]TCE - ANEXO IV - Preencher'!E15</f>
        <v>1.99 - Outras Despesas com Pessoal</v>
      </c>
      <c r="D6" s="3">
        <f>'[1]TCE - ANEXO IV - Preencher'!F15</f>
        <v>2102498000129</v>
      </c>
      <c r="E6" s="5" t="str">
        <f>'[1]TCE - ANEXO IV - Preencher'!G15</f>
        <v>METROPOLITAN LIFE SEGUROS E PREVIDENCIA PRIVADA S.A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44330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764.02</v>
      </c>
    </row>
    <row r="7" spans="1:12" s="8" customFormat="1" ht="19.5" customHeight="1" x14ac:dyDescent="0.2">
      <c r="A7" s="3">
        <f>IFERROR(VLOOKUP(B7,'[1]DADOS (OCULTAR)'!$P$3:$R$56,3,0),"")</f>
        <v>9039744000356</v>
      </c>
      <c r="B7" s="4" t="str">
        <f>'[1]TCE - ANEXO IV - Preencher'!C16</f>
        <v>UPA OLINDA</v>
      </c>
      <c r="C7" s="4" t="str">
        <f>'[1]TCE - ANEXO IV - Preencher'!E16</f>
        <v>3.12 - Material Hospitalar</v>
      </c>
      <c r="D7" s="3">
        <f>'[1]TCE - ANEXO IV - Preencher'!F16</f>
        <v>5011743000180</v>
      </c>
      <c r="E7" s="5" t="str">
        <f>'[1]TCE - ANEXO IV - Preencher'!G16</f>
        <v>ALMERI ANGELO SALVIANO DA SILVA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6603</v>
      </c>
      <c r="I7" s="6" t="str">
        <f>IF('[1]TCE - ANEXO IV - Preencher'!K16="","",'[1]TCE - ANEXO IV - Preencher'!K16)</f>
        <v>28/04/2021</v>
      </c>
      <c r="J7" s="5" t="str">
        <f>'[1]TCE - ANEXO IV - Preencher'!L16</f>
        <v>26210405011743000180550010000066031619527983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1200</v>
      </c>
    </row>
    <row r="8" spans="1:12" s="8" customFormat="1" ht="19.5" customHeight="1" x14ac:dyDescent="0.2">
      <c r="A8" s="3">
        <f>IFERROR(VLOOKUP(B8,'[1]DADOS (OCULTAR)'!$P$3:$R$56,3,0),"")</f>
        <v>9039744000356</v>
      </c>
      <c r="B8" s="4" t="str">
        <f>'[1]TCE - ANEXO IV - Preencher'!C17</f>
        <v>UPA OLINDA</v>
      </c>
      <c r="C8" s="4" t="str">
        <f>'[1]TCE - ANEXO IV - Preencher'!E17</f>
        <v>3.12 - Material Hospitalar</v>
      </c>
      <c r="D8" s="3">
        <f>'[1]TCE - ANEXO IV - Preencher'!F17</f>
        <v>5864669000145</v>
      </c>
      <c r="E8" s="5" t="str">
        <f>'[1]TCE - ANEXO IV - Preencher'!G17</f>
        <v>DISMAP PRODUTOS PARA A SAUDE LTDA  EPP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10421</v>
      </c>
      <c r="I8" s="6" t="str">
        <f>IF('[1]TCE - ANEXO IV - Preencher'!K17="","",'[1]TCE - ANEXO IV - Preencher'!K17)</f>
        <v>28/04/2021</v>
      </c>
      <c r="J8" s="5" t="str">
        <f>'[1]TCE - ANEXO IV - Preencher'!L17</f>
        <v>26210405864669000145550010000104211481849593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1135.2</v>
      </c>
    </row>
    <row r="9" spans="1:12" s="8" customFormat="1" ht="19.5" customHeight="1" x14ac:dyDescent="0.2">
      <c r="A9" s="3">
        <f>IFERROR(VLOOKUP(B9,'[1]DADOS (OCULTAR)'!$P$3:$R$56,3,0),"")</f>
        <v>9039744000356</v>
      </c>
      <c r="B9" s="4" t="str">
        <f>'[1]TCE - ANEXO IV - Preencher'!C18</f>
        <v>UPA OLINDA</v>
      </c>
      <c r="C9" s="4" t="str">
        <f>'[1]TCE - ANEXO IV - Preencher'!E18</f>
        <v>3.12 - Material Hospitalar</v>
      </c>
      <c r="D9" s="3">
        <f>'[1]TCE - ANEXO IV - Preencher'!F18</f>
        <v>7199135000177</v>
      </c>
      <c r="E9" s="5" t="str">
        <f>'[1]TCE - ANEXO IV - Preencher'!G18</f>
        <v>HOSPSETE DISTRIB DE MAT MEDICO HOSPIT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000013773</v>
      </c>
      <c r="I9" s="6" t="str">
        <f>IF('[1]TCE - ANEXO IV - Preencher'!K18="","",'[1]TCE - ANEXO IV - Preencher'!K18)</f>
        <v>15/04/2021</v>
      </c>
      <c r="J9" s="5" t="str">
        <f>'[1]TCE - ANEXO IV - Preencher'!L18</f>
        <v>26210407199135000177550010000137731000157941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2400</v>
      </c>
    </row>
    <row r="10" spans="1:12" s="8" customFormat="1" ht="19.5" customHeight="1" x14ac:dyDescent="0.2">
      <c r="A10" s="3">
        <f>IFERROR(VLOOKUP(B10,'[1]DADOS (OCULTAR)'!$P$3:$R$56,3,0),"")</f>
        <v>9039744000356</v>
      </c>
      <c r="B10" s="4" t="str">
        <f>'[1]TCE - ANEXO IV - Preencher'!C19</f>
        <v>UPA OLINDA</v>
      </c>
      <c r="C10" s="4" t="str">
        <f>'[1]TCE - ANEXO IV - Preencher'!E19</f>
        <v>3.12 - Material Hospitalar</v>
      </c>
      <c r="D10" s="3">
        <f>'[1]TCE - ANEXO IV - Preencher'!F19</f>
        <v>8674752000140</v>
      </c>
      <c r="E10" s="5" t="str">
        <f>'[1]TCE - ANEXO IV - Preencher'!G19</f>
        <v>CIRURGICA MONTEBELLO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000005177</v>
      </c>
      <c r="I10" s="6" t="str">
        <f>IF('[1]TCE - ANEXO IV - Preencher'!K19="","",'[1]TCE - ANEXO IV - Preencher'!K19)</f>
        <v>28/04/2021</v>
      </c>
      <c r="J10" s="5" t="str">
        <f>'[1]TCE - ANEXO IV - Preencher'!L19</f>
        <v>26210408674752000301550010000051771728625727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1475.11</v>
      </c>
    </row>
    <row r="11" spans="1:12" s="8" customFormat="1" ht="19.5" customHeight="1" x14ac:dyDescent="0.2">
      <c r="A11" s="3">
        <f>IFERROR(VLOOKUP(B11,'[1]DADOS (OCULTAR)'!$P$3:$R$56,3,0),"")</f>
        <v>9039744000356</v>
      </c>
      <c r="B11" s="4" t="str">
        <f>'[1]TCE - ANEXO IV - Preencher'!C20</f>
        <v>UPA OLINDA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>MEDICAL MERCANTIL DE APAR MED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524037</v>
      </c>
      <c r="I11" s="6" t="str">
        <f>IF('[1]TCE - ANEXO IV - Preencher'!K20="","",'[1]TCE - ANEXO IV - Preencher'!K20)</f>
        <v>06/04/2021</v>
      </c>
      <c r="J11" s="5" t="str">
        <f>'[1]TCE - ANEXO IV - Preencher'!L20</f>
        <v>26210410779833000156550010005240371112949542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729</v>
      </c>
    </row>
    <row r="12" spans="1:12" s="8" customFormat="1" ht="19.5" customHeight="1" x14ac:dyDescent="0.2">
      <c r="A12" s="3">
        <f>IFERROR(VLOOKUP(B12,'[1]DADOS (OCULTAR)'!$P$3:$R$56,3,0),"")</f>
        <v>9039744000356</v>
      </c>
      <c r="B12" s="4" t="str">
        <f>'[1]TCE - ANEXO IV - Preencher'!C21</f>
        <v>UPA OLINDA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 MED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524373</v>
      </c>
      <c r="I12" s="6" t="str">
        <f>IF('[1]TCE - ANEXO IV - Preencher'!K21="","",'[1]TCE - ANEXO IV - Preencher'!K21)</f>
        <v>09/04/2021</v>
      </c>
      <c r="J12" s="5" t="str">
        <f>'[1]TCE - ANEXO IV - Preencher'!L21</f>
        <v>26210410779833000156550010005243731171954371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306</v>
      </c>
    </row>
    <row r="13" spans="1:12" s="8" customFormat="1" ht="19.5" customHeight="1" x14ac:dyDescent="0.2">
      <c r="A13" s="3">
        <f>IFERROR(VLOOKUP(B13,'[1]DADOS (OCULTAR)'!$P$3:$R$56,3,0),"")</f>
        <v>9039744000356</v>
      </c>
      <c r="B13" s="4" t="str">
        <f>'[1]TCE - ANEXO IV - Preencher'!C22</f>
        <v>UPA OLINDA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 MED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524807</v>
      </c>
      <c r="I13" s="6" t="str">
        <f>IF('[1]TCE - ANEXO IV - Preencher'!K22="","",'[1]TCE - ANEXO IV - Preencher'!K22)</f>
        <v>16/04/2021</v>
      </c>
      <c r="J13" s="5" t="str">
        <f>'[1]TCE - ANEXO IV - Preencher'!L22</f>
        <v>26210410779833000156550010005248071174630692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2500</v>
      </c>
    </row>
    <row r="14" spans="1:12" s="8" customFormat="1" ht="19.5" customHeight="1" x14ac:dyDescent="0.2">
      <c r="A14" s="3">
        <f>IFERROR(VLOOKUP(B14,'[1]DADOS (OCULTAR)'!$P$3:$R$56,3,0),"")</f>
        <v>9039744000356</v>
      </c>
      <c r="B14" s="4" t="str">
        <f>'[1]TCE - ANEXO IV - Preencher'!C23</f>
        <v>UPA OLINDA</v>
      </c>
      <c r="C14" s="4" t="str">
        <f>'[1]TCE - ANEXO IV - Preencher'!E23</f>
        <v>3.12 - Material Hospitalar</v>
      </c>
      <c r="D14" s="3">
        <f>'[1]TCE - ANEXO IV - Preencher'!F23</f>
        <v>10779833000156</v>
      </c>
      <c r="E14" s="5" t="str">
        <f>'[1]TCE - ANEXO IV - Preencher'!G23</f>
        <v>MEDICAL MERCANTIL DE APAR MED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525483</v>
      </c>
      <c r="I14" s="6" t="str">
        <f>IF('[1]TCE - ANEXO IV - Preencher'!K23="","",'[1]TCE - ANEXO IV - Preencher'!K23)</f>
        <v>28/04/2021</v>
      </c>
      <c r="J14" s="5" t="str">
        <f>'[1]TCE - ANEXO IV - Preencher'!L23</f>
        <v>26210410779833000156550010005254831122029674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6531.44</v>
      </c>
    </row>
    <row r="15" spans="1:12" s="8" customFormat="1" ht="19.5" customHeight="1" x14ac:dyDescent="0.2">
      <c r="A15" s="3">
        <f>IFERROR(VLOOKUP(B15,'[1]DADOS (OCULTAR)'!$P$3:$R$56,3,0),"")</f>
        <v>9039744000356</v>
      </c>
      <c r="B15" s="4" t="str">
        <f>'[1]TCE - ANEXO IV - Preencher'!C24</f>
        <v>UPA OLINDA</v>
      </c>
      <c r="C15" s="4" t="str">
        <f>'[1]TCE - ANEXO IV - Preencher'!E24</f>
        <v>3.12 - Material Hospitalar</v>
      </c>
      <c r="D15" s="3">
        <f>'[1]TCE - ANEXO IV - Preencher'!F24</f>
        <v>11449180000100</v>
      </c>
      <c r="E15" s="5" t="str">
        <f>'[1]TCE - ANEXO IV - Preencher'!G24</f>
        <v>DPROSMED DIST PROD MED HOSPITALARES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000042292</v>
      </c>
      <c r="I15" s="6" t="str">
        <f>IF('[1]TCE - ANEXO IV - Preencher'!K24="","",'[1]TCE - ANEXO IV - Preencher'!K24)</f>
        <v>28/04/2021</v>
      </c>
      <c r="J15" s="5" t="str">
        <f>'[1]TCE - ANEXO IV - Preencher'!L24</f>
        <v>26210411449180000100550010000422921182865240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1161.5999999999999</v>
      </c>
    </row>
    <row r="16" spans="1:12" s="8" customFormat="1" ht="19.5" customHeight="1" x14ac:dyDescent="0.2">
      <c r="A16" s="3">
        <f>IFERROR(VLOOKUP(B16,'[1]DADOS (OCULTAR)'!$P$3:$R$56,3,0),"")</f>
        <v>9039744000356</v>
      </c>
      <c r="B16" s="4" t="str">
        <f>'[1]TCE - ANEXO IV - Preencher'!C25</f>
        <v>UPA OLINDA</v>
      </c>
      <c r="C16" s="4" t="str">
        <f>'[1]TCE - ANEXO IV - Preencher'!E25</f>
        <v>3.12 - Material Hospitalar</v>
      </c>
      <c r="D16" s="3">
        <f>'[1]TCE - ANEXO IV - Preencher'!F25</f>
        <v>21596736000144</v>
      </c>
      <c r="E16" s="5" t="str">
        <f>'[1]TCE - ANEXO IV - Preencher'!G25</f>
        <v>ULTRAMEGA DISTRIBUIDORA HOSPITALAR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00123866</v>
      </c>
      <c r="I16" s="6" t="str">
        <f>IF('[1]TCE - ANEXO IV - Preencher'!K25="","",'[1]TCE - ANEXO IV - Preencher'!K25)</f>
        <v>05/04/2021</v>
      </c>
      <c r="J16" s="5" t="str">
        <f>'[1]TCE - ANEXO IV - Preencher'!L25</f>
        <v>26210421596736000144550010001238661001270570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598</v>
      </c>
    </row>
    <row r="17" spans="1:12" s="8" customFormat="1" ht="19.5" customHeight="1" x14ac:dyDescent="0.2">
      <c r="A17" s="3">
        <f>IFERROR(VLOOKUP(B17,'[1]DADOS (OCULTAR)'!$P$3:$R$56,3,0),"")</f>
        <v>9039744000356</v>
      </c>
      <c r="B17" s="4" t="str">
        <f>'[1]TCE - ANEXO IV - Preencher'!C26</f>
        <v>UPA OLINDA</v>
      </c>
      <c r="C17" s="4" t="str">
        <f>'[1]TCE - ANEXO IV - Preencher'!E26</f>
        <v>3.12 - Material Hospitalar</v>
      </c>
      <c r="D17" s="3">
        <f>'[1]TCE - ANEXO IV - Preencher'!F26</f>
        <v>24028351000179</v>
      </c>
      <c r="E17" s="5" t="str">
        <f>'[1]TCE - ANEXO IV - Preencher'!G26</f>
        <v>SOL E MAR CONFECCAO EIRELI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000538</v>
      </c>
      <c r="I17" s="6" t="str">
        <f>IF('[1]TCE - ANEXO IV - Preencher'!K26="","",'[1]TCE - ANEXO IV - Preencher'!K26)</f>
        <v>16/04/2021</v>
      </c>
      <c r="J17" s="5" t="str">
        <f>'[1]TCE - ANEXO IV - Preencher'!L26</f>
        <v>26210424028351000179550010000005381465153083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7400</v>
      </c>
    </row>
    <row r="18" spans="1:12" s="8" customFormat="1" ht="19.5" customHeight="1" x14ac:dyDescent="0.2">
      <c r="A18" s="3">
        <f>IFERROR(VLOOKUP(B18,'[1]DADOS (OCULTAR)'!$P$3:$R$56,3,0),"")</f>
        <v>9039744000356</v>
      </c>
      <c r="B18" s="4" t="str">
        <f>'[1]TCE - ANEXO IV - Preencher'!C27</f>
        <v>UPA OLINDA</v>
      </c>
      <c r="C18" s="4" t="str">
        <f>'[1]TCE - ANEXO IV - Preencher'!E27</f>
        <v>3.12 - Material Hospitalar</v>
      </c>
      <c r="D18" s="3">
        <f>'[1]TCE - ANEXO IV - Preencher'!F27</f>
        <v>29992682000148</v>
      </c>
      <c r="E18" s="5" t="str">
        <f>'[1]TCE - ANEXO IV - Preencher'!G27</f>
        <v>ECOMED COMERCIO DE PRODUTOS MEDICOS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172894</v>
      </c>
      <c r="I18" s="6" t="str">
        <f>IF('[1]TCE - ANEXO IV - Preencher'!K27="","",'[1]TCE - ANEXO IV - Preencher'!K27)</f>
        <v>12/04/2021</v>
      </c>
      <c r="J18" s="5" t="str">
        <f>'[1]TCE - ANEXO IV - Preencher'!L27</f>
        <v>33210429992682000148550550001728941053843101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1950</v>
      </c>
    </row>
    <row r="19" spans="1:12" s="8" customFormat="1" ht="19.5" customHeight="1" x14ac:dyDescent="0.2">
      <c r="A19" s="3">
        <f>IFERROR(VLOOKUP(B19,'[1]DADOS (OCULTAR)'!$P$3:$R$56,3,0),"")</f>
        <v>9039744000356</v>
      </c>
      <c r="B19" s="4" t="str">
        <f>'[1]TCE - ANEXO IV - Preencher'!C28</f>
        <v>UPA OLINDA</v>
      </c>
      <c r="C19" s="4" t="str">
        <f>'[1]TCE - ANEXO IV - Preencher'!E28</f>
        <v>3.12 - Material Hospitalar</v>
      </c>
      <c r="D19" s="3">
        <f>'[1]TCE - ANEXO IV - Preencher'!F28</f>
        <v>30848237000198</v>
      </c>
      <c r="E19" s="5" t="str">
        <f>'[1]TCE - ANEXO IV - Preencher'!G28</f>
        <v>PH COMERCIO DE PRODUTOS MEDICOS HOSP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000005994</v>
      </c>
      <c r="I19" s="6" t="str">
        <f>IF('[1]TCE - ANEXO IV - Preencher'!K28="","",'[1]TCE - ANEXO IV - Preencher'!K28)</f>
        <v>07/04/2021</v>
      </c>
      <c r="J19" s="5" t="str">
        <f>'[1]TCE - ANEXO IV - Preencher'!L28</f>
        <v>26210430848237000198550010000059941378238146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1578.72</v>
      </c>
    </row>
    <row r="20" spans="1:12" s="8" customFormat="1" ht="19.5" customHeight="1" x14ac:dyDescent="0.2">
      <c r="A20" s="3">
        <f>IFERROR(VLOOKUP(B20,'[1]DADOS (OCULTAR)'!$P$3:$R$56,3,0),"")</f>
        <v>9039744000356</v>
      </c>
      <c r="B20" s="4" t="str">
        <f>'[1]TCE - ANEXO IV - Preencher'!C29</f>
        <v>UPA OLINDA</v>
      </c>
      <c r="C20" s="4" t="str">
        <f>'[1]TCE - ANEXO IV - Preencher'!E29</f>
        <v>3.12 - Material Hospitalar</v>
      </c>
      <c r="D20" s="3">
        <f>'[1]TCE - ANEXO IV - Preencher'!F29</f>
        <v>41102195000168</v>
      </c>
      <c r="E20" s="5" t="str">
        <f>'[1]TCE - ANEXO IV - Preencher'!G29</f>
        <v>PR COMERCIAL MEDICA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85326</v>
      </c>
      <c r="I20" s="6" t="str">
        <f>IF('[1]TCE - ANEXO IV - Preencher'!K29="","",'[1]TCE - ANEXO IV - Preencher'!K29)</f>
        <v>07/04/2021</v>
      </c>
      <c r="J20" s="5" t="str">
        <f>'[1]TCE - ANEXO IV - Preencher'!L29</f>
        <v>26210441102195000168550000000853261114119843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2000</v>
      </c>
    </row>
    <row r="21" spans="1:12" s="8" customFormat="1" ht="19.5" customHeight="1" x14ac:dyDescent="0.2">
      <c r="A21" s="3">
        <f>IFERROR(VLOOKUP(B21,'[1]DADOS (OCULTAR)'!$P$3:$R$56,3,0),"")</f>
        <v>9039744000356</v>
      </c>
      <c r="B21" s="4" t="str">
        <f>'[1]TCE - ANEXO IV - Preencher'!C30</f>
        <v>UPA OLINDA</v>
      </c>
      <c r="C21" s="4" t="str">
        <f>'[1]TCE - ANEXO IV - Preencher'!E30</f>
        <v>3.12 - Material Hospitalar</v>
      </c>
      <c r="D21" s="3">
        <f>'[1]TCE - ANEXO IV - Preencher'!F30</f>
        <v>58426628000133</v>
      </c>
      <c r="E21" s="5" t="str">
        <f>'[1]TCE - ANEXO IV - Preencher'!G30</f>
        <v>SAMTRONIC INDUSTRIA E COMERCIO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000267384</v>
      </c>
      <c r="I21" s="6" t="str">
        <f>IF('[1]TCE - ANEXO IV - Preencher'!K30="","",'[1]TCE - ANEXO IV - Preencher'!K30)</f>
        <v>09/04/2021</v>
      </c>
      <c r="J21" s="5" t="str">
        <f>'[1]TCE - ANEXO IV - Preencher'!L30</f>
        <v>35210458426628000133550010002673841830796027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4550</v>
      </c>
    </row>
    <row r="22" spans="1:12" s="8" customFormat="1" ht="19.5" customHeight="1" x14ac:dyDescent="0.2">
      <c r="A22" s="3">
        <f>IFERROR(VLOOKUP(B22,'[1]DADOS (OCULTAR)'!$P$3:$R$56,3,0),"")</f>
        <v>9039744000356</v>
      </c>
      <c r="B22" s="4" t="str">
        <f>'[1]TCE - ANEXO IV - Preencher'!C31</f>
        <v>UPA OLINDA</v>
      </c>
      <c r="C22" s="4" t="str">
        <f>'[1]TCE - ANEXO IV - Preencher'!E31</f>
        <v>3.4 - Material Farmacológico</v>
      </c>
      <c r="D22" s="3">
        <f>'[1]TCE - ANEXO IV - Preencher'!F31</f>
        <v>8674752000140</v>
      </c>
      <c r="E22" s="5" t="str">
        <f>'[1]TCE - ANEXO IV - Preencher'!G31</f>
        <v>CIRURGICA MONTEBELLO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000005128</v>
      </c>
      <c r="I22" s="6" t="str">
        <f>IF('[1]TCE - ANEXO IV - Preencher'!K31="","",'[1]TCE - ANEXO IV - Preencher'!K31)</f>
        <v>27/04/2021</v>
      </c>
      <c r="J22" s="5" t="str">
        <f>'[1]TCE - ANEXO IV - Preencher'!L31</f>
        <v>26210408674752000301550010000051281178416204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538.82000000000005</v>
      </c>
    </row>
    <row r="23" spans="1:12" s="8" customFormat="1" ht="19.5" customHeight="1" x14ac:dyDescent="0.2">
      <c r="A23" s="3">
        <f>IFERROR(VLOOKUP(B23,'[1]DADOS (OCULTAR)'!$P$3:$R$56,3,0),"")</f>
        <v>9039744000356</v>
      </c>
      <c r="B23" s="4" t="str">
        <f>'[1]TCE - ANEXO IV - Preencher'!C32</f>
        <v>UPA OLINDA</v>
      </c>
      <c r="C23" s="4" t="str">
        <f>'[1]TCE - ANEXO IV - Preencher'!E32</f>
        <v>3.4 - Material Farmacológico</v>
      </c>
      <c r="D23" s="3">
        <f>'[1]TCE - ANEXO IV - Preencher'!F32</f>
        <v>8674752000140</v>
      </c>
      <c r="E23" s="5" t="str">
        <f>'[1]TCE - ANEXO IV - Preencher'!G32</f>
        <v>CIRURGICA MONTEBELLO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000101740</v>
      </c>
      <c r="I23" s="6" t="str">
        <f>IF('[1]TCE - ANEXO IV - Preencher'!K32="","",'[1]TCE - ANEXO IV - Preencher'!K32)</f>
        <v>26/04/2021</v>
      </c>
      <c r="J23" s="5" t="str">
        <f>'[1]TCE - ANEXO IV - Preencher'!L32</f>
        <v>26210408674752000140550010001017401574485096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4468.09</v>
      </c>
    </row>
    <row r="24" spans="1:12" s="8" customFormat="1" ht="19.5" customHeight="1" x14ac:dyDescent="0.2">
      <c r="A24" s="3">
        <f>IFERROR(VLOOKUP(B24,'[1]DADOS (OCULTAR)'!$P$3:$R$56,3,0),"")</f>
        <v>9039744000356</v>
      </c>
      <c r="B24" s="4" t="str">
        <f>'[1]TCE - ANEXO IV - Preencher'!C33</f>
        <v>UPA OLINDA</v>
      </c>
      <c r="C24" s="4" t="str">
        <f>'[1]TCE - ANEXO IV - Preencher'!E33</f>
        <v>3.4 - Material Farmacológico</v>
      </c>
      <c r="D24" s="3">
        <f>'[1]TCE - ANEXO IV - Preencher'!F33</f>
        <v>8778201000126</v>
      </c>
      <c r="E24" s="5" t="str">
        <f>'[1]TCE - ANEXO IV - Preencher'!G33</f>
        <v>DROGAFONTE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000334640</v>
      </c>
      <c r="I24" s="6" t="str">
        <f>IF('[1]TCE - ANEXO IV - Preencher'!K33="","",'[1]TCE - ANEXO IV - Preencher'!K33)</f>
        <v>19/04/2021</v>
      </c>
      <c r="J24" s="5" t="str">
        <f>'[1]TCE - ANEXO IV - Preencher'!L33</f>
        <v>26210408778201000126550010003346401059221566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1097.4000000000001</v>
      </c>
    </row>
    <row r="25" spans="1:12" s="8" customFormat="1" ht="19.5" customHeight="1" x14ac:dyDescent="0.2">
      <c r="A25" s="3">
        <f>IFERROR(VLOOKUP(B25,'[1]DADOS (OCULTAR)'!$P$3:$R$56,3,0),"")</f>
        <v>9039744000356</v>
      </c>
      <c r="B25" s="4" t="str">
        <f>'[1]TCE - ANEXO IV - Preencher'!C34</f>
        <v>UPA OLINDA</v>
      </c>
      <c r="C25" s="4" t="str">
        <f>'[1]TCE - ANEXO IV - Preencher'!E34</f>
        <v>3.4 - Material Farmacológico</v>
      </c>
      <c r="D25" s="3">
        <f>'[1]TCE - ANEXO IV - Preencher'!F34</f>
        <v>8958628000106</v>
      </c>
      <c r="E25" s="5" t="str">
        <f>'[1]TCE - ANEXO IV - Preencher'!G34</f>
        <v>ONCOEXO DISTRIBUIDORA DE MEDICAMENTOS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23512</v>
      </c>
      <c r="I25" s="6" t="str">
        <f>IF('[1]TCE - ANEXO IV - Preencher'!K34="","",'[1]TCE - ANEXO IV - Preencher'!K34)</f>
        <v>26/04/2021</v>
      </c>
      <c r="J25" s="5" t="str">
        <f>'[1]TCE - ANEXO IV - Preencher'!L34</f>
        <v>26210408958628000106550010000235121230190155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511.5</v>
      </c>
    </row>
    <row r="26" spans="1:12" s="8" customFormat="1" ht="19.5" customHeight="1" x14ac:dyDescent="0.2">
      <c r="A26" s="3">
        <f>IFERROR(VLOOKUP(B26,'[1]DADOS (OCULTAR)'!$P$3:$R$56,3,0),"")</f>
        <v>9039744000356</v>
      </c>
      <c r="B26" s="4" t="str">
        <f>'[1]TCE - ANEXO IV - Preencher'!C35</f>
        <v>UPA OLINDA</v>
      </c>
      <c r="C26" s="4" t="str">
        <f>'[1]TCE - ANEXO IV - Preencher'!E35</f>
        <v>3.4 - Material Farmacológico</v>
      </c>
      <c r="D26" s="3">
        <f>'[1]TCE - ANEXO IV - Preencher'!F35</f>
        <v>9137934000225</v>
      </c>
      <c r="E26" s="5" t="str">
        <f>'[1]TCE - ANEXO IV - Preencher'!G35</f>
        <v>NORDICA DISTRIBUIDORA HOSPITALAR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000003432</v>
      </c>
      <c r="I26" s="6" t="str">
        <f>IF('[1]TCE - ANEXO IV - Preencher'!K35="","",'[1]TCE - ANEXO IV - Preencher'!K35)</f>
        <v>08/04/2021</v>
      </c>
      <c r="J26" s="5" t="str">
        <f>'[1]TCE - ANEXO IV - Preencher'!L35</f>
        <v>26210409137934000225558880000034321530743062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561</v>
      </c>
    </row>
    <row r="27" spans="1:12" s="8" customFormat="1" ht="19.5" customHeight="1" x14ac:dyDescent="0.2">
      <c r="A27" s="3">
        <f>IFERROR(VLOOKUP(B27,'[1]DADOS (OCULTAR)'!$P$3:$R$56,3,0),"")</f>
        <v>9039744000356</v>
      </c>
      <c r="B27" s="4" t="str">
        <f>'[1]TCE - ANEXO IV - Preencher'!C36</f>
        <v>UPA OLINDA</v>
      </c>
      <c r="C27" s="4" t="str">
        <f>'[1]TCE - ANEXO IV - Preencher'!E36</f>
        <v>3.4 - Material Farmacológico</v>
      </c>
      <c r="D27" s="3">
        <f>'[1]TCE - ANEXO IV - Preencher'!F36</f>
        <v>9137934000225</v>
      </c>
      <c r="E27" s="5" t="str">
        <f>'[1]TCE - ANEXO IV - Preencher'!G36</f>
        <v>NORDICA DISTRIBUIDORA HOSPITALAR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000003439</v>
      </c>
      <c r="I27" s="6" t="str">
        <f>IF('[1]TCE - ANEXO IV - Preencher'!K36="","",'[1]TCE - ANEXO IV - Preencher'!K36)</f>
        <v>08/04/2021</v>
      </c>
      <c r="J27" s="5" t="str">
        <f>'[1]TCE - ANEXO IV - Preencher'!L36</f>
        <v>26210409137934000225558880000034391339000850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896</v>
      </c>
    </row>
    <row r="28" spans="1:12" s="8" customFormat="1" ht="19.5" customHeight="1" x14ac:dyDescent="0.2">
      <c r="A28" s="3">
        <f>IFERROR(VLOOKUP(B28,'[1]DADOS (OCULTAR)'!$P$3:$R$56,3,0),"")</f>
        <v>9039744000356</v>
      </c>
      <c r="B28" s="4" t="str">
        <f>'[1]TCE - ANEXO IV - Preencher'!C37</f>
        <v>UPA OLINDA</v>
      </c>
      <c r="C28" s="4" t="str">
        <f>'[1]TCE - ANEXO IV - Preencher'!E37</f>
        <v>3.4 - Material Farmacológico</v>
      </c>
      <c r="D28" s="3">
        <f>'[1]TCE - ANEXO IV - Preencher'!F37</f>
        <v>9137934000225</v>
      </c>
      <c r="E28" s="5" t="str">
        <f>'[1]TCE - ANEXO IV - Preencher'!G37</f>
        <v>NORDICA DISTRIBUIDORA HOSPITALAR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000003529</v>
      </c>
      <c r="I28" s="6" t="str">
        <f>IF('[1]TCE - ANEXO IV - Preencher'!K37="","",'[1]TCE - ANEXO IV - Preencher'!K37)</f>
        <v>26/04/2021</v>
      </c>
      <c r="J28" s="5" t="str">
        <f>'[1]TCE - ANEXO IV - Preencher'!L37</f>
        <v>26210409137934000225558880000035291857811021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3010</v>
      </c>
    </row>
    <row r="29" spans="1:12" s="8" customFormat="1" ht="19.5" customHeight="1" x14ac:dyDescent="0.2">
      <c r="A29" s="3">
        <f>IFERROR(VLOOKUP(B29,'[1]DADOS (OCULTAR)'!$P$3:$R$56,3,0),"")</f>
        <v>9039744000356</v>
      </c>
      <c r="B29" s="4" t="str">
        <f>'[1]TCE - ANEXO IV - Preencher'!C38</f>
        <v>UPA OLINDA</v>
      </c>
      <c r="C29" s="4" t="str">
        <f>'[1]TCE - ANEXO IV - Preencher'!E38</f>
        <v>3.4 - Material Farmacológico</v>
      </c>
      <c r="D29" s="3">
        <f>'[1]TCE - ANEXO IV - Preencher'!F38</f>
        <v>9607807000161</v>
      </c>
      <c r="E29" s="5" t="str">
        <f>'[1]TCE - ANEXO IV - Preencher'!G38</f>
        <v>INJEFARMA CALVALCANTI E SILVA DIST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000017601</v>
      </c>
      <c r="I29" s="6" t="str">
        <f>IF('[1]TCE - ANEXO IV - Preencher'!K38="","",'[1]TCE - ANEXO IV - Preencher'!K38)</f>
        <v>26/04/2021</v>
      </c>
      <c r="J29" s="5" t="str">
        <f>'[1]TCE - ANEXO IV - Preencher'!L38</f>
        <v>26210409607807000161550010000176011853050612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1100</v>
      </c>
    </row>
    <row r="30" spans="1:12" s="8" customFormat="1" ht="19.5" customHeight="1" x14ac:dyDescent="0.2">
      <c r="A30" s="3">
        <f>IFERROR(VLOOKUP(B30,'[1]DADOS (OCULTAR)'!$P$3:$R$56,3,0),"")</f>
        <v>9039744000356</v>
      </c>
      <c r="B30" s="4" t="str">
        <f>'[1]TCE - ANEXO IV - Preencher'!C39</f>
        <v>UPA OLINDA</v>
      </c>
      <c r="C30" s="4" t="str">
        <f>'[1]TCE - ANEXO IV - Preencher'!E39</f>
        <v>3.4 - Material Farmacológico</v>
      </c>
      <c r="D30" s="3">
        <f>'[1]TCE - ANEXO IV - Preencher'!F39</f>
        <v>11260846000187</v>
      </c>
      <c r="E30" s="5" t="str">
        <f>'[1]TCE - ANEXO IV - Preencher'!G39</f>
        <v>ANBIOTON IMPORTADORA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000137742</v>
      </c>
      <c r="I30" s="6" t="str">
        <f>IF('[1]TCE - ANEXO IV - Preencher'!K39="","",'[1]TCE - ANEXO IV - Preencher'!K39)</f>
        <v>08/04/2021</v>
      </c>
      <c r="J30" s="5" t="str">
        <f>'[1]TCE - ANEXO IV - Preencher'!L39</f>
        <v>35210411260846000187550010001377421723314559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3445</v>
      </c>
    </row>
    <row r="31" spans="1:12" s="8" customFormat="1" ht="19.5" customHeight="1" x14ac:dyDescent="0.2">
      <c r="A31" s="3">
        <f>IFERROR(VLOOKUP(B31,'[1]DADOS (OCULTAR)'!$P$3:$R$56,3,0),"")</f>
        <v>9039744000356</v>
      </c>
      <c r="B31" s="4" t="str">
        <f>'[1]TCE - ANEXO IV - Preencher'!C40</f>
        <v>UPA OLINDA</v>
      </c>
      <c r="C31" s="4" t="str">
        <f>'[1]TCE - ANEXO IV - Preencher'!E40</f>
        <v>3.4 - Material Farmacológico</v>
      </c>
      <c r="D31" s="3">
        <f>'[1]TCE - ANEXO IV - Preencher'!F40</f>
        <v>11563145000117</v>
      </c>
      <c r="E31" s="5" t="str">
        <f>'[1]TCE - ANEXO IV - Preencher'!G40</f>
        <v>COMERCIAL MOSTAERT LIMITADA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000093430</v>
      </c>
      <c r="I31" s="6" t="str">
        <f>IF('[1]TCE - ANEXO IV - Preencher'!K40="","",'[1]TCE - ANEXO IV - Preencher'!K40)</f>
        <v>22/04/2021</v>
      </c>
      <c r="J31" s="5" t="str">
        <f>'[1]TCE - ANEXO IV - Preencher'!L40</f>
        <v>26210411563145000117550010000934301001892110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2815</v>
      </c>
    </row>
    <row r="32" spans="1:12" s="8" customFormat="1" ht="19.5" customHeight="1" x14ac:dyDescent="0.2">
      <c r="A32" s="3">
        <f>IFERROR(VLOOKUP(B32,'[1]DADOS (OCULTAR)'!$P$3:$R$56,3,0),"")</f>
        <v>9039744000356</v>
      </c>
      <c r="B32" s="4" t="str">
        <f>'[1]TCE - ANEXO IV - Preencher'!C41</f>
        <v>UPA OLINDA</v>
      </c>
      <c r="C32" s="4" t="str">
        <f>'[1]TCE - ANEXO IV - Preencher'!E41</f>
        <v>3.4 - Material Farmacológico</v>
      </c>
      <c r="D32" s="3">
        <f>'[1]TCE - ANEXO IV - Preencher'!F41</f>
        <v>11563145000117</v>
      </c>
      <c r="E32" s="5" t="str">
        <f>'[1]TCE - ANEXO IV - Preencher'!G41</f>
        <v>COMERCIAL MOSTAERT LIMITADA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000093807</v>
      </c>
      <c r="I32" s="6" t="str">
        <f>IF('[1]TCE - ANEXO IV - Preencher'!K41="","",'[1]TCE - ANEXO IV - Preencher'!K41)</f>
        <v>27/04/2021</v>
      </c>
      <c r="J32" s="5" t="str">
        <f>'[1]TCE - ANEXO IV - Preencher'!L41</f>
        <v>26210411563145000117550010000938071001901082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3430.3</v>
      </c>
    </row>
    <row r="33" spans="1:12" s="8" customFormat="1" ht="19.5" customHeight="1" x14ac:dyDescent="0.2">
      <c r="A33" s="3">
        <f>IFERROR(VLOOKUP(B33,'[1]DADOS (OCULTAR)'!$P$3:$R$56,3,0),"")</f>
        <v>9039744000356</v>
      </c>
      <c r="B33" s="4" t="str">
        <f>'[1]TCE - ANEXO IV - Preencher'!C42</f>
        <v>UPA OLINDA</v>
      </c>
      <c r="C33" s="4" t="str">
        <f>'[1]TCE - ANEXO IV - Preencher'!E42</f>
        <v>3.4 - Material Farmacológico</v>
      </c>
      <c r="D33" s="3">
        <f>'[1]TCE - ANEXO IV - Preencher'!F42</f>
        <v>11563145000117</v>
      </c>
      <c r="E33" s="5" t="str">
        <f>'[1]TCE - ANEXO IV - Preencher'!G42</f>
        <v>COMERCIAL MOSTAERT LIMITADA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000093910</v>
      </c>
      <c r="I33" s="6" t="str">
        <f>IF('[1]TCE - ANEXO IV - Preencher'!K42="","",'[1]TCE - ANEXO IV - Preencher'!K42)</f>
        <v>28/04/2021</v>
      </c>
      <c r="J33" s="5" t="str">
        <f>'[1]TCE - ANEXO IV - Preencher'!L42</f>
        <v>26210411563145000117550010000939101001903973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2815</v>
      </c>
    </row>
    <row r="34" spans="1:12" s="8" customFormat="1" ht="19.5" customHeight="1" x14ac:dyDescent="0.2">
      <c r="A34" s="3">
        <f>IFERROR(VLOOKUP(B34,'[1]DADOS (OCULTAR)'!$P$3:$R$56,3,0),"")</f>
        <v>9039744000356</v>
      </c>
      <c r="B34" s="4" t="str">
        <f>'[1]TCE - ANEXO IV - Preencher'!C43</f>
        <v>UPA OLINDA</v>
      </c>
      <c r="C34" s="4" t="str">
        <f>'[1]TCE - ANEXO IV - Preencher'!E43</f>
        <v>3.4 - Material Farmacológico</v>
      </c>
      <c r="D34" s="3">
        <f>'[1]TCE - ANEXO IV - Preencher'!F43</f>
        <v>21596736000144</v>
      </c>
      <c r="E34" s="5" t="str">
        <f>'[1]TCE - ANEXO IV - Preencher'!G43</f>
        <v>ULTRAMEGA DISTRIBUIDORA HOSPITALAR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00124109</v>
      </c>
      <c r="I34" s="6" t="str">
        <f>IF('[1]TCE - ANEXO IV - Preencher'!K43="","",'[1]TCE - ANEXO IV - Preencher'!K43)</f>
        <v>08/04/2021</v>
      </c>
      <c r="J34" s="5" t="str">
        <f>'[1]TCE - ANEXO IV - Preencher'!L43</f>
        <v>26210421596736000144550010001241091001273030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713.65</v>
      </c>
    </row>
    <row r="35" spans="1:12" s="8" customFormat="1" ht="19.5" customHeight="1" x14ac:dyDescent="0.2">
      <c r="A35" s="3">
        <f>IFERROR(VLOOKUP(B35,'[1]DADOS (OCULTAR)'!$P$3:$R$56,3,0),"")</f>
        <v>9039744000356</v>
      </c>
      <c r="B35" s="4" t="str">
        <f>'[1]TCE - ANEXO IV - Preencher'!C44</f>
        <v>UPA OLINDA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INDUSTRIAIS NE S 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2763</v>
      </c>
      <c r="I35" s="6" t="str">
        <f>IF('[1]TCE - ANEXO IV - Preencher'!K44="","",'[1]TCE - ANEXO IV - Preencher'!K44)</f>
        <v>06/04/2021</v>
      </c>
      <c r="J35" s="5" t="str">
        <f>'[1]TCE - ANEXO IV - Preencher'!L44</f>
        <v>26210424380578002041550880000027631831201235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65.37</v>
      </c>
    </row>
    <row r="36" spans="1:12" s="8" customFormat="1" ht="19.5" customHeight="1" x14ac:dyDescent="0.2">
      <c r="A36" s="3">
        <f>IFERROR(VLOOKUP(B36,'[1]DADOS (OCULTAR)'!$P$3:$R$56,3,0),"")</f>
        <v>9039744000356</v>
      </c>
      <c r="B36" s="4" t="str">
        <f>'[1]TCE - ANEXO IV - Preencher'!C45</f>
        <v>UPA OLINDA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INDUSTRIAIS NE S 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4854</v>
      </c>
      <c r="I36" s="6" t="str">
        <f>IF('[1]TCE - ANEXO IV - Preencher'!K45="","",'[1]TCE - ANEXO IV - Preencher'!K45)</f>
        <v>25/04/2021</v>
      </c>
      <c r="J36" s="5" t="str">
        <f>'[1]TCE - ANEXO IV - Preencher'!L45</f>
        <v>26210424380578002041550860000048541833924652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65.37</v>
      </c>
    </row>
    <row r="37" spans="1:12" s="8" customFormat="1" ht="19.5" customHeight="1" x14ac:dyDescent="0.2">
      <c r="A37" s="3">
        <f>IFERROR(VLOOKUP(B37,'[1]DADOS (OCULTAR)'!$P$3:$R$56,3,0),"")</f>
        <v>9039744000356</v>
      </c>
      <c r="B37" s="4" t="str">
        <f>'[1]TCE - ANEXO IV - Preencher'!C46</f>
        <v>UPA OLINDA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>WHITE MARTINS GASES INDUSTRIAIS NE S 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59060</v>
      </c>
      <c r="I37" s="6" t="str">
        <f>IF('[1]TCE - ANEXO IV - Preencher'!K46="","",'[1]TCE - ANEXO IV - Preencher'!K46)</f>
        <v>02/04/2021</v>
      </c>
      <c r="J37" s="5" t="str">
        <f>'[1]TCE - ANEXO IV - Preencher'!L46</f>
        <v>26210424380578002041550440000590601830893691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130.69</v>
      </c>
    </row>
    <row r="38" spans="1:12" s="8" customFormat="1" ht="19.5" customHeight="1" x14ac:dyDescent="0.2">
      <c r="A38" s="3">
        <f>IFERROR(VLOOKUP(B38,'[1]DADOS (OCULTAR)'!$P$3:$R$56,3,0),"")</f>
        <v>9039744000356</v>
      </c>
      <c r="B38" s="4" t="str">
        <f>'[1]TCE - ANEXO IV - Preencher'!C47</f>
        <v>UPA OLINDA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>WHITE MARTINS GASES INDUSTRIAIS NE S 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59088</v>
      </c>
      <c r="I38" s="6" t="str">
        <f>IF('[1]TCE - ANEXO IV - Preencher'!K47="","",'[1]TCE - ANEXO IV - Preencher'!K47)</f>
        <v>05/04/2021</v>
      </c>
      <c r="J38" s="5" t="str">
        <f>'[1]TCE - ANEXO IV - Preencher'!L47</f>
        <v>26210424380578002041550440000590881831103768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65.37</v>
      </c>
    </row>
    <row r="39" spans="1:12" s="8" customFormat="1" ht="19.5" customHeight="1" x14ac:dyDescent="0.2">
      <c r="A39" s="3">
        <f>IFERROR(VLOOKUP(B39,'[1]DADOS (OCULTAR)'!$P$3:$R$56,3,0),"")</f>
        <v>9039744000356</v>
      </c>
      <c r="B39" s="4" t="str">
        <f>'[1]TCE - ANEXO IV - Preencher'!C48</f>
        <v>UPA OLINDA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>WHITE MARTINS GASES INDUSTRIAIS NE S 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59108</v>
      </c>
      <c r="I39" s="6" t="str">
        <f>IF('[1]TCE - ANEXO IV - Preencher'!K48="","",'[1]TCE - ANEXO IV - Preencher'!K48)</f>
        <v>06/04/2021</v>
      </c>
      <c r="J39" s="5" t="str">
        <f>'[1]TCE - ANEXO IV - Preencher'!L48</f>
        <v>26210424380578002041550440000591081831270774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65.37</v>
      </c>
    </row>
    <row r="40" spans="1:12" s="8" customFormat="1" ht="19.5" customHeight="1" x14ac:dyDescent="0.2">
      <c r="A40" s="3">
        <f>IFERROR(VLOOKUP(B40,'[1]DADOS (OCULTAR)'!$P$3:$R$56,3,0),"")</f>
        <v>9039744000356</v>
      </c>
      <c r="B40" s="4" t="str">
        <f>'[1]TCE - ANEXO IV - Preencher'!C49</f>
        <v>UPA OLINDA</v>
      </c>
      <c r="C40" s="4" t="str">
        <f>'[1]TCE - ANEXO IV - Preencher'!E49</f>
        <v>3.2 - Gás e Outros Materiais Engarrafados</v>
      </c>
      <c r="D40" s="3">
        <f>'[1]TCE - ANEXO IV - Preencher'!F49</f>
        <v>24380578002041</v>
      </c>
      <c r="E40" s="5" t="str">
        <f>'[1]TCE - ANEXO IV - Preencher'!G49</f>
        <v>WHITE MARTINS GASES INDUSTRIAIS NE S 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59122</v>
      </c>
      <c r="I40" s="6" t="str">
        <f>IF('[1]TCE - ANEXO IV - Preencher'!K49="","",'[1]TCE - ANEXO IV - Preencher'!K49)</f>
        <v>07/04/2021</v>
      </c>
      <c r="J40" s="5" t="str">
        <f>'[1]TCE - ANEXO IV - Preencher'!L49</f>
        <v>26210424380578002041550440000591221831439654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65.37</v>
      </c>
    </row>
    <row r="41" spans="1:12" s="8" customFormat="1" ht="19.5" customHeight="1" x14ac:dyDescent="0.2">
      <c r="A41" s="3">
        <f>IFERROR(VLOOKUP(B41,'[1]DADOS (OCULTAR)'!$P$3:$R$56,3,0),"")</f>
        <v>9039744000356</v>
      </c>
      <c r="B41" s="4" t="str">
        <f>'[1]TCE - ANEXO IV - Preencher'!C50</f>
        <v>UPA OLINDA</v>
      </c>
      <c r="C41" s="4" t="str">
        <f>'[1]TCE - ANEXO IV - Preencher'!E50</f>
        <v>3.2 - Gás e Outros Materiais Engarrafados</v>
      </c>
      <c r="D41" s="3">
        <f>'[1]TCE - ANEXO IV - Preencher'!F50</f>
        <v>24380578002041</v>
      </c>
      <c r="E41" s="5" t="str">
        <f>'[1]TCE - ANEXO IV - Preencher'!G50</f>
        <v>WHITE MARTINS GASES INDUSTRIAIS NE S 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59138</v>
      </c>
      <c r="I41" s="6" t="str">
        <f>IF('[1]TCE - ANEXO IV - Preencher'!K50="","",'[1]TCE - ANEXO IV - Preencher'!K50)</f>
        <v>08/04/2021</v>
      </c>
      <c r="J41" s="5" t="str">
        <f>'[1]TCE - ANEXO IV - Preencher'!L50</f>
        <v>26210424380578002041550440000591381831587190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130.69</v>
      </c>
    </row>
    <row r="42" spans="1:12" s="8" customFormat="1" ht="19.5" customHeight="1" x14ac:dyDescent="0.2">
      <c r="A42" s="3">
        <f>IFERROR(VLOOKUP(B42,'[1]DADOS (OCULTAR)'!$P$3:$R$56,3,0),"")</f>
        <v>9039744000356</v>
      </c>
      <c r="B42" s="4" t="str">
        <f>'[1]TCE - ANEXO IV - Preencher'!C51</f>
        <v>UPA OLINDA</v>
      </c>
      <c r="C42" s="4" t="str">
        <f>'[1]TCE - ANEXO IV - Preencher'!E51</f>
        <v>3.2 - Gás e Outros Materiais Engarrafados</v>
      </c>
      <c r="D42" s="3">
        <f>'[1]TCE - ANEXO IV - Preencher'!F51</f>
        <v>24380578002041</v>
      </c>
      <c r="E42" s="5" t="str">
        <f>'[1]TCE - ANEXO IV - Preencher'!G51</f>
        <v>WHITE MARTINS GASES INDUSTRIAIS NE S 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59151</v>
      </c>
      <c r="I42" s="6" t="str">
        <f>IF('[1]TCE - ANEXO IV - Preencher'!K51="","",'[1]TCE - ANEXO IV - Preencher'!K51)</f>
        <v>09/04/2021</v>
      </c>
      <c r="J42" s="5" t="str">
        <f>'[1]TCE - ANEXO IV - Preencher'!L51</f>
        <v>26210424380578002041550440000591511831737835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98.05</v>
      </c>
    </row>
    <row r="43" spans="1:12" s="8" customFormat="1" ht="19.5" customHeight="1" x14ac:dyDescent="0.2">
      <c r="A43" s="3">
        <f>IFERROR(VLOOKUP(B43,'[1]DADOS (OCULTAR)'!$P$3:$R$56,3,0),"")</f>
        <v>9039744000356</v>
      </c>
      <c r="B43" s="4" t="str">
        <f>'[1]TCE - ANEXO IV - Preencher'!C52</f>
        <v>UPA OLINDA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>WHITE MARTINS GASES INDUSTRIAIS NE S 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59169</v>
      </c>
      <c r="I43" s="6" t="str">
        <f>IF('[1]TCE - ANEXO IV - Preencher'!K52="","",'[1]TCE - ANEXO IV - Preencher'!K52)</f>
        <v>10/04/2021</v>
      </c>
      <c r="J43" s="5" t="str">
        <f>'[1]TCE - ANEXO IV - Preencher'!L52</f>
        <v>26210424380578002041550440000591691832055449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32.68</v>
      </c>
    </row>
    <row r="44" spans="1:12" s="8" customFormat="1" ht="19.5" customHeight="1" x14ac:dyDescent="0.2">
      <c r="A44" s="3">
        <f>IFERROR(VLOOKUP(B44,'[1]DADOS (OCULTAR)'!$P$3:$R$56,3,0),"")</f>
        <v>9039744000356</v>
      </c>
      <c r="B44" s="4" t="str">
        <f>'[1]TCE - ANEXO IV - Preencher'!C53</f>
        <v>UPA OLINDA</v>
      </c>
      <c r="C44" s="4" t="str">
        <f>'[1]TCE - ANEXO IV - Preencher'!E53</f>
        <v>3.2 - Gás e Outros Materiais Engarrafados</v>
      </c>
      <c r="D44" s="3">
        <f>'[1]TCE - ANEXO IV - Preencher'!F53</f>
        <v>24380578002041</v>
      </c>
      <c r="E44" s="5" t="str">
        <f>'[1]TCE - ANEXO IV - Preencher'!G53</f>
        <v>WHITE MARTINS GASES INDUSTRIAIS NE S 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59183</v>
      </c>
      <c r="I44" s="6" t="str">
        <f>IF('[1]TCE - ANEXO IV - Preencher'!K53="","",'[1]TCE - ANEXO IV - Preencher'!K53)</f>
        <v>12/04/2021</v>
      </c>
      <c r="J44" s="5" t="str">
        <f>'[1]TCE - ANEXO IV - Preencher'!L53</f>
        <v>26210424380578002041550440000591831832217332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65.37</v>
      </c>
    </row>
    <row r="45" spans="1:12" s="8" customFormat="1" ht="19.5" customHeight="1" x14ac:dyDescent="0.2">
      <c r="A45" s="3">
        <f>IFERROR(VLOOKUP(B45,'[1]DADOS (OCULTAR)'!$P$3:$R$56,3,0),"")</f>
        <v>9039744000356</v>
      </c>
      <c r="B45" s="4" t="str">
        <f>'[1]TCE - ANEXO IV - Preencher'!C54</f>
        <v>UPA OLINDA</v>
      </c>
      <c r="C45" s="4" t="str">
        <f>'[1]TCE - ANEXO IV - Preencher'!E54</f>
        <v>3.2 - Gás e Outros Materiais Engarrafados</v>
      </c>
      <c r="D45" s="3">
        <f>'[1]TCE - ANEXO IV - Preencher'!F54</f>
        <v>24380578002041</v>
      </c>
      <c r="E45" s="5" t="str">
        <f>'[1]TCE - ANEXO IV - Preencher'!G54</f>
        <v>WHITE MARTINS GASES INDUSTRIAIS NE S 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59198</v>
      </c>
      <c r="I45" s="6" t="str">
        <f>IF('[1]TCE - ANEXO IV - Preencher'!K54="","",'[1]TCE - ANEXO IV - Preencher'!K54)</f>
        <v>13/04/2021</v>
      </c>
      <c r="J45" s="5" t="str">
        <f>'[1]TCE - ANEXO IV - Preencher'!L54</f>
        <v>26210424380578002041550440000591981832369810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32.68</v>
      </c>
    </row>
    <row r="46" spans="1:12" s="8" customFormat="1" ht="19.5" customHeight="1" x14ac:dyDescent="0.2">
      <c r="A46" s="3">
        <f>IFERROR(VLOOKUP(B46,'[1]DADOS (OCULTAR)'!$P$3:$R$56,3,0),"")</f>
        <v>9039744000356</v>
      </c>
      <c r="B46" s="4" t="str">
        <f>'[1]TCE - ANEXO IV - Preencher'!C55</f>
        <v>UPA OLINDA</v>
      </c>
      <c r="C46" s="4" t="str">
        <f>'[1]TCE - ANEXO IV - Preencher'!E55</f>
        <v>3.2 - Gás e Outros Materiais Engarrafados</v>
      </c>
      <c r="D46" s="3">
        <f>'[1]TCE - ANEXO IV - Preencher'!F55</f>
        <v>24380578002041</v>
      </c>
      <c r="E46" s="5" t="str">
        <f>'[1]TCE - ANEXO IV - Preencher'!G55</f>
        <v>WHITE MARTINS GASES INDUSTRIAIS NE S 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59210</v>
      </c>
      <c r="I46" s="6" t="str">
        <f>IF('[1]TCE - ANEXO IV - Preencher'!K55="","",'[1]TCE - ANEXO IV - Preencher'!K55)</f>
        <v>14/04/2021</v>
      </c>
      <c r="J46" s="5" t="str">
        <f>'[1]TCE - ANEXO IV - Preencher'!L55</f>
        <v>26210424380578002041550440000592101832522681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65.37</v>
      </c>
    </row>
    <row r="47" spans="1:12" s="8" customFormat="1" ht="19.5" customHeight="1" x14ac:dyDescent="0.2">
      <c r="A47" s="3">
        <f>IFERROR(VLOOKUP(B47,'[1]DADOS (OCULTAR)'!$P$3:$R$56,3,0),"")</f>
        <v>9039744000356</v>
      </c>
      <c r="B47" s="4" t="str">
        <f>'[1]TCE - ANEXO IV - Preencher'!C56</f>
        <v>UPA OLINDA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>WHITE MARTINS GASES INDUSTRIAIS NE S 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59247</v>
      </c>
      <c r="I47" s="6" t="str">
        <f>IF('[1]TCE - ANEXO IV - Preencher'!K56="","",'[1]TCE - ANEXO IV - Preencher'!K56)</f>
        <v>16/04/2021</v>
      </c>
      <c r="J47" s="5" t="str">
        <f>'[1]TCE - ANEXO IV - Preencher'!L56</f>
        <v>26210424380578002041550440000592471832891237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32.68</v>
      </c>
    </row>
    <row r="48" spans="1:12" s="8" customFormat="1" ht="19.5" customHeight="1" x14ac:dyDescent="0.2">
      <c r="A48" s="3">
        <f>IFERROR(VLOOKUP(B48,'[1]DADOS (OCULTAR)'!$P$3:$R$56,3,0),"")</f>
        <v>9039744000356</v>
      </c>
      <c r="B48" s="4" t="str">
        <f>'[1]TCE - ANEXO IV - Preencher'!C57</f>
        <v>UPA OLINDA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 GASES INDUSTRIAIS NE S 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59261</v>
      </c>
      <c r="I48" s="6" t="str">
        <f>IF('[1]TCE - ANEXO IV - Preencher'!K57="","",'[1]TCE - ANEXO IV - Preencher'!K57)</f>
        <v>17/04/2021</v>
      </c>
      <c r="J48" s="5" t="str">
        <f>'[1]TCE - ANEXO IV - Preencher'!L57</f>
        <v>26210424380578002041550440000592611833007666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65.37</v>
      </c>
    </row>
    <row r="49" spans="1:12" s="8" customFormat="1" ht="19.5" customHeight="1" x14ac:dyDescent="0.2">
      <c r="A49" s="3">
        <f>IFERROR(VLOOKUP(B49,'[1]DADOS (OCULTAR)'!$P$3:$R$56,3,0),"")</f>
        <v>9039744000356</v>
      </c>
      <c r="B49" s="4" t="str">
        <f>'[1]TCE - ANEXO IV - Preencher'!C58</f>
        <v>UPA OLINDA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MARTINS GASES INDUSTRIAIS NE S 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59274</v>
      </c>
      <c r="I49" s="6" t="str">
        <f>IF('[1]TCE - ANEXO IV - Preencher'!K58="","",'[1]TCE - ANEXO IV - Preencher'!K58)</f>
        <v>19/04/2021</v>
      </c>
      <c r="J49" s="5" t="str">
        <f>'[1]TCE - ANEXO IV - Preencher'!L58</f>
        <v>26210424380578002041550440000592741833140178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32.68</v>
      </c>
    </row>
    <row r="50" spans="1:12" s="8" customFormat="1" ht="19.5" customHeight="1" x14ac:dyDescent="0.2">
      <c r="A50" s="3">
        <f>IFERROR(VLOOKUP(B50,'[1]DADOS (OCULTAR)'!$P$3:$R$56,3,0),"")</f>
        <v>9039744000356</v>
      </c>
      <c r="B50" s="4" t="str">
        <f>'[1]TCE - ANEXO IV - Preencher'!C59</f>
        <v>UPA OLINDA</v>
      </c>
      <c r="C50" s="4" t="str">
        <f>'[1]TCE - ANEXO IV - Preencher'!E59</f>
        <v>3.2 - Gás e Outros Materiais Engarrafados</v>
      </c>
      <c r="D50" s="3">
        <f>'[1]TCE - ANEXO IV - Preencher'!F59</f>
        <v>24380578002041</v>
      </c>
      <c r="E50" s="5" t="str">
        <f>'[1]TCE - ANEXO IV - Preencher'!G59</f>
        <v>WHITE MARTINS GASES INDUSTRIAIS NE S 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59295</v>
      </c>
      <c r="I50" s="6" t="str">
        <f>IF('[1]TCE - ANEXO IV - Preencher'!K59="","",'[1]TCE - ANEXO IV - Preencher'!K59)</f>
        <v>20/04/2021</v>
      </c>
      <c r="J50" s="5" t="str">
        <f>'[1]TCE - ANEXO IV - Preencher'!L59</f>
        <v>26210424380578002041550440000592951833331240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130.69</v>
      </c>
    </row>
    <row r="51" spans="1:12" s="8" customFormat="1" ht="19.5" customHeight="1" x14ac:dyDescent="0.2">
      <c r="A51" s="3">
        <f>IFERROR(VLOOKUP(B51,'[1]DADOS (OCULTAR)'!$P$3:$R$56,3,0),"")</f>
        <v>9039744000356</v>
      </c>
      <c r="B51" s="4" t="str">
        <f>'[1]TCE - ANEXO IV - Preencher'!C60</f>
        <v>UPA OLINDA</v>
      </c>
      <c r="C51" s="4" t="str">
        <f>'[1]TCE - ANEXO IV - Preencher'!E60</f>
        <v>3.2 - Gás e Outros Materiais Engarrafados</v>
      </c>
      <c r="D51" s="3">
        <f>'[1]TCE - ANEXO IV - Preencher'!F60</f>
        <v>24380578002041</v>
      </c>
      <c r="E51" s="5" t="str">
        <f>'[1]TCE - ANEXO IV - Preencher'!G60</f>
        <v>WHITE MARTINS GASES INDUSTRIAIS NE S 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59311</v>
      </c>
      <c r="I51" s="6" t="str">
        <f>IF('[1]TCE - ANEXO IV - Preencher'!K60="","",'[1]TCE - ANEXO IV - Preencher'!K60)</f>
        <v>21/04/2021</v>
      </c>
      <c r="J51" s="5" t="str">
        <f>'[1]TCE - ANEXO IV - Preencher'!L60</f>
        <v>26210424380578002041550440000593111833453147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65.37</v>
      </c>
    </row>
    <row r="52" spans="1:12" s="8" customFormat="1" ht="19.5" customHeight="1" x14ac:dyDescent="0.2">
      <c r="A52" s="3">
        <f>IFERROR(VLOOKUP(B52,'[1]DADOS (OCULTAR)'!$P$3:$R$56,3,0),"")</f>
        <v>9039744000356</v>
      </c>
      <c r="B52" s="4" t="str">
        <f>'[1]TCE - ANEXO IV - Preencher'!C61</f>
        <v>UPA OLINDA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INDUSTRIAIS NE S 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59324</v>
      </c>
      <c r="I52" s="6" t="str">
        <f>IF('[1]TCE - ANEXO IV - Preencher'!K61="","",'[1]TCE - ANEXO IV - Preencher'!K61)</f>
        <v>22/04/2021</v>
      </c>
      <c r="J52" s="5" t="str">
        <f>'[1]TCE - ANEXO IV - Preencher'!L61</f>
        <v>26210424380578002041550440000593241833554537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65.37</v>
      </c>
    </row>
    <row r="53" spans="1:12" s="8" customFormat="1" ht="19.5" customHeight="1" x14ac:dyDescent="0.2">
      <c r="A53" s="3">
        <f>IFERROR(VLOOKUP(B53,'[1]DADOS (OCULTAR)'!$P$3:$R$56,3,0),"")</f>
        <v>9039744000356</v>
      </c>
      <c r="B53" s="4" t="str">
        <f>'[1]TCE - ANEXO IV - Preencher'!C62</f>
        <v>UPA OLINDA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 GASES INDUSTRIAIS NE S 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59338</v>
      </c>
      <c r="I53" s="6" t="str">
        <f>IF('[1]TCE - ANEXO IV - Preencher'!K62="","",'[1]TCE - ANEXO IV - Preencher'!K62)</f>
        <v>23/04/2021</v>
      </c>
      <c r="J53" s="5" t="str">
        <f>'[1]TCE - ANEXO IV - Preencher'!L62</f>
        <v>26210424380578002041550440000593381833753683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98.05</v>
      </c>
    </row>
    <row r="54" spans="1:12" s="8" customFormat="1" ht="19.5" customHeight="1" x14ac:dyDescent="0.2">
      <c r="A54" s="3">
        <f>IFERROR(VLOOKUP(B54,'[1]DADOS (OCULTAR)'!$P$3:$R$56,3,0),"")</f>
        <v>9039744000356</v>
      </c>
      <c r="B54" s="4" t="str">
        <f>'[1]TCE - ANEXO IV - Preencher'!C63</f>
        <v>UPA OLINDA</v>
      </c>
      <c r="C54" s="4" t="str">
        <f>'[1]TCE - ANEXO IV - Preencher'!E63</f>
        <v>3.2 - Gás e Outros Materiais Engarrafados</v>
      </c>
      <c r="D54" s="3">
        <f>'[1]TCE - ANEXO IV - Preencher'!F63</f>
        <v>24380578002041</v>
      </c>
      <c r="E54" s="5" t="str">
        <f>'[1]TCE - ANEXO IV - Preencher'!G63</f>
        <v>WHITE MARTINS GASES INDUSTRIAIS NE S 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59365</v>
      </c>
      <c r="I54" s="6" t="str">
        <f>IF('[1]TCE - ANEXO IV - Preencher'!K63="","",'[1]TCE - ANEXO IV - Preencher'!K63)</f>
        <v>26/04/2021</v>
      </c>
      <c r="J54" s="5" t="str">
        <f>'[1]TCE - ANEXO IV - Preencher'!L63</f>
        <v>26210424380578002041550440000593651834037369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32.68</v>
      </c>
    </row>
    <row r="55" spans="1:12" s="8" customFormat="1" ht="19.5" customHeight="1" x14ac:dyDescent="0.2">
      <c r="A55" s="3">
        <f>IFERROR(VLOOKUP(B55,'[1]DADOS (OCULTAR)'!$P$3:$R$56,3,0),"")</f>
        <v>9039744000356</v>
      </c>
      <c r="B55" s="4" t="str">
        <f>'[1]TCE - ANEXO IV - Preencher'!C64</f>
        <v>UPA OLINDA</v>
      </c>
      <c r="C55" s="4" t="str">
        <f>'[1]TCE - ANEXO IV - Preencher'!E64</f>
        <v>3.2 - Gás e Outros Materiais Engarrafados</v>
      </c>
      <c r="D55" s="3">
        <f>'[1]TCE - ANEXO IV - Preencher'!F64</f>
        <v>24380578002041</v>
      </c>
      <c r="E55" s="5" t="str">
        <f>'[1]TCE - ANEXO IV - Preencher'!G64</f>
        <v>WHITE MARTINS GASES INDUSTRIAIS NE S 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59393</v>
      </c>
      <c r="I55" s="6" t="str">
        <f>IF('[1]TCE - ANEXO IV - Preencher'!K64="","",'[1]TCE - ANEXO IV - Preencher'!K64)</f>
        <v>28/04/2021</v>
      </c>
      <c r="J55" s="5" t="str">
        <f>'[1]TCE - ANEXO IV - Preencher'!L64</f>
        <v>26210424380578002041550440000593931834347486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65.37</v>
      </c>
    </row>
    <row r="56" spans="1:12" s="8" customFormat="1" ht="19.5" customHeight="1" x14ac:dyDescent="0.2">
      <c r="A56" s="3">
        <f>IFERROR(VLOOKUP(B56,'[1]DADOS (OCULTAR)'!$P$3:$R$56,3,0),"")</f>
        <v>9039744000356</v>
      </c>
      <c r="B56" s="4" t="str">
        <f>'[1]TCE - ANEXO IV - Preencher'!C65</f>
        <v>UPA OLINDA</v>
      </c>
      <c r="C56" s="4" t="str">
        <f>'[1]TCE - ANEXO IV - Preencher'!E65</f>
        <v>3.2 - Gás e Outros Materiais Engarrafados</v>
      </c>
      <c r="D56" s="3">
        <f>'[1]TCE - ANEXO IV - Preencher'!F65</f>
        <v>24380578002041</v>
      </c>
      <c r="E56" s="5" t="str">
        <f>'[1]TCE - ANEXO IV - Preencher'!G65</f>
        <v>WHITE MARTINS GASES INDUSTRIAIS NE S 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59431</v>
      </c>
      <c r="I56" s="6" t="str">
        <f>IF('[1]TCE - ANEXO IV - Preencher'!K65="","",'[1]TCE - ANEXO IV - Preencher'!K65)</f>
        <v>30/04/2021</v>
      </c>
      <c r="J56" s="5" t="str">
        <f>'[1]TCE - ANEXO IV - Preencher'!L65</f>
        <v>26210424380578002041550440000594311834717243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32.68</v>
      </c>
    </row>
    <row r="57" spans="1:12" s="8" customFormat="1" ht="19.5" customHeight="1" x14ac:dyDescent="0.2">
      <c r="A57" s="3">
        <f>IFERROR(VLOOKUP(B57,'[1]DADOS (OCULTAR)'!$P$3:$R$56,3,0),"")</f>
        <v>9039744000356</v>
      </c>
      <c r="B57" s="4" t="str">
        <f>'[1]TCE - ANEXO IV - Preencher'!C66</f>
        <v>UPA OLINDA</v>
      </c>
      <c r="C57" s="4" t="str">
        <f>'[1]TCE - ANEXO IV - Preencher'!E66</f>
        <v>3.2 - Gás e Outros Materiais Engarrafados</v>
      </c>
      <c r="D57" s="3">
        <f>'[1]TCE - ANEXO IV - Preencher'!F66</f>
        <v>24380578002203</v>
      </c>
      <c r="E57" s="5" t="str">
        <f>'[1]TCE - ANEXO IV - Preencher'!G66</f>
        <v>WHITE MARTINS GASES INDUSTRIAIS NE S 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1646</v>
      </c>
      <c r="I57" s="6" t="str">
        <f>IF('[1]TCE - ANEXO IV - Preencher'!K66="","",'[1]TCE - ANEXO IV - Preencher'!K66)</f>
        <v>01/04/2021</v>
      </c>
      <c r="J57" s="5" t="str">
        <f>'[1]TCE - ANEXO IV - Preencher'!L66</f>
        <v>26210424380578002203550890000016461830812479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1551.95</v>
      </c>
    </row>
    <row r="58" spans="1:12" s="8" customFormat="1" ht="19.5" customHeight="1" x14ac:dyDescent="0.2">
      <c r="A58" s="3">
        <f>IFERROR(VLOOKUP(B58,'[1]DADOS (OCULTAR)'!$P$3:$R$56,3,0),"")</f>
        <v>9039744000356</v>
      </c>
      <c r="B58" s="4" t="str">
        <f>'[1]TCE - ANEXO IV - Preencher'!C67</f>
        <v>UPA OLINDA</v>
      </c>
      <c r="C58" s="4" t="str">
        <f>'[1]TCE - ANEXO IV - Preencher'!E67</f>
        <v>3.2 - Gás e Outros Materiais Engarrafados</v>
      </c>
      <c r="D58" s="3">
        <f>'[1]TCE - ANEXO IV - Preencher'!F67</f>
        <v>24380578002203</v>
      </c>
      <c r="E58" s="5" t="str">
        <f>'[1]TCE - ANEXO IV - Preencher'!G67</f>
        <v>WHITE MARTINS GASES INDUSTRIAIS NE S 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1676</v>
      </c>
      <c r="I58" s="6" t="str">
        <f>IF('[1]TCE - ANEXO IV - Preencher'!K67="","",'[1]TCE - ANEXO IV - Preencher'!K67)</f>
        <v>12/04/2021</v>
      </c>
      <c r="J58" s="5" t="str">
        <f>'[1]TCE - ANEXO IV - Preencher'!L67</f>
        <v>26210424380578002203550890000016761832226070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1462.84</v>
      </c>
    </row>
    <row r="59" spans="1:12" s="8" customFormat="1" ht="19.5" customHeight="1" x14ac:dyDescent="0.2">
      <c r="A59" s="3">
        <f>IFERROR(VLOOKUP(B59,'[1]DADOS (OCULTAR)'!$P$3:$R$56,3,0),"")</f>
        <v>9039744000356</v>
      </c>
      <c r="B59" s="4" t="str">
        <f>'[1]TCE - ANEXO IV - Preencher'!C68</f>
        <v>UPA OLINDA</v>
      </c>
      <c r="C59" s="4" t="str">
        <f>'[1]TCE - ANEXO IV - Preencher'!E68</f>
        <v>3.2 - Gás e Outros Materiais Engarrafados</v>
      </c>
      <c r="D59" s="3">
        <f>'[1]TCE - ANEXO IV - Preencher'!F68</f>
        <v>24380578002203</v>
      </c>
      <c r="E59" s="5" t="str">
        <f>'[1]TCE - ANEXO IV - Preencher'!G68</f>
        <v>WHITE MARTINS GASES INDUSTRIAIS NE S 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2265</v>
      </c>
      <c r="I59" s="6" t="str">
        <f>IF('[1]TCE - ANEXO IV - Preencher'!K68="","",'[1]TCE - ANEXO IV - Preencher'!K68)</f>
        <v>06/04/2021</v>
      </c>
      <c r="J59" s="5" t="str">
        <f>'[1]TCE - ANEXO IV - Preencher'!L68</f>
        <v>26210424380578002203550430000022651831279799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1445.52</v>
      </c>
    </row>
    <row r="60" spans="1:12" s="8" customFormat="1" ht="19.5" customHeight="1" x14ac:dyDescent="0.2">
      <c r="A60" s="3">
        <f>IFERROR(VLOOKUP(B60,'[1]DADOS (OCULTAR)'!$P$3:$R$56,3,0),"")</f>
        <v>9039744000356</v>
      </c>
      <c r="B60" s="4" t="str">
        <f>'[1]TCE - ANEXO IV - Preencher'!C69</f>
        <v>UPA OLINDA</v>
      </c>
      <c r="C60" s="4" t="str">
        <f>'[1]TCE - ANEXO IV - Preencher'!E69</f>
        <v>3.2 - Gás e Outros Materiais Engarrafados</v>
      </c>
      <c r="D60" s="3">
        <f>'[1]TCE - ANEXO IV - Preencher'!F69</f>
        <v>24380578002203</v>
      </c>
      <c r="E60" s="5" t="str">
        <f>'[1]TCE - ANEXO IV - Preencher'!G69</f>
        <v>WHITE MARTINS GASES INDUSTRIAIS NE S 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2911</v>
      </c>
      <c r="I60" s="6" t="str">
        <f>IF('[1]TCE - ANEXO IV - Preencher'!K69="","",'[1]TCE - ANEXO IV - Preencher'!K69)</f>
        <v>19/04/2021</v>
      </c>
      <c r="J60" s="5" t="str">
        <f>'[1]TCE - ANEXO IV - Preencher'!L69</f>
        <v>26210424380578002203550730000029111833127868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926.96</v>
      </c>
    </row>
    <row r="61" spans="1:12" s="8" customFormat="1" ht="19.5" customHeight="1" x14ac:dyDescent="0.2">
      <c r="A61" s="3">
        <f>IFERROR(VLOOKUP(B61,'[1]DADOS (OCULTAR)'!$P$3:$R$56,3,0),"")</f>
        <v>9039744000356</v>
      </c>
      <c r="B61" s="4" t="str">
        <f>'[1]TCE - ANEXO IV - Preencher'!C70</f>
        <v>UPA OLINDA</v>
      </c>
      <c r="C61" s="4" t="str">
        <f>'[1]TCE - ANEXO IV - Preencher'!E70</f>
        <v>3.2 - Gás e Outros Materiais Engarrafados</v>
      </c>
      <c r="D61" s="3">
        <f>'[1]TCE - ANEXO IV - Preencher'!F70</f>
        <v>24380578002203</v>
      </c>
      <c r="E61" s="5" t="str">
        <f>'[1]TCE - ANEXO IV - Preencher'!G70</f>
        <v>WHITE MARTINS GASES INDUSTRIAIS NE S 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881</v>
      </c>
      <c r="I61" s="6" t="str">
        <f>IF('[1]TCE - ANEXO IV - Preencher'!K70="","",'[1]TCE - ANEXO IV - Preencher'!K70)</f>
        <v>26/04/2021</v>
      </c>
      <c r="J61" s="5" t="str">
        <f>'[1]TCE - ANEXO IV - Preencher'!L70</f>
        <v>26210424380578002203550930000008811834079086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1498.73</v>
      </c>
    </row>
    <row r="62" spans="1:12" s="8" customFormat="1" ht="19.5" customHeight="1" x14ac:dyDescent="0.2">
      <c r="A62" s="3">
        <f>IFERROR(VLOOKUP(B62,'[1]DADOS (OCULTAR)'!$P$3:$R$56,3,0),"")</f>
        <v>9039744000356</v>
      </c>
      <c r="B62" s="4" t="str">
        <f>'[1]TCE - ANEXO IV - Preencher'!C71</f>
        <v>UPA OLINDA</v>
      </c>
      <c r="C62" s="4" t="str">
        <f>'[1]TCE - ANEXO IV - Preencher'!E71</f>
        <v>3.5 - Material Odontológico</v>
      </c>
      <c r="D62" s="3">
        <f>'[1]TCE - ANEXO IV - Preencher'!F71</f>
        <v>4218466000119</v>
      </c>
      <c r="E62" s="5" t="str">
        <f>'[1]TCE - ANEXO IV - Preencher'!G71</f>
        <v>COMERCIO DE PRODUTOS CIENTIFICOS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000002131</v>
      </c>
      <c r="I62" s="6" t="str">
        <f>IF('[1]TCE - ANEXO IV - Preencher'!K71="","",'[1]TCE - ANEXO IV - Preencher'!K71)</f>
        <v>19/04/2021</v>
      </c>
      <c r="J62" s="5" t="str">
        <f>'[1]TCE - ANEXO IV - Preencher'!L71</f>
        <v>26210404218466000119550010000021311190021315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70</v>
      </c>
    </row>
    <row r="63" spans="1:12" s="8" customFormat="1" ht="19.5" customHeight="1" x14ac:dyDescent="0.2">
      <c r="A63" s="3">
        <f>IFERROR(VLOOKUP(B63,'[1]DADOS (OCULTAR)'!$P$3:$R$56,3,0),"")</f>
        <v>9039744000356</v>
      </c>
      <c r="B63" s="4" t="str">
        <f>'[1]TCE - ANEXO IV - Preencher'!C72</f>
        <v>UPA OLINDA</v>
      </c>
      <c r="C63" s="4" t="str">
        <f>'[1]TCE - ANEXO IV - Preencher'!E72</f>
        <v>3.7 - Material de Limpeza e Produtos de Hgienização</v>
      </c>
      <c r="D63" s="3">
        <f>'[1]TCE - ANEXO IV - Preencher'!F72</f>
        <v>8674752000140</v>
      </c>
      <c r="E63" s="5" t="str">
        <f>'[1]TCE - ANEXO IV - Preencher'!G72</f>
        <v>CIRURGICA MONTEBELLO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000005174</v>
      </c>
      <c r="I63" s="6" t="str">
        <f>IF('[1]TCE - ANEXO IV - Preencher'!K72="","",'[1]TCE - ANEXO IV - Preencher'!K72)</f>
        <v>28/04/2021</v>
      </c>
      <c r="J63" s="5" t="str">
        <f>'[1]TCE - ANEXO IV - Preencher'!L72</f>
        <v>26210408674752000301550010000051741179392573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151.49</v>
      </c>
    </row>
    <row r="64" spans="1:12" s="8" customFormat="1" ht="19.5" customHeight="1" x14ac:dyDescent="0.2">
      <c r="A64" s="3">
        <f>IFERROR(VLOOKUP(B64,'[1]DADOS (OCULTAR)'!$P$3:$R$56,3,0),"")</f>
        <v>9039744000356</v>
      </c>
      <c r="B64" s="4" t="str">
        <f>'[1]TCE - ANEXO IV - Preencher'!C73</f>
        <v>UPA OLINDA</v>
      </c>
      <c r="C64" s="4" t="str">
        <f>'[1]TCE - ANEXO IV - Preencher'!E73</f>
        <v>3.7 - Material de Limpeza e Produtos de Hgienização</v>
      </c>
      <c r="D64" s="3">
        <f>'[1]TCE - ANEXO IV - Preencher'!F73</f>
        <v>10779833000156</v>
      </c>
      <c r="E64" s="5" t="str">
        <f>'[1]TCE - ANEXO IV - Preencher'!G73</f>
        <v>MEDICAL MERCANTIL DE APAR MED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524037</v>
      </c>
      <c r="I64" s="6" t="str">
        <f>IF('[1]TCE - ANEXO IV - Preencher'!K73="","",'[1]TCE - ANEXO IV - Preencher'!K73)</f>
        <v>06/04/2021</v>
      </c>
      <c r="J64" s="5" t="str">
        <f>'[1]TCE - ANEXO IV - Preencher'!L73</f>
        <v>26210410779833000156550010005240371112949542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518.4</v>
      </c>
    </row>
    <row r="65" spans="1:12" s="8" customFormat="1" ht="19.5" customHeight="1" x14ac:dyDescent="0.2">
      <c r="A65" s="3">
        <f>IFERROR(VLOOKUP(B65,'[1]DADOS (OCULTAR)'!$P$3:$R$56,3,0),"")</f>
        <v>9039744000356</v>
      </c>
      <c r="B65" s="4" t="str">
        <f>'[1]TCE - ANEXO IV - Preencher'!C74</f>
        <v>UPA OLINDA</v>
      </c>
      <c r="C65" s="4" t="str">
        <f>'[1]TCE - ANEXO IV - Preencher'!E74</f>
        <v>3.7 - Material de Limpeza e Produtos de Hgienização</v>
      </c>
      <c r="D65" s="3">
        <f>'[1]TCE - ANEXO IV - Preencher'!F74</f>
        <v>22006201000139</v>
      </c>
      <c r="E65" s="5" t="str">
        <f>'[1]TCE - ANEXO IV - Preencher'!G74</f>
        <v>FORTPEL COMERCIO DE DESCARTAVEIS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86801</v>
      </c>
      <c r="I65" s="6" t="str">
        <f>IF('[1]TCE - ANEXO IV - Preencher'!K74="","",'[1]TCE - ANEXO IV - Preencher'!K74)</f>
        <v>08/04/2021</v>
      </c>
      <c r="J65" s="5" t="str">
        <f>'[1]TCE - ANEXO IV - Preencher'!L74</f>
        <v>26210422006201000139550000000868011100868011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723.5</v>
      </c>
    </row>
    <row r="66" spans="1:12" s="8" customFormat="1" ht="19.5" customHeight="1" x14ac:dyDescent="0.2">
      <c r="A66" s="3">
        <f>IFERROR(VLOOKUP(B66,'[1]DADOS (OCULTAR)'!$P$3:$R$56,3,0),"")</f>
        <v>9039744000356</v>
      </c>
      <c r="B66" s="4" t="str">
        <f>'[1]TCE - ANEXO IV - Preencher'!C75</f>
        <v>UPA OLINDA</v>
      </c>
      <c r="C66" s="4" t="str">
        <f>'[1]TCE - ANEXO IV - Preencher'!E75</f>
        <v>3.7 - Material de Limpeza e Produtos de Hgienização</v>
      </c>
      <c r="D66" s="3">
        <f>'[1]TCE - ANEXO IV - Preencher'!F75</f>
        <v>22006201000139</v>
      </c>
      <c r="E66" s="5" t="str">
        <f>'[1]TCE - ANEXO IV - Preencher'!G75</f>
        <v>FORTPEL COMERCIO DE DESCARTAVEIS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87312</v>
      </c>
      <c r="I66" s="6" t="str">
        <f>IF('[1]TCE - ANEXO IV - Preencher'!K75="","",'[1]TCE - ANEXO IV - Preencher'!K75)</f>
        <v>15/04/2021</v>
      </c>
      <c r="J66" s="5" t="str">
        <f>'[1]TCE - ANEXO IV - Preencher'!L75</f>
        <v>26210422006201000139550000000873121100872131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92.4</v>
      </c>
    </row>
    <row r="67" spans="1:12" s="8" customFormat="1" ht="19.5" customHeight="1" x14ac:dyDescent="0.2">
      <c r="A67" s="3">
        <f>IFERROR(VLOOKUP(B67,'[1]DADOS (OCULTAR)'!$P$3:$R$56,3,0),"")</f>
        <v>9039744000356</v>
      </c>
      <c r="B67" s="4" t="str">
        <f>'[1]TCE - ANEXO IV - Preencher'!C76</f>
        <v>UPA OLINDA</v>
      </c>
      <c r="C67" s="4" t="str">
        <f>'[1]TCE - ANEXO IV - Preencher'!E76</f>
        <v>3.7 - Material de Limpeza e Produtos de Hgienização</v>
      </c>
      <c r="D67" s="3">
        <f>'[1]TCE - ANEXO IV - Preencher'!F76</f>
        <v>30743270000153</v>
      </c>
      <c r="E67" s="5" t="str">
        <f>'[1]TCE - ANEXO IV - Preencher'!G76</f>
        <v>TRIUNFO COMERCIO DE ALIMENTOS PAPEIS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4820</v>
      </c>
      <c r="I67" s="6" t="str">
        <f>IF('[1]TCE - ANEXO IV - Preencher'!K76="","",'[1]TCE - ANEXO IV - Preencher'!K76)</f>
        <v>16/04/2021</v>
      </c>
      <c r="J67" s="5" t="str">
        <f>'[1]TCE - ANEXO IV - Preencher'!L76</f>
        <v>26210430743270000153550010000048201869237347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1047.5</v>
      </c>
    </row>
    <row r="68" spans="1:12" s="8" customFormat="1" ht="19.5" customHeight="1" x14ac:dyDescent="0.2">
      <c r="A68" s="3">
        <f>IFERROR(VLOOKUP(B68,'[1]DADOS (OCULTAR)'!$P$3:$R$56,3,0),"")</f>
        <v>9039744000356</v>
      </c>
      <c r="B68" s="4" t="str">
        <f>'[1]TCE - ANEXO IV - Preencher'!C77</f>
        <v>UPA OLINDA</v>
      </c>
      <c r="C68" s="4" t="str">
        <f>'[1]TCE - ANEXO IV - Preencher'!E77</f>
        <v>3.7 - Material de Limpeza e Produtos de Hgienização</v>
      </c>
      <c r="D68" s="3">
        <f>'[1]TCE - ANEXO IV - Preencher'!F77</f>
        <v>36641164000145</v>
      </c>
      <c r="E68" s="5" t="str">
        <f>'[1]TCE - ANEXO IV - Preencher'!G77</f>
        <v>GS LIMP DISTRIBUIDORA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000000559</v>
      </c>
      <c r="I68" s="6" t="str">
        <f>IF('[1]TCE - ANEXO IV - Preencher'!K77="","",'[1]TCE - ANEXO IV - Preencher'!K77)</f>
        <v>09/04/2021</v>
      </c>
      <c r="J68" s="5" t="str">
        <f>'[1]TCE - ANEXO IV - Preencher'!L77</f>
        <v>26210436641164000145550010000005591000003780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216</v>
      </c>
    </row>
    <row r="69" spans="1:12" s="8" customFormat="1" ht="19.5" customHeight="1" x14ac:dyDescent="0.2">
      <c r="A69" s="3">
        <f>IFERROR(VLOOKUP(B69,'[1]DADOS (OCULTAR)'!$P$3:$R$56,3,0),"")</f>
        <v>9039744000356</v>
      </c>
      <c r="B69" s="4" t="str">
        <f>'[1]TCE - ANEXO IV - Preencher'!C78</f>
        <v>UPA OLINDA</v>
      </c>
      <c r="C69" s="4" t="str">
        <f>'[1]TCE - ANEXO IV - Preencher'!E78</f>
        <v>3.14 - Alimentação Preparada</v>
      </c>
      <c r="D69" s="3">
        <f>'[1]TCE - ANEXO IV - Preencher'!F78</f>
        <v>892597000126</v>
      </c>
      <c r="E69" s="5" t="str">
        <f>'[1]TCE - ANEXO IV - Preencher'!G78</f>
        <v>GILSON SOARES MACHADO DIAS FILHO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000053836</v>
      </c>
      <c r="I69" s="6" t="str">
        <f>IF('[1]TCE - ANEXO IV - Preencher'!K78="","",'[1]TCE - ANEXO IV - Preencher'!K78)</f>
        <v>06/04/2021</v>
      </c>
      <c r="J69" s="5" t="str">
        <f>'[1]TCE - ANEXO IV - Preencher'!L78</f>
        <v>26210400892597000126550010000538361673729478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72</v>
      </c>
    </row>
    <row r="70" spans="1:12" s="8" customFormat="1" ht="19.5" customHeight="1" x14ac:dyDescent="0.2">
      <c r="A70" s="3">
        <f>IFERROR(VLOOKUP(B70,'[1]DADOS (OCULTAR)'!$P$3:$R$56,3,0),"")</f>
        <v>9039744000356</v>
      </c>
      <c r="B70" s="4" t="str">
        <f>'[1]TCE - ANEXO IV - Preencher'!C79</f>
        <v>UPA OLINDA</v>
      </c>
      <c r="C70" s="4" t="str">
        <f>'[1]TCE - ANEXO IV - Preencher'!E79</f>
        <v>3.14 - Alimentação Preparada</v>
      </c>
      <c r="D70" s="3">
        <f>'[1]TCE - ANEXO IV - Preencher'!F79</f>
        <v>892597000126</v>
      </c>
      <c r="E70" s="5" t="str">
        <f>'[1]TCE - ANEXO IV - Preencher'!G79</f>
        <v>GILSON SOARES MACHADO DIAS FILHO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000054082</v>
      </c>
      <c r="I70" s="6" t="str">
        <f>IF('[1]TCE - ANEXO IV - Preencher'!K79="","",'[1]TCE - ANEXO IV - Preencher'!K79)</f>
        <v>16/04/2021</v>
      </c>
      <c r="J70" s="5" t="str">
        <f>'[1]TCE - ANEXO IV - Preencher'!L79</f>
        <v>26210400892597000126550010000540821201593010</v>
      </c>
      <c r="K70" s="5" t="str">
        <f>IF(F70="B",LEFT('[1]TCE - ANEXO IV - Preencher'!M79,2),IF(F70="S",LEFT('[1]TCE - ANEXO IV - Preencher'!M79,7),IF('[1]TCE - ANEXO IV - Preencher'!H79="","")))</f>
        <v>35</v>
      </c>
      <c r="L70" s="7">
        <f>'[1]TCE - ANEXO IV - Preencher'!N79</f>
        <v>52.8</v>
      </c>
    </row>
    <row r="71" spans="1:12" s="8" customFormat="1" ht="19.5" customHeight="1" x14ac:dyDescent="0.2">
      <c r="A71" s="3">
        <f>IFERROR(VLOOKUP(B71,'[1]DADOS (OCULTAR)'!$P$3:$R$56,3,0),"")</f>
        <v>9039744000356</v>
      </c>
      <c r="B71" s="4" t="str">
        <f>'[1]TCE - ANEXO IV - Preencher'!C80</f>
        <v>UPA OLINDA</v>
      </c>
      <c r="C71" s="4" t="str">
        <f>'[1]TCE - ANEXO IV - Preencher'!E80</f>
        <v>3.14 - Alimentação Preparada</v>
      </c>
      <c r="D71" s="3">
        <f>'[1]TCE - ANEXO IV - Preencher'!F80</f>
        <v>10064798000199</v>
      </c>
      <c r="E71" s="5" t="str">
        <f>'[1]TCE - ANEXO IV - Preencher'!G80</f>
        <v>ENGEFRIO INDUSTRIAL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000019469</v>
      </c>
      <c r="I71" s="6" t="str">
        <f>IF('[1]TCE - ANEXO IV - Preencher'!K80="","",'[1]TCE - ANEXO IV - Preencher'!K80)</f>
        <v>19/04/2021</v>
      </c>
      <c r="J71" s="5" t="str">
        <f>'[1]TCE - ANEXO IV - Preencher'!L80</f>
        <v>26210410064798001241550080000194691565130776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87</v>
      </c>
    </row>
    <row r="72" spans="1:12" s="8" customFormat="1" ht="19.5" customHeight="1" x14ac:dyDescent="0.2">
      <c r="A72" s="3">
        <f>IFERROR(VLOOKUP(B72,'[1]DADOS (OCULTAR)'!$P$3:$R$56,3,0),"")</f>
        <v>9039744000356</v>
      </c>
      <c r="B72" s="4" t="str">
        <f>'[1]TCE - ANEXO IV - Preencher'!C81</f>
        <v>UPA OLINDA</v>
      </c>
      <c r="C72" s="4" t="str">
        <f>'[1]TCE - ANEXO IV - Preencher'!E81</f>
        <v>3.14 - Alimentação Preparada</v>
      </c>
      <c r="D72" s="3">
        <f>'[1]TCE - ANEXO IV - Preencher'!F81</f>
        <v>11840014000130</v>
      </c>
      <c r="E72" s="5" t="str">
        <f>'[1]TCE - ANEXO IV - Preencher'!G81</f>
        <v>MACROPAC PROTECAO E EMBALAGEM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331794</v>
      </c>
      <c r="I72" s="6" t="str">
        <f>IF('[1]TCE - ANEXO IV - Preencher'!K81="","",'[1]TCE - ANEXO IV - Preencher'!K81)</f>
        <v>23/04/2021</v>
      </c>
      <c r="J72" s="5" t="str">
        <f>'[1]TCE - ANEXO IV - Preencher'!L81</f>
        <v>26210411840014000130550010003317941581329425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1427.64</v>
      </c>
    </row>
    <row r="73" spans="1:12" s="8" customFormat="1" ht="19.5" customHeight="1" x14ac:dyDescent="0.2">
      <c r="A73" s="3">
        <f>IFERROR(VLOOKUP(B73,'[1]DADOS (OCULTAR)'!$P$3:$R$56,3,0),"")</f>
        <v>9039744000356</v>
      </c>
      <c r="B73" s="4" t="str">
        <f>'[1]TCE - ANEXO IV - Preencher'!C82</f>
        <v>UPA OLINDA</v>
      </c>
      <c r="C73" s="4" t="str">
        <f>'[1]TCE - ANEXO IV - Preencher'!E82</f>
        <v>3.14 - Alimentação Preparada</v>
      </c>
      <c r="D73" s="3">
        <f>'[1]TCE - ANEXO IV - Preencher'!F82</f>
        <v>15242921000138</v>
      </c>
      <c r="E73" s="5" t="str">
        <f>'[1]TCE - ANEXO IV - Preencher'!G82</f>
        <v>M. A. DE O. MENEZES EIRELI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001891</v>
      </c>
      <c r="I73" s="6" t="str">
        <f>IF('[1]TCE - ANEXO IV - Preencher'!K82="","",'[1]TCE - ANEXO IV - Preencher'!K82)</f>
        <v>29/04/2021</v>
      </c>
      <c r="J73" s="5" t="str">
        <f>'[1]TCE - ANEXO IV - Preencher'!L82</f>
        <v>26210415242921000138550010000018911000019267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33606.65</v>
      </c>
    </row>
    <row r="74" spans="1:12" s="8" customFormat="1" ht="19.5" customHeight="1" x14ac:dyDescent="0.2">
      <c r="A74" s="3">
        <f>IFERROR(VLOOKUP(B74,'[1]DADOS (OCULTAR)'!$P$3:$R$56,3,0),"")</f>
        <v>9039744000356</v>
      </c>
      <c r="B74" s="4" t="str">
        <f>'[1]TCE - ANEXO IV - Preencher'!C83</f>
        <v>UPA OLINDA</v>
      </c>
      <c r="C74" s="4" t="str">
        <f>'[1]TCE - ANEXO IV - Preencher'!E83</f>
        <v>3.14 - Alimentação Preparada</v>
      </c>
      <c r="D74" s="3">
        <f>'[1]TCE - ANEXO IV - Preencher'!F83</f>
        <v>20534381000104</v>
      </c>
      <c r="E74" s="5" t="str">
        <f>'[1]TCE - ANEXO IV - Preencher'!G83</f>
        <v>SUPERMERCADO NOVA ERA LTDA EPP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260746</v>
      </c>
      <c r="I74" s="6" t="str">
        <f>IF('[1]TCE - ANEXO IV - Preencher'!K83="","",'[1]TCE - ANEXO IV - Preencher'!K83)</f>
        <v>23/04/2021</v>
      </c>
      <c r="J74" s="5" t="str">
        <f>'[1]TCE - ANEXO IV - Preencher'!L83</f>
        <v>26210420534381000104650060002607461006942852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39.11</v>
      </c>
    </row>
    <row r="75" spans="1:12" s="8" customFormat="1" ht="19.5" customHeight="1" x14ac:dyDescent="0.2">
      <c r="A75" s="3">
        <f>IFERROR(VLOOKUP(B75,'[1]DADOS (OCULTAR)'!$P$3:$R$56,3,0),"")</f>
        <v>9039744000356</v>
      </c>
      <c r="B75" s="4" t="str">
        <f>'[1]TCE - ANEXO IV - Preencher'!C84</f>
        <v>UPA OLINDA</v>
      </c>
      <c r="C75" s="4" t="str">
        <f>'[1]TCE - ANEXO IV - Preencher'!E84</f>
        <v>3.14 - Alimentação Preparada</v>
      </c>
      <c r="D75" s="3">
        <f>'[1]TCE - ANEXO IV - Preencher'!F84</f>
        <v>20534381000104</v>
      </c>
      <c r="E75" s="5" t="str">
        <f>'[1]TCE - ANEXO IV - Preencher'!G84</f>
        <v>SUPERMERCADO NOVA ERA LTDA EPP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348187</v>
      </c>
      <c r="I75" s="6" t="str">
        <f>IF('[1]TCE - ANEXO IV - Preencher'!K84="","",'[1]TCE - ANEXO IV - Preencher'!K84)</f>
        <v>26/04/2021</v>
      </c>
      <c r="J75" s="5" t="str">
        <f>'[1]TCE - ANEXO IV - Preencher'!L84</f>
        <v>26210420534381000104650040003481871004188807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44.04</v>
      </c>
    </row>
    <row r="76" spans="1:12" s="8" customFormat="1" ht="19.5" customHeight="1" x14ac:dyDescent="0.2">
      <c r="A76" s="3">
        <f>IFERROR(VLOOKUP(B76,'[1]DADOS (OCULTAR)'!$P$3:$R$56,3,0),"")</f>
        <v>9039744000356</v>
      </c>
      <c r="B76" s="4" t="str">
        <f>'[1]TCE - ANEXO IV - Preencher'!C85</f>
        <v>UPA OLINDA</v>
      </c>
      <c r="C76" s="4" t="str">
        <f>'[1]TCE - ANEXO IV - Preencher'!E85</f>
        <v>3.14 - Alimentação Preparada</v>
      </c>
      <c r="D76" s="3">
        <f>'[1]TCE - ANEXO IV - Preencher'!F85</f>
        <v>22006201000139</v>
      </c>
      <c r="E76" s="5" t="str">
        <f>'[1]TCE - ANEXO IV - Preencher'!G85</f>
        <v>FORTPEL COMERCIO DE DESCARTAVEIS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87312</v>
      </c>
      <c r="I76" s="6" t="str">
        <f>IF('[1]TCE - ANEXO IV - Preencher'!K85="","",'[1]TCE - ANEXO IV - Preencher'!K85)</f>
        <v>15/04/2021</v>
      </c>
      <c r="J76" s="5" t="str">
        <f>'[1]TCE - ANEXO IV - Preencher'!L85</f>
        <v>26210422006201000139550000000873121100872131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419.86</v>
      </c>
    </row>
    <row r="77" spans="1:12" s="8" customFormat="1" ht="19.5" customHeight="1" x14ac:dyDescent="0.2">
      <c r="A77" s="3">
        <f>IFERROR(VLOOKUP(B77,'[1]DADOS (OCULTAR)'!$P$3:$R$56,3,0),"")</f>
        <v>9039744000356</v>
      </c>
      <c r="B77" s="4" t="str">
        <f>'[1]TCE - ANEXO IV - Preencher'!C86</f>
        <v>UPA OLINDA</v>
      </c>
      <c r="C77" s="4" t="str">
        <f>'[1]TCE - ANEXO IV - Preencher'!E86</f>
        <v>3.14 - Alimentação Preparada</v>
      </c>
      <c r="D77" s="3">
        <f>'[1]TCE - ANEXO IV - Preencher'!F86</f>
        <v>29589788000103</v>
      </c>
      <c r="E77" s="5" t="str">
        <f>'[1]TCE - ANEXO IV - Preencher'!G86</f>
        <v>VAREJAO OLINDA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000185671</v>
      </c>
      <c r="I77" s="6" t="str">
        <f>IF('[1]TCE - ANEXO IV - Preencher'!K86="","",'[1]TCE - ANEXO IV - Preencher'!K86)</f>
        <v>07/04/2021</v>
      </c>
      <c r="J77" s="5" t="str">
        <f>'[1]TCE - ANEXO IV - Preencher'!L86</f>
        <v>26210429589788000103650050001856711052059031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56.1</v>
      </c>
    </row>
    <row r="78" spans="1:12" s="8" customFormat="1" ht="19.5" customHeight="1" x14ac:dyDescent="0.2">
      <c r="A78" s="3">
        <f>IFERROR(VLOOKUP(B78,'[1]DADOS (OCULTAR)'!$P$3:$R$56,3,0),"")</f>
        <v>9039744000356</v>
      </c>
      <c r="B78" s="4" t="str">
        <f>'[1]TCE - ANEXO IV - Preencher'!C87</f>
        <v>UPA OLINDA</v>
      </c>
      <c r="C78" s="4" t="str">
        <f>'[1]TCE - ANEXO IV - Preencher'!E87</f>
        <v>3.14 - Alimentação Preparada</v>
      </c>
      <c r="D78" s="3">
        <f>'[1]TCE - ANEXO IV - Preencher'!F87</f>
        <v>29589788000103</v>
      </c>
      <c r="E78" s="5" t="str">
        <f>'[1]TCE - ANEXO IV - Preencher'!G87</f>
        <v>VAREJAO OLINDA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000203535</v>
      </c>
      <c r="I78" s="6" t="str">
        <f>IF('[1]TCE - ANEXO IV - Preencher'!K87="","",'[1]TCE - ANEXO IV - Preencher'!K87)</f>
        <v>15/04/2021</v>
      </c>
      <c r="J78" s="5" t="str">
        <f>'[1]TCE - ANEXO IV - Preencher'!L87</f>
        <v>26210429589788000103650030002035351032242221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34.81</v>
      </c>
    </row>
    <row r="79" spans="1:12" s="8" customFormat="1" ht="19.5" customHeight="1" x14ac:dyDescent="0.2">
      <c r="A79" s="3">
        <f>IFERROR(VLOOKUP(B79,'[1]DADOS (OCULTAR)'!$P$3:$R$56,3,0),"")</f>
        <v>9039744000356</v>
      </c>
      <c r="B79" s="4" t="str">
        <f>'[1]TCE - ANEXO IV - Preencher'!C88</f>
        <v>UPA OLINDA</v>
      </c>
      <c r="C79" s="4" t="str">
        <f>'[1]TCE - ANEXO IV - Preencher'!E88</f>
        <v>3.6 - Material de Expediente</v>
      </c>
      <c r="D79" s="3">
        <f>'[1]TCE - ANEXO IV - Preencher'!F88</f>
        <v>9618616000103</v>
      </c>
      <c r="E79" s="5" t="str">
        <f>'[1]TCE - ANEXO IV - Preencher'!G88</f>
        <v>TATYANE FLORENCIO FERNANDES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000012611</v>
      </c>
      <c r="I79" s="6" t="str">
        <f>IF('[1]TCE - ANEXO IV - Preencher'!K88="","",'[1]TCE - ANEXO IV - Preencher'!K88)</f>
        <v>23/04/2021</v>
      </c>
      <c r="J79" s="5" t="str">
        <f>'[1]TCE - ANEXO IV - Preencher'!L88</f>
        <v>26210409618616000103650010000126111008055497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32</v>
      </c>
    </row>
    <row r="80" spans="1:12" s="8" customFormat="1" ht="19.5" customHeight="1" x14ac:dyDescent="0.2">
      <c r="A80" s="3">
        <f>IFERROR(VLOOKUP(B80,'[1]DADOS (OCULTAR)'!$P$3:$R$56,3,0),"")</f>
        <v>9039744000356</v>
      </c>
      <c r="B80" s="4" t="str">
        <f>'[1]TCE - ANEXO IV - Preencher'!C89</f>
        <v>UPA OLINDA</v>
      </c>
      <c r="C80" s="4" t="str">
        <f>'[1]TCE - ANEXO IV - Preencher'!E89</f>
        <v>3.6 - Material de Expediente</v>
      </c>
      <c r="D80" s="3">
        <f>'[1]TCE - ANEXO IV - Preencher'!F89</f>
        <v>24348443000136</v>
      </c>
      <c r="E80" s="5" t="str">
        <f>'[1]TCE - ANEXO IV - Preencher'!G89</f>
        <v>FRANCRIS LIVRARIA E PAPELARIA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000013536</v>
      </c>
      <c r="I80" s="6" t="str">
        <f>IF('[1]TCE - ANEXO IV - Preencher'!K89="","",'[1]TCE - ANEXO IV - Preencher'!K89)</f>
        <v>28/04/2021</v>
      </c>
      <c r="J80" s="5" t="str">
        <f>'[1]TCE - ANEXO IV - Preencher'!L89</f>
        <v>26210424348443000136550010000135361913030855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388.4</v>
      </c>
    </row>
    <row r="81" spans="1:12" s="8" customFormat="1" ht="19.5" customHeight="1" x14ac:dyDescent="0.2">
      <c r="A81" s="3">
        <f>IFERROR(VLOOKUP(B81,'[1]DADOS (OCULTAR)'!$P$3:$R$56,3,0),"")</f>
        <v>9039744000356</v>
      </c>
      <c r="B81" s="4" t="str">
        <f>'[1]TCE - ANEXO IV - Preencher'!C90</f>
        <v>UPA OLINDA</v>
      </c>
      <c r="C81" s="4" t="str">
        <f>'[1]TCE - ANEXO IV - Preencher'!E90</f>
        <v>3.1 - Combustíveis e Lubrificantes Automotivos</v>
      </c>
      <c r="D81" s="3">
        <f>'[1]TCE - ANEXO IV - Preencher'!F90</f>
        <v>1912250000241</v>
      </c>
      <c r="E81" s="5" t="str">
        <f>'[1]TCE - ANEXO IV - Preencher'!G90</f>
        <v>POSTO CANCUN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870</v>
      </c>
      <c r="I81" s="6" t="str">
        <f>IF('[1]TCE - ANEXO IV - Preencher'!K90="","",'[1]TCE - ANEXO IV - Preencher'!K90)</f>
        <v>05/04/2021</v>
      </c>
      <c r="J81" s="5" t="str">
        <f>'[1]TCE - ANEXO IV - Preencher'!L90</f>
        <v>26210401912250000241550120000008701000506204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3978.44</v>
      </c>
    </row>
    <row r="82" spans="1:12" s="8" customFormat="1" ht="19.5" customHeight="1" x14ac:dyDescent="0.2">
      <c r="A82" s="3">
        <f>IFERROR(VLOOKUP(B82,'[1]DADOS (OCULTAR)'!$P$3:$R$56,3,0),"")</f>
        <v>9039744000356</v>
      </c>
      <c r="B82" s="4" t="str">
        <f>'[1]TCE - ANEXO IV - Preencher'!C91</f>
        <v>UPA OLINDA</v>
      </c>
      <c r="C82" s="4" t="str">
        <f>'[1]TCE - ANEXO IV - Preencher'!E91</f>
        <v>3.1 - Combustíveis e Lubrificantes Automotivos</v>
      </c>
      <c r="D82" s="3">
        <f>'[1]TCE - ANEXO IV - Preencher'!F91</f>
        <v>12781233001472</v>
      </c>
      <c r="E82" s="5" t="str">
        <f>'[1]TCE - ANEXO IV - Preencher'!G91</f>
        <v>PETROLEO CAVALCANTI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000287211</v>
      </c>
      <c r="I82" s="6" t="str">
        <f>IF('[1]TCE - ANEXO IV - Preencher'!K91="","",'[1]TCE - ANEXO IV - Preencher'!K91)</f>
        <v>14/04/2021</v>
      </c>
      <c r="J82" s="5" t="str">
        <f>'[1]TCE - ANEXO IV - Preencher'!L91</f>
        <v>26210412781233001472650590002872111002991252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87.8</v>
      </c>
    </row>
    <row r="83" spans="1:12" s="8" customFormat="1" ht="19.5" customHeight="1" x14ac:dyDescent="0.2">
      <c r="A83" s="3">
        <f>IFERROR(VLOOKUP(B83,'[1]DADOS (OCULTAR)'!$P$3:$R$56,3,0),"")</f>
        <v>9039744000356</v>
      </c>
      <c r="B83" s="4" t="str">
        <f>'[1]TCE - ANEXO IV - Preencher'!C92</f>
        <v>UPA OLINDA</v>
      </c>
      <c r="C83" s="4" t="str">
        <f>'[1]TCE - ANEXO IV - Preencher'!E92</f>
        <v xml:space="preserve">3.9 - Material para Manutenção de Bens Imóveis </v>
      </c>
      <c r="D83" s="3">
        <f>'[1]TCE - ANEXO IV - Preencher'!F92</f>
        <v>279531000327</v>
      </c>
      <c r="E83" s="5" t="str">
        <f>'[1]TCE - ANEXO IV - Preencher'!G92</f>
        <v>TUPAN CONSTRUCOES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485225</v>
      </c>
      <c r="I83" s="6" t="str">
        <f>IF('[1]TCE - ANEXO IV - Preencher'!K92="","",'[1]TCE - ANEXO IV - Preencher'!K92)</f>
        <v>19/04/2021</v>
      </c>
      <c r="J83" s="5" t="str">
        <f>'[1]TCE - ANEXO IV - Preencher'!L92</f>
        <v>26210400279531000327550020004852251131661802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288</v>
      </c>
    </row>
    <row r="84" spans="1:12" s="8" customFormat="1" ht="19.5" customHeight="1" x14ac:dyDescent="0.2">
      <c r="A84" s="3">
        <f>IFERROR(VLOOKUP(B84,'[1]DADOS (OCULTAR)'!$P$3:$R$56,3,0),"")</f>
        <v>9039744000356</v>
      </c>
      <c r="B84" s="4" t="str">
        <f>'[1]TCE - ANEXO IV - Preencher'!C93</f>
        <v>UPA OLINDA</v>
      </c>
      <c r="C84" s="4" t="str">
        <f>'[1]TCE - ANEXO IV - Preencher'!E93</f>
        <v xml:space="preserve">3.9 - Material para Manutenção de Bens Imóveis </v>
      </c>
      <c r="D84" s="3">
        <f>'[1]TCE - ANEXO IV - Preencher'!F93</f>
        <v>810146000283</v>
      </c>
      <c r="E84" s="5" t="str">
        <f>'[1]TCE - ANEXO IV - Preencher'!G93</f>
        <v>MEDEPORT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000000473</v>
      </c>
      <c r="I84" s="6" t="str">
        <f>IF('[1]TCE - ANEXO IV - Preencher'!K93="","",'[1]TCE - ANEXO IV - Preencher'!K93)</f>
        <v>29/04/2021</v>
      </c>
      <c r="J84" s="5" t="str">
        <f>'[1]TCE - ANEXO IV - Preencher'!L93</f>
        <v>26210400810146000283550010000004731005098159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273</v>
      </c>
    </row>
    <row r="85" spans="1:12" s="8" customFormat="1" ht="19.5" customHeight="1" x14ac:dyDescent="0.2">
      <c r="A85" s="3">
        <f>IFERROR(VLOOKUP(B85,'[1]DADOS (OCULTAR)'!$P$3:$R$56,3,0),"")</f>
        <v>9039744000356</v>
      </c>
      <c r="B85" s="4" t="str">
        <f>'[1]TCE - ANEXO IV - Preencher'!C94</f>
        <v>UPA OLINDA</v>
      </c>
      <c r="C85" s="4" t="str">
        <f>'[1]TCE - ANEXO IV - Preencher'!E94</f>
        <v xml:space="preserve">3.9 - Material para Manutenção de Bens Imóveis </v>
      </c>
      <c r="D85" s="3">
        <f>'[1]TCE - ANEXO IV - Preencher'!F94</f>
        <v>7264702000121</v>
      </c>
      <c r="E85" s="5" t="str">
        <f>'[1]TCE - ANEXO IV - Preencher'!G94</f>
        <v>A J MARTINS FILHO PARAFUSOS E FERRAMENTA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000025817</v>
      </c>
      <c r="I85" s="6" t="str">
        <f>IF('[1]TCE - ANEXO IV - Preencher'!K94="","",'[1]TCE - ANEXO IV - Preencher'!K94)</f>
        <v>13/04/2021</v>
      </c>
      <c r="J85" s="5" t="str">
        <f>'[1]TCE - ANEXO IV - Preencher'!L94</f>
        <v>26210407264702000121650010000258171594663735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34</v>
      </c>
    </row>
    <row r="86" spans="1:12" s="8" customFormat="1" ht="19.5" customHeight="1" x14ac:dyDescent="0.2">
      <c r="A86" s="3">
        <f>IFERROR(VLOOKUP(B86,'[1]DADOS (OCULTAR)'!$P$3:$R$56,3,0),"")</f>
        <v>9039744000356</v>
      </c>
      <c r="B86" s="4" t="str">
        <f>'[1]TCE - ANEXO IV - Preencher'!C95</f>
        <v>UPA OLINDA</v>
      </c>
      <c r="C86" s="4" t="str">
        <f>'[1]TCE - ANEXO IV - Preencher'!E95</f>
        <v xml:space="preserve">3.9 - Material para Manutenção de Bens Imóveis </v>
      </c>
      <c r="D86" s="3">
        <f>'[1]TCE - ANEXO IV - Preencher'!F95</f>
        <v>11623188001112</v>
      </c>
      <c r="E86" s="5" t="str">
        <f>'[1]TCE - ANEXO IV - Preencher'!G95</f>
        <v>ARMAZEM CORAL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000095476</v>
      </c>
      <c r="I86" s="6" t="str">
        <f>IF('[1]TCE - ANEXO IV - Preencher'!K95="","",'[1]TCE - ANEXO IV - Preencher'!K95)</f>
        <v>19/04/2021</v>
      </c>
      <c r="J86" s="5" t="str">
        <f>'[1]TCE - ANEXO IV - Preencher'!L95</f>
        <v>26210411623188001112650130000954761002331842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198.8</v>
      </c>
    </row>
    <row r="87" spans="1:12" s="8" customFormat="1" ht="19.5" customHeight="1" x14ac:dyDescent="0.2">
      <c r="A87" s="3">
        <f>IFERROR(VLOOKUP(B87,'[1]DADOS (OCULTAR)'!$P$3:$R$56,3,0),"")</f>
        <v>9039744000356</v>
      </c>
      <c r="B87" s="4" t="str">
        <f>'[1]TCE - ANEXO IV - Preencher'!C96</f>
        <v>UPA OLINDA</v>
      </c>
      <c r="C87" s="4" t="str">
        <f>'[1]TCE - ANEXO IV - Preencher'!E96</f>
        <v xml:space="preserve">3.9 - Material para Manutenção de Bens Imóveis </v>
      </c>
      <c r="D87" s="3">
        <f>'[1]TCE - ANEXO IV - Preencher'!F96</f>
        <v>11623188001112</v>
      </c>
      <c r="E87" s="5" t="str">
        <f>'[1]TCE - ANEXO IV - Preencher'!G96</f>
        <v>ARMAZEM CORAL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000096045</v>
      </c>
      <c r="I87" s="6" t="str">
        <f>IF('[1]TCE - ANEXO IV - Preencher'!K96="","",'[1]TCE - ANEXO IV - Preencher'!K96)</f>
        <v>28/04/2021</v>
      </c>
      <c r="J87" s="5" t="str">
        <f>'[1]TCE - ANEXO IV - Preencher'!L96</f>
        <v>26210411623188001112650130000960451003230221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11.8</v>
      </c>
    </row>
    <row r="88" spans="1:12" s="8" customFormat="1" ht="19.5" customHeight="1" x14ac:dyDescent="0.2">
      <c r="A88" s="3">
        <f>IFERROR(VLOOKUP(B88,'[1]DADOS (OCULTAR)'!$P$3:$R$56,3,0),"")</f>
        <v>9039744000356</v>
      </c>
      <c r="B88" s="4" t="str">
        <f>'[1]TCE - ANEXO IV - Preencher'!C97</f>
        <v>UPA OLINDA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11623188001899</v>
      </c>
      <c r="E88" s="5" t="str">
        <f>'[1]TCE - ANEXO IV - Preencher'!G97</f>
        <v>ARMAZEM CORAL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000032836</v>
      </c>
      <c r="I88" s="6" t="str">
        <f>IF('[1]TCE - ANEXO IV - Preencher'!K97="","",'[1]TCE - ANEXO IV - Preencher'!K97)</f>
        <v>20/04/2021</v>
      </c>
      <c r="J88" s="5" t="str">
        <f>'[1]TCE - ANEXO IV - Preencher'!L97</f>
        <v>26210411623188001899650150000328361002432170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169.6</v>
      </c>
    </row>
    <row r="89" spans="1:12" s="8" customFormat="1" ht="19.5" customHeight="1" x14ac:dyDescent="0.2">
      <c r="A89" s="3">
        <f>IFERROR(VLOOKUP(B89,'[1]DADOS (OCULTAR)'!$P$3:$R$56,3,0),"")</f>
        <v>9039744000356</v>
      </c>
      <c r="B89" s="4" t="str">
        <f>'[1]TCE - ANEXO IV - Preencher'!C98</f>
        <v>UPA OLINDA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11623188001970</v>
      </c>
      <c r="E89" s="5" t="str">
        <f>'[1]TCE - ANEXO IV - Preencher'!G98</f>
        <v>ARMAZEM CORAL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000054806</v>
      </c>
      <c r="I89" s="6" t="str">
        <f>IF('[1]TCE - ANEXO IV - Preencher'!K98="","",'[1]TCE - ANEXO IV - Preencher'!K98)</f>
        <v>06/04/2021</v>
      </c>
      <c r="J89" s="5" t="str">
        <f>'[1]TCE - ANEXO IV - Preencher'!L98</f>
        <v>26210411623188001970650120000548061001030917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176.6</v>
      </c>
    </row>
    <row r="90" spans="1:12" s="8" customFormat="1" ht="19.5" customHeight="1" x14ac:dyDescent="0.2">
      <c r="A90" s="3">
        <f>IFERROR(VLOOKUP(B90,'[1]DADOS (OCULTAR)'!$P$3:$R$56,3,0),"")</f>
        <v>9039744000356</v>
      </c>
      <c r="B90" s="4" t="str">
        <f>'[1]TCE - ANEXO IV - Preencher'!C99</f>
        <v>UPA OLINDA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15001840000146</v>
      </c>
      <c r="E90" s="5" t="str">
        <f>'[1]TCE - ANEXO IV - Preencher'!G99</f>
        <v>FELIPE LEANDRO M. DA SILVA - MATERIAL DE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000001592</v>
      </c>
      <c r="I90" s="6" t="str">
        <f>IF('[1]TCE - ANEXO IV - Preencher'!K99="","",'[1]TCE - ANEXO IV - Preencher'!K99)</f>
        <v>09/04/2021</v>
      </c>
      <c r="J90" s="5" t="s">
        <v>12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11.9</v>
      </c>
    </row>
    <row r="91" spans="1:12" s="8" customFormat="1" ht="19.5" customHeight="1" x14ac:dyDescent="0.2">
      <c r="A91" s="3">
        <f>IFERROR(VLOOKUP(B91,'[1]DADOS (OCULTAR)'!$P$3:$R$56,3,0),"")</f>
        <v>9039744000356</v>
      </c>
      <c r="B91" s="4" t="str">
        <f>'[1]TCE - ANEXO IV - Preencher'!C100</f>
        <v>UPA OLINDA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15001840000146</v>
      </c>
      <c r="E91" s="5" t="str">
        <f>'[1]TCE - ANEXO IV - Preencher'!G100</f>
        <v>FELIPE LEANDRO M. DA SILVA - MATERIAL DE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000002242</v>
      </c>
      <c r="I91" s="6" t="str">
        <f>IF('[1]TCE - ANEXO IV - Preencher'!K100="","",'[1]TCE - ANEXO IV - Preencher'!K100)</f>
        <v>26/04/2021</v>
      </c>
      <c r="J91" s="5" t="str">
        <f>'[1]TCE - ANEXO IV - Preencher'!L100</f>
        <v>26210415001840000146650020000022421186149841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</v>
      </c>
    </row>
    <row r="92" spans="1:12" s="8" customFormat="1" ht="19.5" customHeight="1" x14ac:dyDescent="0.2">
      <c r="A92" s="3">
        <f>IFERROR(VLOOKUP(B92,'[1]DADOS (OCULTAR)'!$P$3:$R$56,3,0),"")</f>
        <v>9039744000356</v>
      </c>
      <c r="B92" s="4" t="str">
        <f>'[1]TCE - ANEXO IV - Preencher'!C101</f>
        <v>UPA OLINDA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40882292000158</v>
      </c>
      <c r="E92" s="5" t="str">
        <f>'[1]TCE - ANEXO IV - Preencher'!G101</f>
        <v>MULTILIDER PISOS E REVESTIMENTOS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000000951</v>
      </c>
      <c r="I92" s="6" t="str">
        <f>IF('[1]TCE - ANEXO IV - Preencher'!K101="","",'[1]TCE - ANEXO IV - Preencher'!K101)</f>
        <v>12/04/2021</v>
      </c>
      <c r="J92" s="5" t="str">
        <f>'[1]TCE - ANEXO IV - Preencher'!L101</f>
        <v>26210440882292000158550010000009511000005822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1351.85</v>
      </c>
    </row>
    <row r="93" spans="1:12" s="8" customFormat="1" ht="19.5" customHeight="1" x14ac:dyDescent="0.2">
      <c r="A93" s="3">
        <f>IFERROR(VLOOKUP(B93,'[1]DADOS (OCULTAR)'!$P$3:$R$56,3,0),"")</f>
        <v>9039744000356</v>
      </c>
      <c r="B93" s="4" t="str">
        <f>'[1]TCE - ANEXO IV - Preencher'!C102</f>
        <v>UPA OLINDA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70173844000110</v>
      </c>
      <c r="E93" s="5" t="str">
        <f>'[1]TCE - ANEXO IV - Preencher'!G102</f>
        <v>LOJAS PELETRO LTDA  ME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21707</v>
      </c>
      <c r="I93" s="6" t="str">
        <f>IF('[1]TCE - ANEXO IV - Preencher'!K102="","",'[1]TCE - ANEXO IV - Preencher'!K102)</f>
        <v>14/04/2021</v>
      </c>
      <c r="J93" s="5" t="str">
        <f>'[1]TCE - ANEXO IV - Preencher'!L102</f>
        <v>26210470173844000110650010000217071009217078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40</v>
      </c>
    </row>
    <row r="94" spans="1:12" s="8" customFormat="1" ht="19.5" customHeight="1" x14ac:dyDescent="0.2">
      <c r="A94" s="3">
        <f>IFERROR(VLOOKUP(B94,'[1]DADOS (OCULTAR)'!$P$3:$R$56,3,0),"")</f>
        <v>9039744000356</v>
      </c>
      <c r="B94" s="4" t="str">
        <f>'[1]TCE - ANEXO IV - Preencher'!C103</f>
        <v>UPA OLINDA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70173844000110</v>
      </c>
      <c r="E94" s="5" t="str">
        <f>'[1]TCE - ANEXO IV - Preencher'!G103</f>
        <v>LOJAS PELETRO LTDA  ME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22083</v>
      </c>
      <c r="I94" s="6" t="str">
        <f>IF('[1]TCE - ANEXO IV - Preencher'!K103="","",'[1]TCE - ANEXO IV - Preencher'!K103)</f>
        <v>26/04/2021</v>
      </c>
      <c r="J94" s="5" t="str">
        <f>'[1]TCE - ANEXO IV - Preencher'!L103</f>
        <v>26210470173844000110650010000220831009220832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12</v>
      </c>
    </row>
    <row r="95" spans="1:12" s="8" customFormat="1" ht="19.5" customHeight="1" x14ac:dyDescent="0.2">
      <c r="A95" s="3">
        <f>IFERROR(VLOOKUP(B95,'[1]DADOS (OCULTAR)'!$P$3:$R$56,3,0),"")</f>
        <v>9039744000356</v>
      </c>
      <c r="B95" s="4" t="str">
        <f>'[1]TCE - ANEXO IV - Preencher'!C104</f>
        <v>UPA OLINDA</v>
      </c>
      <c r="C95" s="4" t="str">
        <f>'[1]TCE - ANEXO IV - Preencher'!E104</f>
        <v>3.99 - Outras despesas com Material de Consumo</v>
      </c>
      <c r="D95" s="3">
        <f>'[1]TCE - ANEXO IV - Preencher'!F104</f>
        <v>92660406000623</v>
      </c>
      <c r="E95" s="5" t="str">
        <f>'[1]TCE - ANEXO IV - Preencher'!G104</f>
        <v>FRIGELAR COMERCIO E INDUSTRIA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000592731</v>
      </c>
      <c r="I95" s="6" t="str">
        <f>IF('[1]TCE - ANEXO IV - Preencher'!K104="","",'[1]TCE - ANEXO IV - Preencher'!K104)</f>
        <v>15/04/2021</v>
      </c>
      <c r="J95" s="5" t="str">
        <f>'[1]TCE - ANEXO IV - Preencher'!L104</f>
        <v>26210492660406000623550050005927311000167621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367.38</v>
      </c>
    </row>
    <row r="96" spans="1:12" s="8" customFormat="1" ht="19.5" customHeight="1" x14ac:dyDescent="0.2">
      <c r="A96" s="3">
        <f>IFERROR(VLOOKUP(B96,'[1]DADOS (OCULTAR)'!$P$3:$R$56,3,0),"")</f>
        <v>9039744000356</v>
      </c>
      <c r="B96" s="4" t="str">
        <f>'[1]TCE - ANEXO IV - Preencher'!C105</f>
        <v>UPA OLINDA</v>
      </c>
      <c r="C96" s="4" t="str">
        <f>'[1]TCE - ANEXO IV - Preencher'!E105</f>
        <v xml:space="preserve">3.8 - Uniformes, Tecidos e Aviamentos </v>
      </c>
      <c r="D96" s="3">
        <f>'[1]TCE - ANEXO IV - Preencher'!F105</f>
        <v>3906828000100</v>
      </c>
      <c r="E96" s="5" t="str">
        <f>'[1]TCE - ANEXO IV - Preencher'!G105</f>
        <v>OVERLOQUE ROUPA PROFISSIONAIS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000004391</v>
      </c>
      <c r="I96" s="6" t="str">
        <f>IF('[1]TCE - ANEXO IV - Preencher'!K105="","",'[1]TCE - ANEXO IV - Preencher'!K105)</f>
        <v>29/03/2021</v>
      </c>
      <c r="J96" s="5" t="str">
        <f>'[1]TCE - ANEXO IV - Preencher'!L105</f>
        <v>26210303906828000100550010000043911023098805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3219.5</v>
      </c>
    </row>
    <row r="97" spans="1:12" s="8" customFormat="1" ht="19.5" customHeight="1" x14ac:dyDescent="0.2">
      <c r="A97" s="3">
        <f>IFERROR(VLOOKUP(B97,'[1]DADOS (OCULTAR)'!$P$3:$R$56,3,0),"")</f>
        <v>9039744000356</v>
      </c>
      <c r="B97" s="4" t="str">
        <f>'[1]TCE - ANEXO IV - Preencher'!C106</f>
        <v>UPA OLINDA</v>
      </c>
      <c r="C97" s="4" t="str">
        <f>'[1]TCE - ANEXO IV - Preencher'!E106</f>
        <v xml:space="preserve">3.8 - Uniformes, Tecidos e Aviamentos </v>
      </c>
      <c r="D97" s="3">
        <f>'[1]TCE - ANEXO IV - Preencher'!F106</f>
        <v>4917296000837</v>
      </c>
      <c r="E97" s="5" t="str">
        <f>'[1]TCE - ANEXO IV - Preencher'!G106</f>
        <v>AVIL TEXTIL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000102022</v>
      </c>
      <c r="I97" s="6" t="str">
        <f>IF('[1]TCE - ANEXO IV - Preencher'!K106="","",'[1]TCE - ANEXO IV - Preencher'!K106)</f>
        <v>16/04/2021</v>
      </c>
      <c r="J97" s="5" t="str">
        <f>'[1]TCE - ANEXO IV - Preencher'!L106</f>
        <v>26210404917296000837651140001020221000001380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82.5</v>
      </c>
    </row>
    <row r="98" spans="1:12" s="8" customFormat="1" ht="19.5" customHeight="1" x14ac:dyDescent="0.2">
      <c r="A98" s="3">
        <f>IFERROR(VLOOKUP(B98,'[1]DADOS (OCULTAR)'!$P$3:$R$56,3,0),"")</f>
        <v>9039744000356</v>
      </c>
      <c r="B98" s="4" t="str">
        <f>'[1]TCE - ANEXO IV - Preencher'!C107</f>
        <v>UPA OLINDA</v>
      </c>
      <c r="C98" s="4" t="str">
        <f>'[1]TCE - ANEXO IV - Preencher'!E107</f>
        <v xml:space="preserve">3.8 - Uniformes, Tecidos e Aviamentos </v>
      </c>
      <c r="D98" s="3">
        <f>'[1]TCE - ANEXO IV - Preencher'!F107</f>
        <v>8674752000140</v>
      </c>
      <c r="E98" s="5" t="str">
        <f>'[1]TCE - ANEXO IV - Preencher'!G107</f>
        <v>CIRURGICA MONTEBELLO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000005174</v>
      </c>
      <c r="I98" s="6" t="str">
        <f>IF('[1]TCE - ANEXO IV - Preencher'!K107="","",'[1]TCE - ANEXO IV - Preencher'!K107)</f>
        <v>28/04/2021</v>
      </c>
      <c r="J98" s="5" t="str">
        <f>'[1]TCE - ANEXO IV - Preencher'!L107</f>
        <v>26210408674752000301550010000051741179392573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1882.44</v>
      </c>
    </row>
    <row r="99" spans="1:12" s="8" customFormat="1" ht="19.5" customHeight="1" x14ac:dyDescent="0.2">
      <c r="A99" s="3">
        <f>IFERROR(VLOOKUP(B99,'[1]DADOS (OCULTAR)'!$P$3:$R$56,3,0),"")</f>
        <v>9039744000356</v>
      </c>
      <c r="B99" s="4" t="str">
        <f>'[1]TCE - ANEXO IV - Preencher'!C108</f>
        <v>UPA OLINDA</v>
      </c>
      <c r="C99" s="4" t="str">
        <f>'[1]TCE - ANEXO IV - Preencher'!E108</f>
        <v>5.18 - Teledonia Fixa</v>
      </c>
      <c r="D99" s="3">
        <f>'[1]TCE - ANEXO IV - Preencher'!F108</f>
        <v>3423730000193</v>
      </c>
      <c r="E99" s="5" t="str">
        <f>'[1]TCE - ANEXO IV - Preencher'!G108</f>
        <v>SMART TELECOMUNICACOES E SERVICOS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42402</v>
      </c>
      <c r="I99" s="6">
        <f>IF('[1]TCE - ANEXO IV - Preencher'!K108="","",'[1]TCE - ANEXO IV - Preencher'!K108)</f>
        <v>44298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89.91</v>
      </c>
    </row>
    <row r="100" spans="1:12" s="8" customFormat="1" ht="19.5" customHeight="1" x14ac:dyDescent="0.2">
      <c r="A100" s="3">
        <f>IFERROR(VLOOKUP(B100,'[1]DADOS (OCULTAR)'!$P$3:$R$56,3,0),"")</f>
        <v>9039744000356</v>
      </c>
      <c r="B100" s="4" t="str">
        <f>'[1]TCE - ANEXO IV - Preencher'!C109</f>
        <v>UPA OLINDA</v>
      </c>
      <c r="C100" s="4" t="str">
        <f>'[1]TCE - ANEXO IV - Preencher'!E109</f>
        <v>5.1 - Locação de Equipamentos Médicos-Hospitalares</v>
      </c>
      <c r="D100" s="3">
        <f>'[1]TCE - ANEXO IV - Preencher'!F109</f>
        <v>331788002405</v>
      </c>
      <c r="E100" s="5" t="str">
        <f>'[1]TCE - ANEXO IV - Preencher'!G109</f>
        <v>AIR LIQUIDE BRASIL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41720</v>
      </c>
      <c r="I100" s="6">
        <f>IF('[1]TCE - ANEXO IV - Preencher'!K109="","",'[1]TCE - ANEXO IV - Preencher'!K109)</f>
        <v>44316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2606.36</v>
      </c>
    </row>
    <row r="101" spans="1:12" s="8" customFormat="1" ht="19.5" customHeight="1" x14ac:dyDescent="0.2">
      <c r="A101" s="3">
        <f>IFERROR(VLOOKUP(B101,'[1]DADOS (OCULTAR)'!$P$3:$R$56,3,0),"")</f>
        <v>9039744000356</v>
      </c>
      <c r="B101" s="4" t="str">
        <f>'[1]TCE - ANEXO IV - Preencher'!C110</f>
        <v>UPA OLINDA</v>
      </c>
      <c r="C101" s="4" t="str">
        <f>'[1]TCE - ANEXO IV - Preencher'!E110</f>
        <v>5.5 - Reparo e Manutenção de Máquinas e Equipamentos</v>
      </c>
      <c r="D101" s="3">
        <f>'[1]TCE - ANEXO IV - Preencher'!F110</f>
        <v>1141468000169</v>
      </c>
      <c r="E101" s="5" t="str">
        <f>'[1]TCE - ANEXO IV - Preencher'!G110</f>
        <v>MEDCALL COM SERV REPR MAT RADIO MED HOSP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2574</v>
      </c>
      <c r="I101" s="6">
        <f>IF('[1]TCE - ANEXO IV - Preencher'!K110="","",'[1]TCE - ANEXO IV - Preencher'!K110)</f>
        <v>44320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356.33</v>
      </c>
    </row>
    <row r="102" spans="1:12" s="8" customFormat="1" ht="19.5" customHeight="1" x14ac:dyDescent="0.2">
      <c r="A102" s="3">
        <f>IFERROR(VLOOKUP(B102,'[1]DADOS (OCULTAR)'!$P$3:$R$56,3,0),"")</f>
        <v>9039744000356</v>
      </c>
      <c r="B102" s="4" t="str">
        <f>'[1]TCE - ANEXO IV - Preencher'!C111</f>
        <v>UPA OLINDA</v>
      </c>
      <c r="C102" s="4" t="str">
        <f>'[1]TCE - ANEXO IV - Preencher'!E111</f>
        <v>5.99 - Outros Serviços de Terceiros Pessoa Jurídica</v>
      </c>
      <c r="D102" s="3">
        <f>'[1]TCE - ANEXO IV - Preencher'!F111</f>
        <v>40814220000173</v>
      </c>
      <c r="E102" s="5" t="str">
        <f>'[1]TCE - ANEXO IV - Preencher'!G111</f>
        <v>FEDERACAO DOS TRABALHADORES ESTAB SERV SAUDE NE</v>
      </c>
      <c r="F102" s="5" t="str">
        <f>'[1]TCE - ANEXO IV - Preencher'!H111</f>
        <v>S</v>
      </c>
      <c r="G102" s="5" t="str">
        <f>'[1]TCE - ANEXO IV - Preencher'!I111</f>
        <v>S</v>
      </c>
      <c r="H102" s="5">
        <f>'[1]TCE - ANEXO IV - Preencher'!J111</f>
        <v>0</v>
      </c>
      <c r="I102" s="6">
        <f>IF('[1]TCE - ANEXO IV - Preencher'!K111="","",'[1]TCE - ANEXO IV - Preencher'!K111)</f>
        <v>44321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1350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>
        <f>IFERROR(VLOOKUP(B106,'[1]DADOS (OCULTAR)'!$P$3:$R$56,3,0),"")</f>
        <v>9039744000356</v>
      </c>
      <c r="B106" s="4" t="str">
        <f>'[1]TCE - ANEXO IV - Preencher'!C115</f>
        <v>UPA OLINDA</v>
      </c>
      <c r="C106" s="4" t="str">
        <f>'[1]TCE - ANEXO IV - Preencher'!E115</f>
        <v>5.13 - Água e Esgoto</v>
      </c>
      <c r="D106" s="3">
        <f>'[1]TCE - ANEXO IV - Preencher'!F115</f>
        <v>9769035000164</v>
      </c>
      <c r="E106" s="5" t="str">
        <f>'[1]TCE - ANEXO IV - Preencher'!G115</f>
        <v>COMPESA COMPANHIA PERNAMBUCANA DE SANEAMENTO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077505670</v>
      </c>
      <c r="I106" s="6">
        <f>IF('[1]TCE - ANEXO IV - Preencher'!K115="","",'[1]TCE - ANEXO IV - Preencher'!K115)</f>
        <v>44337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1786.38</v>
      </c>
    </row>
    <row r="107" spans="1:12" s="8" customFormat="1" ht="19.5" customHeight="1" x14ac:dyDescent="0.2">
      <c r="A107" s="3">
        <f>IFERROR(VLOOKUP(B107,'[1]DADOS (OCULTAR)'!$P$3:$R$56,3,0),"")</f>
        <v>9039744000356</v>
      </c>
      <c r="B107" s="4" t="str">
        <f>'[1]TCE - ANEXO IV - Preencher'!C116</f>
        <v>UPA OLINDA</v>
      </c>
      <c r="C107" s="4" t="str">
        <f>'[1]TCE - ANEXO IV - Preencher'!E116</f>
        <v>5.9 - Telefonia Móvel</v>
      </c>
      <c r="D107" s="3">
        <f>'[1]TCE - ANEXO IV - Preencher'!F116</f>
        <v>2421421001355</v>
      </c>
      <c r="E107" s="5" t="str">
        <f>'[1]TCE - ANEXO IV - Preencher'!G116</f>
        <v>TIM S 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4463527339</v>
      </c>
      <c r="I107" s="6">
        <f>IF('[1]TCE - ANEXO IV - Preencher'!K116="","",'[1]TCE - ANEXO IV - Preencher'!K116)</f>
        <v>44299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278.33</v>
      </c>
    </row>
    <row r="108" spans="1:12" s="8" customFormat="1" ht="19.5" customHeight="1" x14ac:dyDescent="0.2">
      <c r="A108" s="3">
        <f>IFERROR(VLOOKUP(B108,'[1]DADOS (OCULTAR)'!$P$3:$R$56,3,0),"")</f>
        <v>9039744000356</v>
      </c>
      <c r="B108" s="4" t="str">
        <f>'[1]TCE - ANEXO IV - Preencher'!C117</f>
        <v>UPA OLINDA</v>
      </c>
      <c r="C108" s="4" t="str">
        <f>'[1]TCE - ANEXO IV - Preencher'!E117</f>
        <v>5.3 - Locação de Máquinas e Equipamentos</v>
      </c>
      <c r="D108" s="3">
        <f>'[1]TCE - ANEXO IV - Preencher'!F117</f>
        <v>9014387000100</v>
      </c>
      <c r="E108" s="5" t="str">
        <f>'[1]TCE - ANEXO IV - Preencher'!G117</f>
        <v>COMPLETA SERVICOS DE AR CONDICIONADO E LOCACAO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0077</v>
      </c>
      <c r="I108" s="6">
        <f>IF('[1]TCE - ANEXO IV - Preencher'!K117="","",'[1]TCE - ANEXO IV - Preencher'!K117)</f>
        <v>44287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3718</v>
      </c>
    </row>
    <row r="109" spans="1:12" s="8" customFormat="1" ht="19.5" customHeight="1" x14ac:dyDescent="0.2">
      <c r="A109" s="3">
        <f>IFERROR(VLOOKUP(B109,'[1]DADOS (OCULTAR)'!$P$3:$R$56,3,0),"")</f>
        <v>9039744000356</v>
      </c>
      <c r="B109" s="4" t="str">
        <f>'[1]TCE - ANEXO IV - Preencher'!C118</f>
        <v>UPA OLINDA</v>
      </c>
      <c r="C109" s="4" t="str">
        <f>'[1]TCE - ANEXO IV - Preencher'!E118</f>
        <v>5.3 - Locação de Máquinas e Equipamentos</v>
      </c>
      <c r="D109" s="3">
        <f>'[1]TCE - ANEXO IV - Preencher'!F118</f>
        <v>10324160000140</v>
      </c>
      <c r="E109" s="5" t="str">
        <f>'[1]TCE - ANEXO IV - Preencher'!G118</f>
        <v>JR PARTNER INFORMATICA LOCACO  EVENTOS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10006</v>
      </c>
      <c r="I109" s="6">
        <f>IF('[1]TCE - ANEXO IV - Preencher'!K118="","",'[1]TCE - ANEXO IV - Preencher'!K118)</f>
        <v>44287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2200</v>
      </c>
    </row>
    <row r="110" spans="1:12" s="8" customFormat="1" ht="19.5" customHeight="1" x14ac:dyDescent="0.2">
      <c r="A110" s="3">
        <f>IFERROR(VLOOKUP(B110,'[1]DADOS (OCULTAR)'!$P$3:$R$56,3,0),"")</f>
        <v>9039744000356</v>
      </c>
      <c r="B110" s="4" t="str">
        <f>'[1]TCE - ANEXO IV - Preencher'!C119</f>
        <v>UPA OLINDA</v>
      </c>
      <c r="C110" s="4" t="str">
        <f>'[1]TCE - ANEXO IV - Preencher'!E119</f>
        <v>5.3 - Locação de Máquinas e Equipamentos</v>
      </c>
      <c r="D110" s="3">
        <f>'[1]TCE - ANEXO IV - Preencher'!F119</f>
        <v>5978261000102</v>
      </c>
      <c r="E110" s="5" t="str">
        <f>'[1]TCE - ANEXO IV - Preencher'!G119</f>
        <v>T F V B ROCHA COMERCIO E SERVICOS DE FILTROS E REFRIGER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00000391</v>
      </c>
      <c r="I110" s="6">
        <f>IF('[1]TCE - ANEXO IV - Preencher'!K119="","",'[1]TCE - ANEXO IV - Preencher'!K119)</f>
        <v>44319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72</v>
      </c>
    </row>
    <row r="111" spans="1:12" s="8" customFormat="1" ht="19.5" customHeight="1" x14ac:dyDescent="0.2">
      <c r="A111" s="3">
        <f>IFERROR(VLOOKUP(B111,'[1]DADOS (OCULTAR)'!$P$3:$R$56,3,0),"")</f>
        <v>9039744000356</v>
      </c>
      <c r="B111" s="4" t="str">
        <f>'[1]TCE - ANEXO IV - Preencher'!C120</f>
        <v>UPA OLINDA</v>
      </c>
      <c r="C111" s="4" t="str">
        <f>'[1]TCE - ANEXO IV - Preencher'!E120</f>
        <v>5.3 - Locação de Máquinas e Equipamentos</v>
      </c>
      <c r="D111" s="3">
        <f>'[1]TCE - ANEXO IV - Preencher'!F120</f>
        <v>14543772000184</v>
      </c>
      <c r="E111" s="5" t="str">
        <f>'[1]TCE - ANEXO IV - Preencher'!G120</f>
        <v>BRAVO LOCACAO DE MAQUINAS E EQUIPAMENTOS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6373</v>
      </c>
      <c r="I111" s="6">
        <f>IF('[1]TCE - ANEXO IV - Preencher'!K120="","",'[1]TCE - ANEXO IV - Preencher'!K120)</f>
        <v>44319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3000</v>
      </c>
    </row>
    <row r="112" spans="1:12" s="8" customFormat="1" ht="19.5" customHeight="1" x14ac:dyDescent="0.2">
      <c r="A112" s="3">
        <f>IFERROR(VLOOKUP(B112,'[1]DADOS (OCULTAR)'!$P$3:$R$56,3,0),"")</f>
        <v>9039744000356</v>
      </c>
      <c r="B112" s="4" t="str">
        <f>'[1]TCE - ANEXO IV - Preencher'!C121</f>
        <v>UPA OLINDA</v>
      </c>
      <c r="C112" s="4" t="str">
        <f>'[1]TCE - ANEXO IV - Preencher'!E121</f>
        <v>5.3 - Locação de Máquinas e Equipamentos</v>
      </c>
      <c r="D112" s="3">
        <f>'[1]TCE - ANEXO IV - Preencher'!F121</f>
        <v>10279299000119</v>
      </c>
      <c r="E112" s="5" t="str">
        <f>'[1]TCE - ANEXO IV - Preencher'!G121</f>
        <v>RGRAPH LOC COM E SERV LTDA ME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03860</v>
      </c>
      <c r="I112" s="6">
        <f>IF('[1]TCE - ANEXO IV - Preencher'!K121="","",'[1]TCE - ANEXO IV - Preencher'!K121)</f>
        <v>44337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2930.48</v>
      </c>
    </row>
    <row r="113" spans="1:12" s="8" customFormat="1" ht="19.5" customHeight="1" x14ac:dyDescent="0.2">
      <c r="A113" s="3">
        <f>IFERROR(VLOOKUP(B113,'[1]DADOS (OCULTAR)'!$P$3:$R$56,3,0),"")</f>
        <v>9039744000356</v>
      </c>
      <c r="B113" s="4" t="str">
        <f>'[1]TCE - ANEXO IV - Preencher'!C122</f>
        <v>UPA OLINDA</v>
      </c>
      <c r="C113" s="4" t="str">
        <f>'[1]TCE - ANEXO IV - Preencher'!E122</f>
        <v>5.3 - Locação de Máquinas e Equipamentos</v>
      </c>
      <c r="D113" s="3">
        <f>'[1]TCE - ANEXO IV - Preencher'!F122</f>
        <v>84676817487</v>
      </c>
      <c r="E113" s="5" t="str">
        <f>'[1]TCE - ANEXO IV - Preencher'!G122</f>
        <v>SARA QUITERIA DOS SANTOS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139278</v>
      </c>
      <c r="I113" s="6">
        <f>IF('[1]TCE - ANEXO IV - Preencher'!K122="","",'[1]TCE - ANEXO IV - Preencher'!K122)</f>
        <v>44327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400</v>
      </c>
    </row>
    <row r="114" spans="1:12" s="8" customFormat="1" ht="19.5" customHeight="1" x14ac:dyDescent="0.2">
      <c r="A114" s="3">
        <f>IFERROR(VLOOKUP(B114,'[1]DADOS (OCULTAR)'!$P$3:$R$56,3,0),"")</f>
        <v>9039744000356</v>
      </c>
      <c r="B114" s="4" t="str">
        <f>'[1]TCE - ANEXO IV - Preencher'!C123</f>
        <v>UPA OLINDA</v>
      </c>
      <c r="C114" s="4" t="str">
        <f>'[1]TCE - ANEXO IV - Preencher'!E123</f>
        <v>5.1 - Locação de Equipamentos Médicos-Hospitalares</v>
      </c>
      <c r="D114" s="3">
        <f>'[1]TCE - ANEXO IV - Preencher'!F123</f>
        <v>24050462000181</v>
      </c>
      <c r="E114" s="5" t="str">
        <f>'[1]TCE - ANEXO IV - Preencher'!G123</f>
        <v>SUPREMA L LIMA SOLUCOES E LOCACOES EIRELI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00000101</v>
      </c>
      <c r="I114" s="6">
        <f>IF('[1]TCE - ANEXO IV - Preencher'!K123="","",'[1]TCE - ANEXO IV - Preencher'!K123)</f>
        <v>44319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1060</v>
      </c>
    </row>
    <row r="115" spans="1:12" s="8" customFormat="1" ht="19.5" customHeight="1" x14ac:dyDescent="0.2">
      <c r="A115" s="3">
        <f>IFERROR(VLOOKUP(B115,'[1]DADOS (OCULTAR)'!$P$3:$R$56,3,0),"")</f>
        <v>9039744000356</v>
      </c>
      <c r="B115" s="4" t="str">
        <f>'[1]TCE - ANEXO IV - Preencher'!C124</f>
        <v>UPA OLINDA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4539279017455</v>
      </c>
      <c r="E115" s="5" t="str">
        <f>'[1]TCE - ANEXO IV - Preencher'!G124</f>
        <v>CIENTIFICALAB PRODUTOS LABORATORIAIS E SISTEMAS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103</v>
      </c>
      <c r="I115" s="6">
        <f>IF('[1]TCE - ANEXO IV - Preencher'!K124="","",'[1]TCE - ANEXO IV - Preencher'!K124)</f>
        <v>44316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22862.91</v>
      </c>
    </row>
    <row r="116" spans="1:12" s="8" customFormat="1" ht="19.5" customHeight="1" x14ac:dyDescent="0.2">
      <c r="A116" s="3">
        <f>IFERROR(VLOOKUP(B116,'[1]DADOS (OCULTAR)'!$P$3:$R$56,3,0),"")</f>
        <v>9039744000356</v>
      </c>
      <c r="B116" s="4" t="str">
        <f>'[1]TCE - ANEXO IV - Preencher'!C125</f>
        <v>UPA OLINDA</v>
      </c>
      <c r="C116" s="4" t="str">
        <f>'[1]TCE - ANEXO IV - Preencher'!E125</f>
        <v>5.15 - Serviços Domésticos</v>
      </c>
      <c r="D116" s="3">
        <f>'[1]TCE - ANEXO IV - Preencher'!F125</f>
        <v>6272575004803</v>
      </c>
      <c r="E116" s="5" t="str">
        <f>'[1]TCE - ANEXO IV - Preencher'!G125</f>
        <v>LAVEBRAS GESTAO DE TEXTEIS SA</v>
      </c>
      <c r="F116" s="5" t="str">
        <f>'[1]TCE - ANEXO IV - Preencher'!H125</f>
        <v>S</v>
      </c>
      <c r="G116" s="5" t="str">
        <f>'[1]TCE - ANEXO IV - Preencher'!I125</f>
        <v>S</v>
      </c>
      <c r="H116" s="5">
        <f>'[1]TCE - ANEXO IV - Preencher'!J125</f>
        <v>3994</v>
      </c>
      <c r="I116" s="6">
        <f>IF('[1]TCE - ANEXO IV - Preencher'!K125="","",'[1]TCE - ANEXO IV - Preencher'!K125)</f>
        <v>44315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7558.4</v>
      </c>
    </row>
    <row r="117" spans="1:12" s="8" customFormat="1" ht="19.5" customHeight="1" x14ac:dyDescent="0.2">
      <c r="A117" s="3">
        <f>IFERROR(VLOOKUP(B117,'[1]DADOS (OCULTAR)'!$P$3:$R$56,3,0),"")</f>
        <v>9039744000356</v>
      </c>
      <c r="B117" s="4" t="str">
        <f>'[1]TCE - ANEXO IV - Preencher'!C126</f>
        <v>UPA OLINDA</v>
      </c>
      <c r="C117" s="4" t="str">
        <f>'[1]TCE - ANEXO IV - Preencher'!E126</f>
        <v>5.10 - Detetização/Tratamento de Resíduos e Afins</v>
      </c>
      <c r="D117" s="3">
        <f>'[1]TCE - ANEXO IV - Preencher'!F126</f>
        <v>11863530000180</v>
      </c>
      <c r="E117" s="5" t="str">
        <f>'[1]TCE - ANEXO IV - Preencher'!G126</f>
        <v>BRASCON GESTAO AMBIENTAL LTDA</v>
      </c>
      <c r="F117" s="5" t="str">
        <f>'[1]TCE - ANEXO IV - Preencher'!H126</f>
        <v>S</v>
      </c>
      <c r="G117" s="5" t="str">
        <f>'[1]TCE - ANEXO IV - Preencher'!I126</f>
        <v>S</v>
      </c>
      <c r="H117" s="5">
        <f>'[1]TCE - ANEXO IV - Preencher'!J126</f>
        <v>73564</v>
      </c>
      <c r="I117" s="6">
        <f>IF('[1]TCE - ANEXO IV - Preencher'!K126="","",'[1]TCE - ANEXO IV - Preencher'!K126)</f>
        <v>44320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1725.68</v>
      </c>
    </row>
    <row r="118" spans="1:12" s="8" customFormat="1" ht="19.5" customHeight="1" x14ac:dyDescent="0.2">
      <c r="A118" s="3">
        <f>IFERROR(VLOOKUP(B118,'[1]DADOS (OCULTAR)'!$P$3:$R$56,3,0),"")</f>
        <v>9039744000356</v>
      </c>
      <c r="B118" s="4" t="str">
        <f>'[1]TCE - ANEXO IV - Preencher'!C127</f>
        <v>UPA OLINDA</v>
      </c>
      <c r="C118" s="4" t="str">
        <f>'[1]TCE - ANEXO IV - Preencher'!E127</f>
        <v>5.17 - Manutenção de Software, Certificação Digital e Microfilmagem</v>
      </c>
      <c r="D118" s="3">
        <f>'[1]TCE - ANEXO IV - Preencher'!F127</f>
        <v>16783034000130</v>
      </c>
      <c r="E118" s="5" t="str">
        <f>'[1]TCE - ANEXO IV - Preencher'!G127</f>
        <v>SINTESE LIC PROG P COMPRAS ON LINE LTDA</v>
      </c>
      <c r="F118" s="5" t="str">
        <f>'[1]TCE - ANEXO IV - Preencher'!H127</f>
        <v>S</v>
      </c>
      <c r="G118" s="5" t="str">
        <f>'[1]TCE - ANEXO IV - Preencher'!I127</f>
        <v>S</v>
      </c>
      <c r="H118" s="5">
        <f>'[1]TCE - ANEXO IV - Preencher'!J127</f>
        <v>13717</v>
      </c>
      <c r="I118" s="6">
        <f>IF('[1]TCE - ANEXO IV - Preencher'!K127="","",'[1]TCE - ANEXO IV - Preencher'!K127)</f>
        <v>44320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1500</v>
      </c>
    </row>
    <row r="119" spans="1:12" s="8" customFormat="1" ht="19.5" customHeight="1" x14ac:dyDescent="0.2">
      <c r="A119" s="3">
        <f>IFERROR(VLOOKUP(B119,'[1]DADOS (OCULTAR)'!$P$3:$R$56,3,0),"")</f>
        <v>9039744000356</v>
      </c>
      <c r="B119" s="4" t="str">
        <f>'[1]TCE - ANEXO IV - Preencher'!C128</f>
        <v>UPA OLINDA</v>
      </c>
      <c r="C119" s="4" t="str">
        <f>'[1]TCE - ANEXO IV - Preencher'!E128</f>
        <v>5.17 - Manutenção de Software, Certificação Digital e Microfilmagem</v>
      </c>
      <c r="D119" s="3">
        <f>'[1]TCE - ANEXO IV - Preencher'!F128</f>
        <v>53113791001285</v>
      </c>
      <c r="E119" s="5" t="str">
        <f>'[1]TCE - ANEXO IV - Preencher'!G128</f>
        <v>TOTVS S.A</v>
      </c>
      <c r="F119" s="5" t="str">
        <f>'[1]TCE - ANEXO IV - Preencher'!H128</f>
        <v>S</v>
      </c>
      <c r="G119" s="5" t="str">
        <f>'[1]TCE - ANEXO IV - Preencher'!I128</f>
        <v>S</v>
      </c>
      <c r="H119" s="5">
        <f>'[1]TCE - ANEXO IV - Preencher'!J128</f>
        <v>3056142</v>
      </c>
      <c r="I119" s="6">
        <f>IF('[1]TCE - ANEXO IV - Preencher'!K128="","",'[1]TCE - ANEXO IV - Preencher'!K128)</f>
        <v>44298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281.05</v>
      </c>
    </row>
    <row r="120" spans="1:12" s="8" customFormat="1" ht="19.5" customHeight="1" x14ac:dyDescent="0.2">
      <c r="A120" s="3">
        <f>IFERROR(VLOOKUP(B120,'[1]DADOS (OCULTAR)'!$P$3:$R$56,3,0),"")</f>
        <v>9039744000356</v>
      </c>
      <c r="B120" s="4" t="str">
        <f>'[1]TCE - ANEXO IV - Preencher'!C129</f>
        <v>UPA OLINDA</v>
      </c>
      <c r="C120" s="4" t="str">
        <f>'[1]TCE - ANEXO IV - Preencher'!E129</f>
        <v>5.17 - Manutenção de Software, Certificação Digital e Microfilmagem</v>
      </c>
      <c r="D120" s="3">
        <f>'[1]TCE - ANEXO IV - Preencher'!F129</f>
        <v>53113791001285</v>
      </c>
      <c r="E120" s="5" t="str">
        <f>'[1]TCE - ANEXO IV - Preencher'!G129</f>
        <v>TOTVS S.A</v>
      </c>
      <c r="F120" s="5" t="str">
        <f>'[1]TCE - ANEXO IV - Preencher'!H129</f>
        <v>S</v>
      </c>
      <c r="G120" s="5" t="str">
        <f>'[1]TCE - ANEXO IV - Preencher'!I129</f>
        <v>S</v>
      </c>
      <c r="H120" s="5">
        <f>'[1]TCE - ANEXO IV - Preencher'!J129</f>
        <v>25518</v>
      </c>
      <c r="I120" s="6">
        <f>IF('[1]TCE - ANEXO IV - Preencher'!K129="","",'[1]TCE - ANEXO IV - Preencher'!K129)</f>
        <v>44291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687.69</v>
      </c>
    </row>
    <row r="121" spans="1:12" s="8" customFormat="1" ht="19.5" customHeight="1" x14ac:dyDescent="0.2">
      <c r="A121" s="3">
        <f>IFERROR(VLOOKUP(B121,'[1]DADOS (OCULTAR)'!$P$3:$R$56,3,0),"")</f>
        <v>9039744000356</v>
      </c>
      <c r="B121" s="4" t="str">
        <f>'[1]TCE - ANEXO IV - Preencher'!C130</f>
        <v>UPA OLINDA</v>
      </c>
      <c r="C121" s="4" t="str">
        <f>'[1]TCE - ANEXO IV - Preencher'!E130</f>
        <v>5.17 - Manutenção de Software, Certificação Digital e Microfilmagem</v>
      </c>
      <c r="D121" s="3">
        <f>'[1]TCE - ANEXO IV - Preencher'!F130</f>
        <v>6066387000165</v>
      </c>
      <c r="E121" s="5" t="str">
        <f>'[1]TCE - ANEXO IV - Preencher'!G130</f>
        <v>DNMV SISTEMAS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6758</v>
      </c>
      <c r="I121" s="6">
        <f>IF('[1]TCE - ANEXO IV - Preencher'!K130="","",'[1]TCE - ANEXO IV - Preencher'!K130)</f>
        <v>44290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9642.34</v>
      </c>
    </row>
    <row r="122" spans="1:12" s="8" customFormat="1" ht="19.5" customHeight="1" x14ac:dyDescent="0.2">
      <c r="A122" s="3">
        <f>IFERROR(VLOOKUP(B122,'[1]DADOS (OCULTAR)'!$P$3:$R$56,3,0),"")</f>
        <v>9039744000356</v>
      </c>
      <c r="B122" s="4" t="str">
        <f>'[1]TCE - ANEXO IV - Preencher'!C131</f>
        <v>UPA OLINDA</v>
      </c>
      <c r="C122" s="4" t="str">
        <f>'[1]TCE - ANEXO IV - Preencher'!E131</f>
        <v>5.2 - Serviços Técnicos Profissionais</v>
      </c>
      <c r="D122" s="3">
        <f>'[1]TCE - ANEXO IV - Preencher'!F131</f>
        <v>2512303000119</v>
      </c>
      <c r="E122" s="5" t="str">
        <f>'[1]TCE - ANEXO IV - Preencher'!G131</f>
        <v>NOROES AZEVEDO &amp; ADVOGADOS ASSOCIADOS</v>
      </c>
      <c r="F122" s="5" t="str">
        <f>'[1]TCE - ANEXO IV - Preencher'!H131</f>
        <v>S</v>
      </c>
      <c r="G122" s="5" t="str">
        <f>'[1]TCE - ANEXO IV - Preencher'!I131</f>
        <v>S</v>
      </c>
      <c r="H122" s="5">
        <f>'[1]TCE - ANEXO IV - Preencher'!J131</f>
        <v>4820</v>
      </c>
      <c r="I122" s="6">
        <f>IF('[1]TCE - ANEXO IV - Preencher'!K131="","",'[1]TCE - ANEXO IV - Preencher'!K131)</f>
        <v>44291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2261</v>
      </c>
    </row>
    <row r="123" spans="1:12" s="8" customFormat="1" ht="19.5" customHeight="1" x14ac:dyDescent="0.2">
      <c r="A123" s="3">
        <f>IFERROR(VLOOKUP(B123,'[1]DADOS (OCULTAR)'!$P$3:$R$56,3,0),"")</f>
        <v>9039744000356</v>
      </c>
      <c r="B123" s="4" t="str">
        <f>'[1]TCE - ANEXO IV - Preencher'!C132</f>
        <v>UPA OLINDA</v>
      </c>
      <c r="C123" s="4" t="str">
        <f>'[1]TCE - ANEXO IV - Preencher'!E132</f>
        <v>5.2 - Serviços Técnicos Profissionais</v>
      </c>
      <c r="D123" s="3">
        <f>'[1]TCE - ANEXO IV - Preencher'!F132</f>
        <v>2512303000119</v>
      </c>
      <c r="E123" s="5" t="str">
        <f>'[1]TCE - ANEXO IV - Preencher'!G132</f>
        <v>NOROES AZEVEDO &amp; ADVOGADOS ASSOCIADOS</v>
      </c>
      <c r="F123" s="5" t="str">
        <f>'[1]TCE - ANEXO IV - Preencher'!H132</f>
        <v>S</v>
      </c>
      <c r="G123" s="5" t="str">
        <f>'[1]TCE - ANEXO IV - Preencher'!I132</f>
        <v>S</v>
      </c>
      <c r="H123" s="5">
        <f>'[1]TCE - ANEXO IV - Preencher'!J132</f>
        <v>4829</v>
      </c>
      <c r="I123" s="6">
        <f>IF('[1]TCE - ANEXO IV - Preencher'!K132="","",'[1]TCE - ANEXO IV - Preencher'!K132)</f>
        <v>44291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1425</v>
      </c>
    </row>
    <row r="124" spans="1:12" s="8" customFormat="1" ht="19.5" customHeight="1" x14ac:dyDescent="0.2">
      <c r="A124" s="3">
        <f>IFERROR(VLOOKUP(B124,'[1]DADOS (OCULTAR)'!$P$3:$R$56,3,0),"")</f>
        <v>9039744000356</v>
      </c>
      <c r="B124" s="4" t="str">
        <f>'[1]TCE - ANEXO IV - Preencher'!C133</f>
        <v>UPA OLINDA</v>
      </c>
      <c r="C124" s="4" t="str">
        <f>'[1]TCE - ANEXO IV - Preencher'!E133</f>
        <v>5.4 - Reparo e Manutenção de Bens Imóveis</v>
      </c>
      <c r="D124" s="3">
        <f>'[1]TCE - ANEXO IV - Preencher'!F133</f>
        <v>40882292000158</v>
      </c>
      <c r="E124" s="5" t="str">
        <f>'[1]TCE - ANEXO IV - Preencher'!G133</f>
        <v>MULTILIDER PISOS E REVESTIMENTOS LTDA</v>
      </c>
      <c r="F124" s="5" t="str">
        <f>'[1]TCE - ANEXO IV - Preencher'!H133</f>
        <v>S</v>
      </c>
      <c r="G124" s="5" t="str">
        <f>'[1]TCE - ANEXO IV - Preencher'!I133</f>
        <v>S</v>
      </c>
      <c r="H124" s="5">
        <f>'[1]TCE - ANEXO IV - Preencher'!J133</f>
        <v>344</v>
      </c>
      <c r="I124" s="6">
        <f>IF('[1]TCE - ANEXO IV - Preencher'!K133="","",'[1]TCE - ANEXO IV - Preencher'!K133)</f>
        <v>44298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1350</v>
      </c>
    </row>
    <row r="125" spans="1:12" s="8" customFormat="1" ht="19.5" customHeight="1" x14ac:dyDescent="0.2">
      <c r="A125" s="3">
        <f>IFERROR(VLOOKUP(B125,'[1]DADOS (OCULTAR)'!$P$3:$R$56,3,0),"")</f>
        <v>9039744000356</v>
      </c>
      <c r="B125" s="4" t="str">
        <f>'[1]TCE - ANEXO IV - Preencher'!C134</f>
        <v>UPA OLINDA</v>
      </c>
      <c r="C125" s="4" t="str">
        <f>'[1]TCE - ANEXO IV - Preencher'!E134</f>
        <v>5.10 - Detetização/Tratamento de Resíduos e Afins</v>
      </c>
      <c r="D125" s="3">
        <f>'[1]TCE - ANEXO IV - Preencher'!F134</f>
        <v>10333266000100</v>
      </c>
      <c r="E125" s="5" t="str">
        <f>'[1]TCE - ANEXO IV - Preencher'!G134</f>
        <v>CARLOS ANTONIO DE OLIVEIRA MILET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8518</v>
      </c>
      <c r="I125" s="6">
        <f>IF('[1]TCE - ANEXO IV - Preencher'!K134="","",'[1]TCE - ANEXO IV - Preencher'!K134)</f>
        <v>44313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130</v>
      </c>
    </row>
    <row r="126" spans="1:12" s="8" customFormat="1" ht="19.5" customHeight="1" x14ac:dyDescent="0.2">
      <c r="A126" s="3">
        <f>IFERROR(VLOOKUP(B126,'[1]DADOS (OCULTAR)'!$P$3:$R$56,3,0),"")</f>
        <v>9039744000356</v>
      </c>
      <c r="B126" s="4" t="str">
        <f>'[1]TCE - ANEXO IV - Preencher'!C135</f>
        <v>UPA OLINDA</v>
      </c>
      <c r="C126" s="4" t="str">
        <f>'[1]TCE - ANEXO IV - Preencher'!E135</f>
        <v>5.23 - Limpeza e Conservação</v>
      </c>
      <c r="D126" s="3">
        <f>'[1]TCE - ANEXO IV - Preencher'!F135</f>
        <v>10229013000190</v>
      </c>
      <c r="E126" s="5" t="str">
        <f>'[1]TCE - ANEXO IV - Preencher'!G135</f>
        <v>INTERCLEAN ADMINISTRACAO LTDA</v>
      </c>
      <c r="F126" s="5" t="str">
        <f>'[1]TCE - ANEXO IV - Preencher'!H135</f>
        <v>S</v>
      </c>
      <c r="G126" s="5" t="str">
        <f>'[1]TCE - ANEXO IV - Preencher'!I135</f>
        <v>S</v>
      </c>
      <c r="H126" s="5">
        <f>'[1]TCE - ANEXO IV - Preencher'!J135</f>
        <v>388</v>
      </c>
      <c r="I126" s="6">
        <f>IF('[1]TCE - ANEXO IV - Preencher'!K135="","",'[1]TCE - ANEXO IV - Preencher'!K135)</f>
        <v>44321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42952.07</v>
      </c>
    </row>
    <row r="127" spans="1:12" s="8" customFormat="1" ht="19.5" customHeight="1" x14ac:dyDescent="0.2">
      <c r="A127" s="3">
        <f>IFERROR(VLOOKUP(B127,'[1]DADOS (OCULTAR)'!$P$3:$R$56,3,0),"")</f>
        <v>9039744000356</v>
      </c>
      <c r="B127" s="4" t="str">
        <f>'[1]TCE - ANEXO IV - Preencher'!C136</f>
        <v>UPA OLINDA</v>
      </c>
      <c r="C127" s="4" t="str">
        <f>'[1]TCE - ANEXO IV - Preencher'!E136</f>
        <v>5.99 - Outros Serviços de Terceiros Pessoa Jurídica</v>
      </c>
      <c r="D127" s="3">
        <f>'[1]TCE - ANEXO IV - Preencher'!F136</f>
        <v>1699696000159</v>
      </c>
      <c r="E127" s="5" t="str">
        <f>'[1]TCE - ANEXO IV - Preencher'!G136</f>
        <v>QUALIAGUA LABORATORIO E CONSULTORIA LTDA</v>
      </c>
      <c r="F127" s="5" t="str">
        <f>'[1]TCE - ANEXO IV - Preencher'!H136</f>
        <v>S</v>
      </c>
      <c r="G127" s="5" t="str">
        <f>'[1]TCE - ANEXO IV - Preencher'!I136</f>
        <v>S</v>
      </c>
      <c r="H127" s="5">
        <f>'[1]TCE - ANEXO IV - Preencher'!J136</f>
        <v>53883</v>
      </c>
      <c r="I127" s="6">
        <f>IF('[1]TCE - ANEXO IV - Preencher'!K136="","",'[1]TCE - ANEXO IV - Preencher'!K136)</f>
        <v>44319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179</v>
      </c>
    </row>
    <row r="128" spans="1:12" s="8" customFormat="1" ht="19.5" customHeight="1" x14ac:dyDescent="0.2">
      <c r="A128" s="3">
        <f>IFERROR(VLOOKUP(B128,'[1]DADOS (OCULTAR)'!$P$3:$R$56,3,0),"")</f>
        <v>9039744000356</v>
      </c>
      <c r="B128" s="4" t="str">
        <f>'[1]TCE - ANEXO IV - Preencher'!C137</f>
        <v>UPA OLINDA</v>
      </c>
      <c r="C128" s="4" t="str">
        <f>'[1]TCE - ANEXO IV - Preencher'!E137</f>
        <v>5.99 - Outros Serviços de Terceiros Pessoa Jurídica</v>
      </c>
      <c r="D128" s="3">
        <f>'[1]TCE - ANEXO IV - Preencher'!F137</f>
        <v>10816775000274</v>
      </c>
      <c r="E128" s="5" t="str">
        <f>'[1]TCE - ANEXO IV - Preencher'!G137</f>
        <v>INSPETORIA SALESIANA DO NORDES DO BRASIL</v>
      </c>
      <c r="F128" s="5" t="str">
        <f>'[1]TCE - ANEXO IV - Preencher'!H137</f>
        <v>S</v>
      </c>
      <c r="G128" s="5" t="str">
        <f>'[1]TCE - ANEXO IV - Preencher'!I137</f>
        <v>S</v>
      </c>
      <c r="H128" s="5">
        <f>'[1]TCE - ANEXO IV - Preencher'!J137</f>
        <v>12874</v>
      </c>
      <c r="I128" s="6">
        <f>IF('[1]TCE - ANEXO IV - Preencher'!K137="","",'[1]TCE - ANEXO IV - Preencher'!K137)</f>
        <v>44300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410</v>
      </c>
    </row>
    <row r="129" spans="1:12" s="8" customFormat="1" ht="19.5" customHeight="1" x14ac:dyDescent="0.2">
      <c r="A129" s="3">
        <f>IFERROR(VLOOKUP(B129,'[1]DADOS (OCULTAR)'!$P$3:$R$56,3,0),"")</f>
        <v>9039744000356</v>
      </c>
      <c r="B129" s="4" t="str">
        <f>'[1]TCE - ANEXO IV - Preencher'!C138</f>
        <v>UPA OLINDA</v>
      </c>
      <c r="C129" s="4" t="str">
        <f>'[1]TCE - ANEXO IV - Preencher'!E138</f>
        <v>5.99 - Outros Serviços de Terceiros Pessoa Jurídica</v>
      </c>
      <c r="D129" s="3">
        <f>'[1]TCE - ANEXO IV - Preencher'!F138</f>
        <v>13409775000329</v>
      </c>
      <c r="E129" s="5" t="str">
        <f>'[1]TCE - ANEXO IV - Preencher'!G138</f>
        <v>LINUS LOG LTDA</v>
      </c>
      <c r="F129" s="5" t="str">
        <f>'[1]TCE - ANEXO IV - Preencher'!H138</f>
        <v>S</v>
      </c>
      <c r="G129" s="5" t="str">
        <f>'[1]TCE - ANEXO IV - Preencher'!I138</f>
        <v>S</v>
      </c>
      <c r="H129" s="5">
        <f>'[1]TCE - ANEXO IV - Preencher'!J138</f>
        <v>1129</v>
      </c>
      <c r="I129" s="6">
        <f>IF('[1]TCE - ANEXO IV - Preencher'!K138="","",'[1]TCE - ANEXO IV - Preencher'!K138)</f>
        <v>44323</v>
      </c>
      <c r="J129" s="5" t="str">
        <f>'[1]TCE - ANEXO IV - Preencher'!L138</f>
        <v>1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84.01</v>
      </c>
    </row>
    <row r="130" spans="1:12" s="8" customFormat="1" ht="19.5" customHeight="1" x14ac:dyDescent="0.2">
      <c r="A130" s="3">
        <f>IFERROR(VLOOKUP(B130,'[1]DADOS (OCULTAR)'!$P$3:$R$56,3,0),"")</f>
        <v>9039744000356</v>
      </c>
      <c r="B130" s="4" t="str">
        <f>'[1]TCE - ANEXO IV - Preencher'!C139</f>
        <v>UPA OLINDA</v>
      </c>
      <c r="C130" s="4" t="str">
        <f>'[1]TCE - ANEXO IV - Preencher'!E139</f>
        <v>5.99 - Outros Serviços de Terceiros Pessoa Jurídica</v>
      </c>
      <c r="D130" s="3">
        <f>'[1]TCE - ANEXO IV - Preencher'!F139</f>
        <v>5467959000155</v>
      </c>
      <c r="E130" s="5" t="str">
        <f>'[1]TCE - ANEXO IV - Preencher'!G139</f>
        <v>MOTO 29 SERVICOS DE ENTREGA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1664</v>
      </c>
      <c r="I130" s="6">
        <f>IF('[1]TCE - ANEXO IV - Preencher'!K139="","",'[1]TCE - ANEXO IV - Preencher'!K139)</f>
        <v>44301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3400</v>
      </c>
    </row>
    <row r="131" spans="1:12" s="8" customFormat="1" ht="19.5" customHeight="1" x14ac:dyDescent="0.2">
      <c r="A131" s="3">
        <f>IFERROR(VLOOKUP(B131,'[1]DADOS (OCULTAR)'!$P$3:$R$56,3,0),"")</f>
        <v>9039744000356</v>
      </c>
      <c r="B131" s="4" t="str">
        <f>'[1]TCE - ANEXO IV - Preencher'!C140</f>
        <v>UPA OLINDA</v>
      </c>
      <c r="C131" s="4" t="str">
        <f>'[1]TCE - ANEXO IV - Preencher'!E140</f>
        <v>5.99 - Outros Serviços de Terceiros Pessoa Jurídica</v>
      </c>
      <c r="D131" s="3">
        <f>'[1]TCE - ANEXO IV - Preencher'!F140</f>
        <v>5467959000155</v>
      </c>
      <c r="E131" s="5" t="str">
        <f>'[1]TCE - ANEXO IV - Preencher'!G140</f>
        <v>MOTO 29 SERVICOS DE ENTREGA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1652</v>
      </c>
      <c r="I131" s="6">
        <f>IF('[1]TCE - ANEXO IV - Preencher'!K140="","",'[1]TCE - ANEXO IV - Preencher'!K140)</f>
        <v>44301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1285.7</v>
      </c>
    </row>
    <row r="132" spans="1:12" s="8" customFormat="1" ht="19.5" customHeight="1" x14ac:dyDescent="0.2">
      <c r="A132" s="3">
        <f>IFERROR(VLOOKUP(B132,'[1]DADOS (OCULTAR)'!$P$3:$R$56,3,0),"")</f>
        <v>9039744000356</v>
      </c>
      <c r="B132" s="4" t="str">
        <f>'[1]TCE - ANEXO IV - Preencher'!C141</f>
        <v>UPA OLINDA</v>
      </c>
      <c r="C132" s="4" t="str">
        <f>'[1]TCE - ANEXO IV - Preencher'!E141</f>
        <v>5.99 - Outros Serviços de Terceiros Pessoa Jurídica</v>
      </c>
      <c r="D132" s="3">
        <f>'[1]TCE - ANEXO IV - Preencher'!F141</f>
        <v>21794062000192</v>
      </c>
      <c r="E132" s="5" t="str">
        <f>'[1]TCE - ANEXO IV - Preencher'!G141</f>
        <v>ASOS OCUPACIONAL LTDA ME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362</v>
      </c>
      <c r="I132" s="6">
        <f>IF('[1]TCE - ANEXO IV - Preencher'!K141="","",'[1]TCE - ANEXO IV - Preencher'!K141)</f>
        <v>44320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3500</v>
      </c>
    </row>
    <row r="133" spans="1:12" s="8" customFormat="1" ht="19.5" customHeight="1" x14ac:dyDescent="0.2">
      <c r="A133" s="3">
        <f>IFERROR(VLOOKUP(B133,'[1]DADOS (OCULTAR)'!$P$3:$R$56,3,0),"")</f>
        <v>9039744000356</v>
      </c>
      <c r="B133" s="4" t="str">
        <f>'[1]TCE - ANEXO IV - Preencher'!C142</f>
        <v>UPA OLINDA</v>
      </c>
      <c r="C133" s="4" t="str">
        <f>'[1]TCE - ANEXO IV - Preencher'!E142</f>
        <v>5.99 - Outros Serviços de Terceiros Pessoa Jurídica</v>
      </c>
      <c r="D133" s="3">
        <f>'[1]TCE - ANEXO IV - Preencher'!F142</f>
        <v>40352210000163</v>
      </c>
      <c r="E133" s="5" t="str">
        <f>'[1]TCE - ANEXO IV - Preencher'!G142</f>
        <v>J V A FILHO SINALIZACAO E GRAFICA EIREI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21</v>
      </c>
      <c r="I133" s="6">
        <f>IF('[1]TCE - ANEXO IV - Preencher'!K142="","",'[1]TCE - ANEXO IV - Preencher'!K142)</f>
        <v>44308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435.6</v>
      </c>
    </row>
    <row r="134" spans="1:12" s="8" customFormat="1" ht="19.5" customHeight="1" x14ac:dyDescent="0.2">
      <c r="A134" s="3">
        <f>IFERROR(VLOOKUP(B134,'[1]DADOS (OCULTAR)'!$P$3:$R$56,3,0),"")</f>
        <v>9039744000356</v>
      </c>
      <c r="B134" s="4" t="str">
        <f>'[1]TCE - ANEXO IV - Preencher'!C143</f>
        <v>UPA OLINDA</v>
      </c>
      <c r="C134" s="4" t="str">
        <f>'[1]TCE - ANEXO IV - Preencher'!E143</f>
        <v>5.99 - Outros Serviços de Terceiros Pessoa Jurídica</v>
      </c>
      <c r="D134" s="3">
        <f>'[1]TCE - ANEXO IV - Preencher'!F143</f>
        <v>13409775000329</v>
      </c>
      <c r="E134" s="5" t="str">
        <f>'[1]TCE - ANEXO IV - Preencher'!G143</f>
        <v>LINUS LOG LTDA</v>
      </c>
      <c r="F134" s="5" t="str">
        <f>'[1]TCE - ANEXO IV - Preencher'!H143</f>
        <v>S</v>
      </c>
      <c r="G134" s="5" t="str">
        <f>'[1]TCE - ANEXO IV - Preencher'!I143</f>
        <v>S</v>
      </c>
      <c r="H134" s="5">
        <f>'[1]TCE - ANEXO IV - Preencher'!J143</f>
        <v>1128</v>
      </c>
      <c r="I134" s="6">
        <f>IF('[1]TCE - ANEXO IV - Preencher'!K143="","",'[1]TCE - ANEXO IV - Preencher'!K143)</f>
        <v>44323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2050.1999999999998</v>
      </c>
    </row>
    <row r="135" spans="1:12" s="8" customFormat="1" ht="19.5" customHeight="1" x14ac:dyDescent="0.2">
      <c r="A135" s="3">
        <f>IFERROR(VLOOKUP(B135,'[1]DADOS (OCULTAR)'!$P$3:$R$56,3,0),"")</f>
        <v>9039744000356</v>
      </c>
      <c r="B135" s="4" t="str">
        <f>'[1]TCE - ANEXO IV - Preencher'!C144</f>
        <v>UPA OLINDA</v>
      </c>
      <c r="C135" s="4" t="str">
        <f>'[1]TCE - ANEXO IV - Preencher'!E144</f>
        <v>5.1 - Locação de Equipamentos Médicos-Hospitalares</v>
      </c>
      <c r="D135" s="3">
        <f>'[1]TCE - ANEXO IV - Preencher'!F144</f>
        <v>24380578002041</v>
      </c>
      <c r="E135" s="5" t="str">
        <f>'[1]TCE - ANEXO IV - Preencher'!G144</f>
        <v>WHITE MARTINS GASES INDUSTRIAIS NE LTDA</v>
      </c>
      <c r="F135" s="5" t="str">
        <f>'[1]TCE - ANEXO IV - Preencher'!H144</f>
        <v>S</v>
      </c>
      <c r="G135" s="5" t="str">
        <f>'[1]TCE - ANEXO IV - Preencher'!I144</f>
        <v>S</v>
      </c>
      <c r="H135" s="5">
        <f>'[1]TCE - ANEXO IV - Preencher'!J144</f>
        <v>131719</v>
      </c>
      <c r="I135" s="6">
        <f>IF('[1]TCE - ANEXO IV - Preencher'!K144="","",'[1]TCE - ANEXO IV - Preencher'!K144)</f>
        <v>44296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627.54999999999995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>
        <f>IFERROR(VLOOKUP(B137,'[1]DADOS (OCULTAR)'!$P$3:$R$56,3,0),"")</f>
        <v>9039744000356</v>
      </c>
      <c r="B137" s="4" t="str">
        <f>'[1]TCE - ANEXO IV - Preencher'!C146</f>
        <v>UPA OLINDA</v>
      </c>
      <c r="C137" s="4" t="str">
        <f>'[1]TCE - ANEXO IV - Preencher'!E146</f>
        <v>5.5 - Reparo e Manutenção de Máquinas e Equipamentos</v>
      </c>
      <c r="D137" s="3">
        <f>'[1]TCE - ANEXO IV - Preencher'!F146</f>
        <v>12067307000199</v>
      </c>
      <c r="E137" s="5" t="str">
        <f>'[1]TCE - ANEXO IV - Preencher'!G146</f>
        <v>CAETANO ALVES DA SILVA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413</v>
      </c>
      <c r="I137" s="6">
        <f>IF('[1]TCE - ANEXO IV - Preencher'!K146="","",'[1]TCE - ANEXO IV - Preencher'!K146)</f>
        <v>44320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640</v>
      </c>
    </row>
    <row r="138" spans="1:12" s="8" customFormat="1" ht="19.5" customHeight="1" x14ac:dyDescent="0.2">
      <c r="A138" s="3">
        <f>IFERROR(VLOOKUP(B138,'[1]DADOS (OCULTAR)'!$P$3:$R$56,3,0),"")</f>
        <v>9039744000356</v>
      </c>
      <c r="B138" s="4" t="str">
        <f>'[1]TCE - ANEXO IV - Preencher'!C147</f>
        <v>UPA OLINDA</v>
      </c>
      <c r="C138" s="4" t="str">
        <f>'[1]TCE - ANEXO IV - Preencher'!E147</f>
        <v>5.5 - Reparo e Manutenção de Máquinas e Equipamentos</v>
      </c>
      <c r="D138" s="3">
        <f>'[1]TCE - ANEXO IV - Preencher'!F147</f>
        <v>17398584000106</v>
      </c>
      <c r="E138" s="5" t="str">
        <f>'[1]TCE - ANEXO IV - Preencher'!G147</f>
        <v>MTG MONTAGEM TECNICA DE GAS LTDA ME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1315</v>
      </c>
      <c r="I138" s="6">
        <f>IF('[1]TCE - ANEXO IV - Preencher'!K147="","",'[1]TCE - ANEXO IV - Preencher'!K147)</f>
        <v>44319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450</v>
      </c>
    </row>
    <row r="139" spans="1:12" s="8" customFormat="1" ht="19.5" customHeight="1" x14ac:dyDescent="0.2">
      <c r="A139" s="3">
        <f>IFERROR(VLOOKUP(B139,'[1]DADOS (OCULTAR)'!$P$3:$R$56,3,0),"")</f>
        <v>9039744000356</v>
      </c>
      <c r="B139" s="4" t="str">
        <f>'[1]TCE - ANEXO IV - Preencher'!C148</f>
        <v>UPA OLINDA</v>
      </c>
      <c r="C139" s="4" t="str">
        <f>'[1]TCE - ANEXO IV - Preencher'!E148</f>
        <v>5.5 - Reparo e Manutenção de Máquinas e Equipamentos</v>
      </c>
      <c r="D139" s="3">
        <f>'[1]TCE - ANEXO IV - Preencher'!F148</f>
        <v>7146768000117</v>
      </c>
      <c r="E139" s="5" t="str">
        <f>'[1]TCE - ANEXO IV - Preencher'!G148</f>
        <v>SERV IMAGEM NORDESTE ASSISTENCIA TECNICA LTDA</v>
      </c>
      <c r="F139" s="5" t="str">
        <f>'[1]TCE - ANEXO IV - Preencher'!H148</f>
        <v>S</v>
      </c>
      <c r="G139" s="5" t="str">
        <f>'[1]TCE - ANEXO IV - Preencher'!I148</f>
        <v>S</v>
      </c>
      <c r="H139" s="5">
        <f>'[1]TCE - ANEXO IV - Preencher'!J148</f>
        <v>3995</v>
      </c>
      <c r="I139" s="6">
        <f>IF('[1]TCE - ANEXO IV - Preencher'!K148="","",'[1]TCE - ANEXO IV - Preencher'!K148)</f>
        <v>44313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2059</v>
      </c>
    </row>
    <row r="140" spans="1:12" s="8" customFormat="1" ht="19.5" customHeight="1" x14ac:dyDescent="0.2">
      <c r="A140" s="3">
        <f>IFERROR(VLOOKUP(B140,'[1]DADOS (OCULTAR)'!$P$3:$R$56,3,0),"")</f>
        <v>9039744000356</v>
      </c>
      <c r="B140" s="4" t="str">
        <f>'[1]TCE - ANEXO IV - Preencher'!C149</f>
        <v>UPA OLINDA</v>
      </c>
      <c r="C140" s="4" t="str">
        <f>'[1]TCE - ANEXO IV - Preencher'!E149</f>
        <v>5.5 - Reparo e Manutenção de Máquinas e Equipamentos</v>
      </c>
      <c r="D140" s="3">
        <f>'[1]TCE - ANEXO IV - Preencher'!F149</f>
        <v>9014387000100</v>
      </c>
      <c r="E140" s="5" t="str">
        <f>'[1]TCE - ANEXO IV - Preencher'!G149</f>
        <v>COMPLETA SERV DE AR COND E LOCACAO LTDA</v>
      </c>
      <c r="F140" s="5" t="str">
        <f>'[1]TCE - ANEXO IV - Preencher'!H149</f>
        <v>S</v>
      </c>
      <c r="G140" s="5" t="str">
        <f>'[1]TCE - ANEXO IV - Preencher'!I149</f>
        <v>S</v>
      </c>
      <c r="H140" s="5">
        <f>'[1]TCE - ANEXO IV - Preencher'!J149</f>
        <v>1442</v>
      </c>
      <c r="I140" s="6">
        <f>IF('[1]TCE - ANEXO IV - Preencher'!K149="","",'[1]TCE - ANEXO IV - Preencher'!K149)</f>
        <v>44309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3980.13</v>
      </c>
    </row>
    <row r="141" spans="1:12" s="8" customFormat="1" ht="19.5" customHeight="1" x14ac:dyDescent="0.2">
      <c r="A141" s="3">
        <f>IFERROR(VLOOKUP(B141,'[1]DADOS (OCULTAR)'!$P$3:$R$56,3,0),"")</f>
        <v>9039744000356</v>
      </c>
      <c r="B141" s="4" t="str">
        <f>'[1]TCE - ANEXO IV - Preencher'!C150</f>
        <v>UPA OLINDA</v>
      </c>
      <c r="C141" s="4" t="str">
        <f>'[1]TCE - ANEXO IV - Preencher'!E150</f>
        <v>5.5 - Reparo e Manutenção de Máquinas e Equipamentos</v>
      </c>
      <c r="D141" s="3">
        <f>'[1]TCE - ANEXO IV - Preencher'!F150</f>
        <v>11343756000150</v>
      </c>
      <c r="E141" s="5" t="str">
        <f>'[1]TCE - ANEXO IV - Preencher'!G150</f>
        <v>JL GRUPOS GERADORES LTDA</v>
      </c>
      <c r="F141" s="5" t="str">
        <f>'[1]TCE - ANEXO IV - Preencher'!H150</f>
        <v>S</v>
      </c>
      <c r="G141" s="5" t="str">
        <f>'[1]TCE - ANEXO IV - Preencher'!I150</f>
        <v>S</v>
      </c>
      <c r="H141" s="5">
        <f>'[1]TCE - ANEXO IV - Preencher'!J150</f>
        <v>2907</v>
      </c>
      <c r="I141" s="6">
        <f>IF('[1]TCE - ANEXO IV - Preencher'!K150="","",'[1]TCE - ANEXO IV - Preencher'!K150)</f>
        <v>44321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250</v>
      </c>
    </row>
    <row r="142" spans="1:12" s="8" customFormat="1" ht="19.5" customHeight="1" x14ac:dyDescent="0.2">
      <c r="A142" s="3">
        <f>IFERROR(VLOOKUP(B142,'[1]DADOS (OCULTAR)'!$P$3:$R$56,3,0),"")</f>
        <v>9039744000356</v>
      </c>
      <c r="B142" s="4" t="str">
        <f>'[1]TCE - ANEXO IV - Preencher'!C151</f>
        <v>UPA OLINDA</v>
      </c>
      <c r="C142" s="4" t="str">
        <f>'[1]TCE - ANEXO IV - Preencher'!E151</f>
        <v>5.5 - Reparo e Manutenção de Máquinas e Equipamentos</v>
      </c>
      <c r="D142" s="3">
        <f>'[1]TCE - ANEXO IV - Preencher'!F151</f>
        <v>8845988000100</v>
      </c>
      <c r="E142" s="5" t="str">
        <f>'[1]TCE - ANEXO IV - Preencher'!G151</f>
        <v>ACESSPLUS MANUTENCAO LTDA ME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4815</v>
      </c>
      <c r="I142" s="6">
        <f>IF('[1]TCE - ANEXO IV - Preencher'!K151="","",'[1]TCE - ANEXO IV - Preencher'!K151)</f>
        <v>44319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352.12</v>
      </c>
    </row>
    <row r="143" spans="1:12" s="8" customFormat="1" ht="19.5" customHeight="1" x14ac:dyDescent="0.2">
      <c r="A143" s="3">
        <f>IFERROR(VLOOKUP(B143,'[1]DADOS (OCULTAR)'!$P$3:$R$56,3,0),"")</f>
        <v>9039744000356</v>
      </c>
      <c r="B143" s="4" t="str">
        <f>'[1]TCE - ANEXO IV - Preencher'!C152</f>
        <v>UPA OLINDA</v>
      </c>
      <c r="C143" s="4" t="str">
        <f>'[1]TCE - ANEXO IV - Preencher'!E152</f>
        <v>5.4 - Reparo e Manutenção de Bens Imóveis</v>
      </c>
      <c r="D143" s="3">
        <f>'[1]TCE - ANEXO IV - Preencher'!F152</f>
        <v>24306209000146</v>
      </c>
      <c r="E143" s="5" t="str">
        <f>'[1]TCE - ANEXO IV - Preencher'!G152</f>
        <v>GESTAMB SOLUCOES AMBIENTAIS LTDA ME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383</v>
      </c>
      <c r="I143" s="6">
        <f>IF('[1]TCE - ANEXO IV - Preencher'!K152="","",'[1]TCE - ANEXO IV - Preencher'!K152)</f>
        <v>44325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2312.1999999999998</v>
      </c>
    </row>
    <row r="144" spans="1:12" s="8" customFormat="1" ht="19.5" customHeight="1" x14ac:dyDescent="0.2">
      <c r="A144" s="3">
        <f>IFERROR(VLOOKUP(B144,'[1]DADOS (OCULTAR)'!$P$3:$R$56,3,0),"")</f>
        <v>9039744000356</v>
      </c>
      <c r="B144" s="4" t="str">
        <f>'[1]TCE - ANEXO IV - Preencher'!C153</f>
        <v>UPA OLINDA</v>
      </c>
      <c r="C144" s="4" t="str">
        <f>'[1]TCE - ANEXO IV - Preencher'!E153</f>
        <v>5.4 - Reparo e Manutenção de Bens Imóveis</v>
      </c>
      <c r="D144" s="3">
        <f>'[1]TCE - ANEXO IV - Preencher'!F153</f>
        <v>32224043000147</v>
      </c>
      <c r="E144" s="5" t="str">
        <f>'[1]TCE - ANEXO IV - Preencher'!G153</f>
        <v xml:space="preserve">JOAO SOARES SOBRINHO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24</v>
      </c>
      <c r="I144" s="6">
        <f>IF('[1]TCE - ANEXO IV - Preencher'!K153="","",'[1]TCE - ANEXO IV - Preencher'!K153)</f>
        <v>44312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300</v>
      </c>
    </row>
    <row r="145" spans="1:12" s="8" customFormat="1" ht="19.5" customHeight="1" x14ac:dyDescent="0.2">
      <c r="A145" s="3">
        <f>IFERROR(VLOOKUP(B145,'[1]DADOS (OCULTAR)'!$P$3:$R$56,3,0),"")</f>
        <v>9039744000356</v>
      </c>
      <c r="B145" s="4" t="str">
        <f>'[1]TCE - ANEXO IV - Preencher'!C154</f>
        <v>UPA OLINDA</v>
      </c>
      <c r="C145" s="4" t="str">
        <f>'[1]TCE - ANEXO IV - Preencher'!E154</f>
        <v>5.4 - Reparo e Manutenção de Bens Imóveis</v>
      </c>
      <c r="D145" s="3">
        <f>'[1]TCE - ANEXO IV - Preencher'!F154</f>
        <v>12486871000146</v>
      </c>
      <c r="E145" s="5" t="str">
        <f>'[1]TCE - ANEXO IV - Preencher'!G154</f>
        <v>ROBSON MATOS DE ALBUQUERQUE ME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803</v>
      </c>
      <c r="I145" s="6">
        <f>IF('[1]TCE - ANEXO IV - Preencher'!K154="","",'[1]TCE - ANEXO IV - Preencher'!K154)</f>
        <v>44305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4430</v>
      </c>
    </row>
    <row r="146" spans="1:12" s="8" customFormat="1" ht="19.5" customHeight="1" x14ac:dyDescent="0.2">
      <c r="A146" s="3">
        <f>IFERROR(VLOOKUP(B146,'[1]DADOS (OCULTAR)'!$P$3:$R$56,3,0),"")</f>
        <v>9039744000356</v>
      </c>
      <c r="B146" s="4" t="str">
        <f>'[1]TCE - ANEXO IV - Preencher'!C155</f>
        <v>UPA OLINDA</v>
      </c>
      <c r="C146" s="4" t="str">
        <f>'[1]TCE - ANEXO IV - Preencher'!E155</f>
        <v>5.4 - Reparo e Manutenção de Bens Imóveis</v>
      </c>
      <c r="D146" s="3">
        <f>'[1]TCE - ANEXO IV - Preencher'!F155</f>
        <v>40280746000110</v>
      </c>
      <c r="E146" s="5" t="str">
        <f>'[1]TCE - ANEXO IV - Preencher'!G155</f>
        <v>GABRIELA DRIELY DA SILVA MACHADO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4</v>
      </c>
      <c r="I146" s="6">
        <f>IF('[1]TCE - ANEXO IV - Preencher'!K155="","",'[1]TCE - ANEXO IV - Preencher'!K155)</f>
        <v>44323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575</v>
      </c>
    </row>
    <row r="147" spans="1:12" s="8" customFormat="1" ht="19.5" customHeight="1" x14ac:dyDescent="0.2">
      <c r="A147" s="3">
        <f>IFERROR(VLOOKUP(B147,'[1]DADOS (OCULTAR)'!$P$3:$R$56,3,0),"")</f>
        <v>9039744000356</v>
      </c>
      <c r="B147" s="4" t="str">
        <f>'[1]TCE - ANEXO IV - Preencher'!C156</f>
        <v>UPA OLINDA</v>
      </c>
      <c r="C147" s="4" t="str">
        <f>'[1]TCE - ANEXO IV - Preencher'!E156</f>
        <v>5.6 - Reparo e Manutanção de Veículos</v>
      </c>
      <c r="D147" s="3">
        <f>'[1]TCE - ANEXO IV - Preencher'!F156</f>
        <v>22173474000178</v>
      </c>
      <c r="E147" s="5" t="str">
        <f>'[1]TCE - ANEXO IV - Preencher'!G156</f>
        <v>SERVI PECAS E SERVICOS EIRELI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2542</v>
      </c>
      <c r="I147" s="6">
        <f>IF('[1]TCE - ANEXO IV - Preencher'!K156="","",'[1]TCE - ANEXO IV - Preencher'!K156)</f>
        <v>44294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355</v>
      </c>
    </row>
    <row r="148" spans="1:12" s="8" customFormat="1" ht="19.5" customHeight="1" x14ac:dyDescent="0.2">
      <c r="A148" s="3">
        <f>IFERROR(VLOOKUP(B148,'[1]DADOS (OCULTAR)'!$P$3:$R$56,3,0),"")</f>
        <v>9039744000356</v>
      </c>
      <c r="B148" s="4" t="str">
        <f>'[1]TCE - ANEXO IV - Preencher'!C157</f>
        <v>UPA OLINDA</v>
      </c>
      <c r="C148" s="4" t="str">
        <f>'[1]TCE - ANEXO IV - Preencher'!E157</f>
        <v>5.18 - Teledonia Fixa</v>
      </c>
      <c r="D148" s="3">
        <f>'[1]TCE - ANEXO IV - Preencher'!F157</f>
        <v>3423730000193</v>
      </c>
      <c r="E148" s="5" t="str">
        <f>'[1]TCE - ANEXO IV - Preencher'!G157</f>
        <v>SMART TELECOMUNICACOES E SERVICOS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351204052</v>
      </c>
      <c r="I148" s="6">
        <f>IF('[1]TCE - ANEXO IV - Preencher'!K157="","",'[1]TCE - ANEXO IV - Preencher'!K157)</f>
        <v>44298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860.09</v>
      </c>
    </row>
    <row r="149" spans="1:12" s="8" customFormat="1" ht="19.5" customHeight="1" x14ac:dyDescent="0.2">
      <c r="A149" s="3">
        <f>IFERROR(VLOOKUP(B149,'[1]DADOS (OCULTAR)'!$P$3:$R$56,3,0),"")</f>
        <v>9039744000356</v>
      </c>
      <c r="B149" s="4" t="str">
        <f>'[1]TCE - ANEXO IV - Preencher'!C158</f>
        <v>UPA OLINDA</v>
      </c>
      <c r="C149" s="4" t="str">
        <f>'[1]TCE - ANEXO IV - Preencher'!E158</f>
        <v xml:space="preserve">5.21 - Seguros em geral </v>
      </c>
      <c r="D149" s="3" t="str">
        <f>'[1]TCE - ANEXO IV - Preencher'!F158</f>
        <v xml:space="preserve">28.087.620/0001-29 </v>
      </c>
      <c r="E149" s="5" t="str">
        <f>'[1]TCE - ANEXO IV - Preencher'!G158</f>
        <v>BBR CORRETORA DE SEGUROS EIRELI EPP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>
        <f>IF('[1]TCE - ANEXO IV - Preencher'!K158="","",'[1]TCE - ANEXO IV - Preencher'!K158)</f>
        <v>44087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478.44</v>
      </c>
    </row>
    <row r="150" spans="1:12" s="8" customFormat="1" ht="19.5" customHeight="1" x14ac:dyDescent="0.2">
      <c r="A150" s="3">
        <f>IFERROR(VLOOKUP(B150,'[1]DADOS (OCULTAR)'!$P$3:$R$56,3,0),"")</f>
        <v>9039744000356</v>
      </c>
      <c r="B150" s="4" t="str">
        <f>'[1]TCE - ANEXO IV - Preencher'!C159</f>
        <v>UPA OLINDA</v>
      </c>
      <c r="C150" s="4" t="str">
        <f>'[1]TCE - ANEXO IV - Preencher'!E159</f>
        <v xml:space="preserve">5.21 - Seguros em geral </v>
      </c>
      <c r="D150" s="3" t="str">
        <f>'[1]TCE - ANEXO IV - Preencher'!F159</f>
        <v xml:space="preserve">33.054.826/0001-92 </v>
      </c>
      <c r="E150" s="5" t="str">
        <f>'[1]TCE - ANEXO IV - Preencher'!G159</f>
        <v>COMPANHIA EXCELSIOR DE SEGUROS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>
        <f>IF('[1]TCE - ANEXO IV - Preencher'!K159="","",'[1]TCE - ANEXO IV - Preencher'!K159)</f>
        <v>44161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212.67</v>
      </c>
    </row>
    <row r="151" spans="1:12" s="8" customFormat="1" ht="19.5" customHeight="1" x14ac:dyDescent="0.2">
      <c r="A151" s="3">
        <f>IFERROR(VLOOKUP(B151,'[1]DADOS (OCULTAR)'!$P$3:$R$56,3,0),"")</f>
        <v>9039744000356</v>
      </c>
      <c r="B151" s="4" t="str">
        <f>'[1]TCE - ANEXO IV - Preencher'!C160</f>
        <v>UPA OLINDA</v>
      </c>
      <c r="C151" s="4" t="str">
        <f>'[1]TCE - ANEXO IV - Preencher'!E160</f>
        <v xml:space="preserve">5.21 - Seguros em geral </v>
      </c>
      <c r="D151" s="3" t="str">
        <f>'[1]TCE - ANEXO IV - Preencher'!F160</f>
        <v xml:space="preserve">61.074.175/0001-38 </v>
      </c>
      <c r="E151" s="5" t="str">
        <f>'[1]TCE - ANEXO IV - Preencher'!G160</f>
        <v>MAPFRE SEGUROS GERAIS S/A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>
        <f>IF('[1]TCE - ANEXO IV - Preencher'!K160="","",'[1]TCE - ANEXO IV - Preencher'!K160)</f>
        <v>44280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541.22</v>
      </c>
    </row>
    <row r="152" spans="1:12" s="8" customFormat="1" ht="19.5" customHeight="1" x14ac:dyDescent="0.2">
      <c r="A152" s="3">
        <f>IFERROR(VLOOKUP(B152,'[1]DADOS (OCULTAR)'!$P$3:$R$56,3,0),"")</f>
        <v>9039744000356</v>
      </c>
      <c r="B152" s="4" t="str">
        <f>'[1]TCE - ANEXO IV - Preencher'!C161</f>
        <v>UPA OLINDA</v>
      </c>
      <c r="C152" s="4" t="str">
        <f>'[1]TCE - ANEXO IV - Preencher'!E161</f>
        <v>5.99 - Outros Serviços de Terceiros Pessoa Jurídica</v>
      </c>
      <c r="D152" s="3">
        <f>'[1]TCE - ANEXO IV - Preencher'!F161</f>
        <v>10404184000109</v>
      </c>
      <c r="E152" s="5" t="str">
        <f>'[1]TCE - ANEXO IV - Preencher'!G161</f>
        <v>PREFEITURA MUNICIPAL DE OLINDA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>
        <f>IF('[1]TCE - ANEXO IV - Preencher'!K161="","",'[1]TCE - ANEXO IV - Preencher'!K161)</f>
        <v>44330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9.89</v>
      </c>
    </row>
    <row r="153" spans="1:12" s="8" customFormat="1" ht="19.5" customHeight="1" x14ac:dyDescent="0.2">
      <c r="A153" s="3">
        <f>IFERROR(VLOOKUP(B153,'[1]DADOS (OCULTAR)'!$P$3:$R$56,3,0),"")</f>
        <v>9039744000356</v>
      </c>
      <c r="B153" s="4" t="str">
        <f>'[1]TCE - ANEXO IV - Preencher'!C162</f>
        <v>UPA OLINDA</v>
      </c>
      <c r="C153" s="4" t="str">
        <f>'[1]TCE - ANEXO IV - Preencher'!E162</f>
        <v xml:space="preserve">5.25 - Serviços Bancários </v>
      </c>
      <c r="D153" s="3">
        <f>'[1]TCE - ANEXO IV - Preencher'!F162</f>
        <v>60746948672218</v>
      </c>
      <c r="E153" s="5" t="str">
        <f>'[1]TCE - ANEXO IV - Preencher'!G162</f>
        <v>BRADESCO S/A CONTA 12880-5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>
        <f>IF('[1]TCE - ANEXO IV - Preencher'!K162="","",'[1]TCE - ANEXO IV - Preencher'!K162)</f>
        <v>44301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93.45</v>
      </c>
    </row>
    <row r="154" spans="1:12" s="8" customFormat="1" ht="19.5" customHeight="1" x14ac:dyDescent="0.2">
      <c r="A154" s="3">
        <f>IFERROR(VLOOKUP(B154,'[1]DADOS (OCULTAR)'!$P$3:$R$56,3,0),"")</f>
        <v>9039744000356</v>
      </c>
      <c r="B154" s="4" t="str">
        <f>'[1]TCE - ANEXO IV - Preencher'!C163</f>
        <v>UPA OLINDA</v>
      </c>
      <c r="C154" s="4" t="str">
        <f>'[1]TCE - ANEXO IV - Preencher'!E163</f>
        <v xml:space="preserve">5.25 - Serviços Bancários </v>
      </c>
      <c r="D154" s="3">
        <f>'[1]TCE - ANEXO IV - Preencher'!F163</f>
        <v>360305322063</v>
      </c>
      <c r="E154" s="5" t="str">
        <f>'[1]TCE - ANEXO IV - Preencher'!G163</f>
        <v>CAIXA ECONOMICA FEDERAL  CONTA 1380-2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>
        <f>IF('[1]TCE - ANEXO IV - Preencher'!K163="","",'[1]TCE - ANEXO IV - Preencher'!K163)</f>
        <v>44298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459</v>
      </c>
    </row>
    <row r="155" spans="1:12" s="8" customFormat="1" ht="19.5" customHeight="1" x14ac:dyDescent="0.2">
      <c r="A155" s="3">
        <f>IFERROR(VLOOKUP(B155,'[1]DADOS (OCULTAR)'!$P$3:$R$56,3,0),"")</f>
        <v>9039744000356</v>
      </c>
      <c r="B155" s="4" t="str">
        <f>'[1]TCE - ANEXO IV - Preencher'!C164</f>
        <v>UPA OLINDA</v>
      </c>
      <c r="C155" s="4" t="str">
        <f>'[1]TCE - ANEXO IV - Preencher'!E164</f>
        <v xml:space="preserve">5.25 - Serviços Bancários </v>
      </c>
      <c r="D155" s="3">
        <f>'[1]TCE - ANEXO IV - Preencher'!F164</f>
        <v>60746948672218</v>
      </c>
      <c r="E155" s="5" t="str">
        <f>'[1]TCE - ANEXO IV - Preencher'!G164</f>
        <v>BRADESCO S/A CONTA 12880-5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>
        <f>IF('[1]TCE - ANEXO IV - Preencher'!K164="","",'[1]TCE - ANEXO IV - Preencher'!K164)</f>
        <v>44316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93.22</v>
      </c>
    </row>
    <row r="156" spans="1:12" s="8" customFormat="1" ht="19.5" customHeight="1" x14ac:dyDescent="0.2">
      <c r="A156" s="3">
        <f>IFERROR(VLOOKUP(B156,'[1]DADOS (OCULTAR)'!$P$3:$R$56,3,0),"")</f>
        <v>9039744000356</v>
      </c>
      <c r="B156" s="4" t="str">
        <f>'[1]TCE - ANEXO IV - Preencher'!C165</f>
        <v>UPA OLINDA</v>
      </c>
      <c r="C156" s="4" t="str">
        <f>'[1]TCE - ANEXO IV - Preencher'!E165</f>
        <v>5.99 - Outros Serviços de Terceiros Pessoa Jurídica</v>
      </c>
      <c r="D156" s="3">
        <f>'[1]TCE - ANEXO IV - Preencher'!F165</f>
        <v>1525166000194</v>
      </c>
      <c r="E156" s="5" t="str">
        <f>'[1]TCE - ANEXO IV - Preencher'!G165</f>
        <v>EMP. BRASILEIRA DE CORREIOS E TELEGRAFOS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>
        <f>IF('[1]TCE - ANEXO IV - Preencher'!K165="","",'[1]TCE - ANEXO IV - Preencher'!K165)</f>
        <v>44299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32.81</v>
      </c>
    </row>
    <row r="157" spans="1:12" s="8" customFormat="1" ht="19.5" customHeight="1" x14ac:dyDescent="0.2">
      <c r="A157" s="3">
        <f>IFERROR(VLOOKUP(B157,'[1]DADOS (OCULTAR)'!$P$3:$R$56,3,0),"")</f>
        <v>9039744000356</v>
      </c>
      <c r="B157" s="4" t="str">
        <f>'[1]TCE - ANEXO IV - Preencher'!C166</f>
        <v>UPA OLINDA</v>
      </c>
      <c r="C157" s="4" t="str">
        <f>'[1]TCE - ANEXO IV - Preencher'!E166</f>
        <v>5.99 - Outros Serviços de Terceiros Pessoa Jurídica</v>
      </c>
      <c r="D157" s="3" t="str">
        <f>'[1]TCE - ANEXO IV - Preencher'!F166</f>
        <v>17.895.646/0001-87</v>
      </c>
      <c r="E157" s="5" t="str">
        <f>'[1]TCE - ANEXO IV - Preencher'!G166</f>
        <v>UBER DO BRASIL TECNOLOGIA LTDA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>
        <f>IF('[1]TCE - ANEXO IV - Preencher'!K166="","",'[1]TCE - ANEXO IV - Preencher'!K166)</f>
        <v>44287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17.22</v>
      </c>
    </row>
    <row r="158" spans="1:12" s="8" customFormat="1" ht="19.5" customHeight="1" x14ac:dyDescent="0.2">
      <c r="A158" s="3">
        <f>IFERROR(VLOOKUP(B158,'[1]DADOS (OCULTAR)'!$P$3:$R$56,3,0),"")</f>
        <v>9039744000356</v>
      </c>
      <c r="B158" s="4" t="str">
        <f>'[1]TCE - ANEXO IV - Preencher'!C167</f>
        <v>UPA OLINDA</v>
      </c>
      <c r="C158" s="4" t="str">
        <f>'[1]TCE - ANEXO IV - Preencher'!E167</f>
        <v>5.17 - Manutenção de Software, Certificação Digital e Microfilmagem</v>
      </c>
      <c r="D158" s="3">
        <f>'[1]TCE - ANEXO IV - Preencher'!F167</f>
        <v>5020356000100</v>
      </c>
      <c r="E158" s="5" t="str">
        <f>'[1]TCE - ANEXO IV - Preencher'!G167</f>
        <v>BID COMERCIO E SERVICO EM TI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3856</v>
      </c>
      <c r="I158" s="6">
        <f>IF('[1]TCE - ANEXO IV - Preencher'!K167="","",'[1]TCE - ANEXO IV - Preencher'!K167)</f>
        <v>44287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308.60000000000002</v>
      </c>
    </row>
    <row r="159" spans="1:12" s="8" customFormat="1" ht="19.5" customHeight="1" x14ac:dyDescent="0.2">
      <c r="A159" s="3">
        <f>IFERROR(VLOOKUP(B159,'[1]DADOS (OCULTAR)'!$P$3:$R$56,3,0),"")</f>
        <v>9039744000356</v>
      </c>
      <c r="B159" s="4" t="str">
        <f>'[1]TCE - ANEXO IV - Preencher'!C168</f>
        <v>UPA OLINDA</v>
      </c>
      <c r="C159" s="4" t="str">
        <f>'[1]TCE - ANEXO IV - Preencher'!E168</f>
        <v>5.17 - Manutenção de Software, Certificação Digital e Microfilmagem</v>
      </c>
      <c r="D159" s="3">
        <f>'[1]TCE - ANEXO IV - Preencher'!F168</f>
        <v>53113791001285</v>
      </c>
      <c r="E159" s="5" t="str">
        <f>'[1]TCE - ANEXO IV - Preencher'!G168</f>
        <v>TOTVS S.A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25545</v>
      </c>
      <c r="I159" s="6">
        <f>IF('[1]TCE - ANEXO IV - Preencher'!K168="","",'[1]TCE - ANEXO IV - Preencher'!K168)</f>
        <v>44291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3510807</v>
      </c>
      <c r="L159" s="7">
        <f>'[1]TCE - ANEXO IV - Preencher'!N168</f>
        <v>98.37</v>
      </c>
    </row>
    <row r="160" spans="1:12" s="8" customFormat="1" ht="19.5" customHeight="1" x14ac:dyDescent="0.2">
      <c r="A160" s="3">
        <f>IFERROR(VLOOKUP(B160,'[1]DADOS (OCULTAR)'!$P$3:$R$56,3,0),"")</f>
        <v>9039744000356</v>
      </c>
      <c r="B160" s="4" t="str">
        <f>'[1]TCE - ANEXO IV - Preencher'!C169</f>
        <v>UPA OLINDA</v>
      </c>
      <c r="C160" s="4" t="str">
        <f>'[1]TCE - ANEXO IV - Preencher'!E169</f>
        <v>5.99 - Outros Serviços de Terceiros Pessoa Jurídica</v>
      </c>
      <c r="D160" s="3">
        <f>'[1]TCE - ANEXO IV - Preencher'!F169</f>
        <v>11578277000112</v>
      </c>
      <c r="E160" s="5" t="str">
        <f>'[1]TCE - ANEXO IV - Preencher'!G169</f>
        <v>SINDICATO MEDICOS DE PERNAMBUCO DO ESTADO DE PE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>
        <f>IF('[1]TCE - ANEXO IV - Preencher'!K169="","",'[1]TCE - ANEXO IV - Preencher'!K169)</f>
        <v>44321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120</v>
      </c>
    </row>
    <row r="161" spans="1:12" s="8" customFormat="1" ht="19.5" customHeight="1" x14ac:dyDescent="0.2">
      <c r="A161" s="3">
        <f>IFERROR(VLOOKUP(B161,'[1]DADOS (OCULTAR)'!$P$3:$R$56,3,0),"")</f>
        <v>9039744000356</v>
      </c>
      <c r="B161" s="4" t="str">
        <f>'[1]TCE - ANEXO IV - Preencher'!C170</f>
        <v>UPA OLINDA</v>
      </c>
      <c r="C161" s="4" t="str">
        <f>'[1]TCE - ANEXO IV - Preencher'!E170</f>
        <v>5.99 - Outros Serviços de Terceiros Pessoa Jurídica</v>
      </c>
      <c r="D161" s="3">
        <f>'[1]TCE - ANEXO IV - Preencher'!F170</f>
        <v>8033359000177</v>
      </c>
      <c r="E161" s="5" t="str">
        <f>'[1]TCE - ANEXO IV - Preencher'!G170</f>
        <v>SINDICATOS DOS ENFERMEIROS DO ESTADO DE PE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>
        <f>IF('[1]TCE - ANEXO IV - Preencher'!K170="","",'[1]TCE - ANEXO IV - Preencher'!K170)</f>
        <v>44321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20.56</v>
      </c>
    </row>
    <row r="162" spans="1:12" s="8" customFormat="1" ht="19.5" customHeight="1" x14ac:dyDescent="0.2">
      <c r="A162" s="3">
        <f>IFERROR(VLOOKUP(B162,'[1]DADOS (OCULTAR)'!$P$3:$R$56,3,0),"")</f>
        <v>9039744000356</v>
      </c>
      <c r="B162" s="4" t="str">
        <f>'[1]TCE - ANEXO IV - Preencher'!C171</f>
        <v>UPA OLINDA</v>
      </c>
      <c r="C162" s="4" t="str">
        <f>'[1]TCE - ANEXO IV - Preencher'!E171</f>
        <v>5.99 - Outros Serviços de Terceiros Pessoa Jurídica</v>
      </c>
      <c r="D162" s="3">
        <f>'[1]TCE - ANEXO IV - Preencher'!F171</f>
        <v>5802854000105</v>
      </c>
      <c r="E162" s="5" t="str">
        <f>'[1]TCE - ANEXO IV - Preencher'!G171</f>
        <v>SINDICATO DOS PROFISSIONAIS TCNICOS DE IMAGEM E DIAGNOSTICO</v>
      </c>
      <c r="F162" s="5" t="str">
        <f>'[1]TCE - ANEXO IV - Preencher'!H171</f>
        <v>S</v>
      </c>
      <c r="G162" s="5" t="str">
        <f>'[1]TCE - ANEXO IV - Preencher'!I171</f>
        <v>N</v>
      </c>
      <c r="H162" s="5">
        <f>'[1]TCE - ANEXO IV - Preencher'!J171</f>
        <v>0</v>
      </c>
      <c r="I162" s="6">
        <f>IF('[1]TCE - ANEXO IV - Preencher'!K171="","",'[1]TCE - ANEXO IV - Preencher'!K171)</f>
        <v>44321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283.8</v>
      </c>
    </row>
    <row r="163" spans="1:12" s="8" customFormat="1" ht="19.5" customHeight="1" x14ac:dyDescent="0.2">
      <c r="A163" s="3">
        <f>IFERROR(VLOOKUP(B163,'[1]DADOS (OCULTAR)'!$P$3:$R$56,3,0),"")</f>
        <v>9039744000356</v>
      </c>
      <c r="B163" s="4" t="str">
        <f>'[1]TCE - ANEXO IV - Preencher'!C172</f>
        <v>UPA OLINDA</v>
      </c>
      <c r="C163" s="4" t="str">
        <f>'[1]TCE - ANEXO IV - Preencher'!E172</f>
        <v>5.99 - Outros Serviços de Terceiros Pessoa Jurídica</v>
      </c>
      <c r="D163" s="3">
        <f>'[1]TCE - ANEXO IV - Preencher'!F172</f>
        <v>29057539000169</v>
      </c>
      <c r="E163" s="5" t="str">
        <f>'[1]TCE - ANEXO IV - Preencher'!G172</f>
        <v>21 OFICIO DE NOTAS E PROTESTOS DE JABOATAO DOS GUARARAPES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>
        <f>IF('[1]TCE - ANEXO IV - Preencher'!K172="","",'[1]TCE - ANEXO IV - Preencher'!K172)</f>
        <v>44302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51.9</v>
      </c>
    </row>
    <row r="164" spans="1:12" s="8" customFormat="1" ht="19.5" customHeight="1" x14ac:dyDescent="0.2">
      <c r="A164" s="3">
        <f>IFERROR(VLOOKUP(B164,'[1]DADOS (OCULTAR)'!$P$3:$R$56,3,0),"")</f>
        <v>9039744000356</v>
      </c>
      <c r="B164" s="4" t="str">
        <f>'[1]TCE - ANEXO IV - Preencher'!C173</f>
        <v>UPA OLINDA</v>
      </c>
      <c r="C164" s="4" t="str">
        <f>'[1]TCE - ANEXO IV - Preencher'!E173</f>
        <v>5.12 - Energia Elétrica</v>
      </c>
      <c r="D164" s="3">
        <f>'[1]TCE - ANEXO IV - Preencher'!F173</f>
        <v>10835932000108</v>
      </c>
      <c r="E164" s="5" t="str">
        <f>'[1]TCE - ANEXO IV - Preencher'!G173</f>
        <v>COMPANHIA ENERGETICA DE PERNAMBUCANO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155261954</v>
      </c>
      <c r="I164" s="6">
        <f>IF('[1]TCE - ANEXO IV - Preencher'!K173="","",'[1]TCE - ANEXO IV - Preencher'!K173)</f>
        <v>44327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19046.080000000002</v>
      </c>
    </row>
    <row r="165" spans="1:12" s="8" customFormat="1" ht="19.5" customHeight="1" x14ac:dyDescent="0.2">
      <c r="A165" s="3">
        <f>IFERROR(VLOOKUP(B165,'[1]DADOS (OCULTAR)'!$P$3:$R$56,3,0),"")</f>
        <v>9039744000356</v>
      </c>
      <c r="B165" s="4" t="str">
        <f>'[1]TCE - ANEXO IV - Preencher'!C174</f>
        <v>UPA OLINDA</v>
      </c>
      <c r="C165" s="4" t="str">
        <f>'[1]TCE - ANEXO IV - Preencher'!E174</f>
        <v>5.5 - Reparo e Manutenção de Máquinas e Equipamentos</v>
      </c>
      <c r="D165" s="3">
        <f>'[1]TCE - ANEXO IV - Preencher'!F174</f>
        <v>9039744000356</v>
      </c>
      <c r="E165" s="5" t="str">
        <f>'[1]TCE - ANEXO IV - Preencher'!G174</f>
        <v>WHITE MARTINS GASES INDUSTRIAIS DO NORDESTE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10878</v>
      </c>
      <c r="I165" s="6">
        <f>IF('[1]TCE - ANEXO IV - Preencher'!K174="","",'[1]TCE - ANEXO IV - Preencher'!K174)</f>
        <v>44305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459.3</v>
      </c>
    </row>
    <row r="166" spans="1:12" s="8" customFormat="1" ht="19.5" customHeight="1" x14ac:dyDescent="0.2">
      <c r="A166" s="3">
        <f>IFERROR(VLOOKUP(B166,'[1]DADOS (OCULTAR)'!$P$3:$R$56,3,0),"")</f>
        <v>9039744000356</v>
      </c>
      <c r="B166" s="4" t="str">
        <f>'[1]TCE - ANEXO IV - Preencher'!C175</f>
        <v>UPA OLINDA</v>
      </c>
      <c r="C166" s="4" t="str">
        <f>'[1]TCE - ANEXO IV - Preencher'!E175</f>
        <v>5.99 - Outros Serviços de Terceiros Pessoa Jurídica</v>
      </c>
      <c r="D166" s="3" t="str">
        <f>'[1]TCE - ANEXO IV - Preencher'!F175</f>
        <v>17.895.646/0001-87</v>
      </c>
      <c r="E166" s="5" t="str">
        <f>'[1]TCE - ANEXO IV - Preencher'!G175</f>
        <v>UBER DO BRASIL TECNOLOGIA LTDA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>
        <f>IF('[1]TCE - ANEXO IV - Preencher'!K175="","",'[1]TCE - ANEXO IV - Preencher'!K175)</f>
        <v>44300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11.08</v>
      </c>
    </row>
    <row r="167" spans="1:12" s="8" customFormat="1" ht="19.5" customHeight="1" x14ac:dyDescent="0.2">
      <c r="A167" s="3">
        <f>IFERROR(VLOOKUP(B167,'[1]DADOS (OCULTAR)'!$P$3:$R$56,3,0),"")</f>
        <v>9039744000356</v>
      </c>
      <c r="B167" s="4" t="str">
        <f>'[1]TCE - ANEXO IV - Preencher'!C176</f>
        <v>UPA OLINDA</v>
      </c>
      <c r="C167" s="4" t="str">
        <f>'[1]TCE - ANEXO IV - Preencher'!E176</f>
        <v>4.6 - Serviços de Profissionais de Saúde</v>
      </c>
      <c r="D167" s="3">
        <f>'[1]TCE - ANEXO IV - Preencher'!F176</f>
        <v>8950239469</v>
      </c>
      <c r="E167" s="5" t="str">
        <f>'[1]TCE - ANEXO IV - Preencher'!G176</f>
        <v>PRISCILA MARIA PESSOA MEIRA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Preencher'!M177,2),IF(F167="S",LEFT('[1]TCE - ANEXO IV - Preencher'!M177,7),IF('[1]TCE - ANEXO IV - Preencher'!H176="","")))</f>
        <v>26 -  P</v>
      </c>
      <c r="L167" s="7">
        <f>'[1]TCE - ANEXO IV - Preencher'!N176</f>
        <v>2280</v>
      </c>
    </row>
    <row r="168" spans="1:12" s="8" customFormat="1" ht="19.5" customHeight="1" x14ac:dyDescent="0.2">
      <c r="A168" s="3">
        <f>IFERROR(VLOOKUP(B168,'[1]DADOS (OCULTAR)'!$P$3:$R$56,3,0),"")</f>
        <v>9039744000356</v>
      </c>
      <c r="B168" s="4" t="str">
        <f>'[1]TCE - ANEXO IV - Preencher'!C177</f>
        <v>UPA OLINDA</v>
      </c>
      <c r="C168" s="4" t="str">
        <f>'[1]TCE - ANEXO IV - Preencher'!E177</f>
        <v>4.6 - Serviços de Profissionais de Saúde</v>
      </c>
      <c r="D168" s="3" t="str">
        <f>'[1]TCE - ANEXO IV - Preencher'!F177</f>
        <v>056.347.284-79</v>
      </c>
      <c r="E168" s="5" t="str">
        <f>'[1]TCE - ANEXO IV - Preencher'!G177</f>
        <v>NATHALIA FARIAS DE BRITO LIMA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e">
        <f>IF(F168="B",LEFT('[1]TCE - ANEXO IV - Preencher'!#REF!,2),IF(F168="S",LEFT('[1]TCE - ANEXO IV - Preencher'!#REF!,7),IF('[1]TCE - ANEXO IV - Preencher'!H177="","")))</f>
        <v>#REF!</v>
      </c>
      <c r="L168" s="7">
        <f>'[1]TCE - ANEXO IV - Preencher'!N177</f>
        <v>7666.65</v>
      </c>
    </row>
    <row r="169" spans="1:12" s="8" customFormat="1" ht="19.5" customHeight="1" x14ac:dyDescent="0.2">
      <c r="A169" s="3">
        <f>IFERROR(VLOOKUP(B169,'[1]DADOS (OCULTAR)'!$P$3:$R$56,3,0),"")</f>
        <v>9039744000356</v>
      </c>
      <c r="B169" s="4" t="str">
        <f>'[1]TCE - ANEXO IV - Preencher'!C178</f>
        <v>UPA OLINDA</v>
      </c>
      <c r="C169" s="4" t="str">
        <f>'[1]TCE - ANEXO IV - Preencher'!E178</f>
        <v>4.6 - Serviços de Profissionais de Saúde</v>
      </c>
      <c r="D169" s="3">
        <f>'[1]TCE - ANEXO IV - Preencher'!F178</f>
        <v>5711179454</v>
      </c>
      <c r="E169" s="5" t="str">
        <f>'[1]TCE - ANEXO IV - Preencher'!G178</f>
        <v>VICTOR LUIZ ARAUJO PRAZERES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4599.99</v>
      </c>
    </row>
    <row r="170" spans="1:12" s="8" customFormat="1" ht="19.5" customHeight="1" x14ac:dyDescent="0.2">
      <c r="A170" s="3">
        <f>IFERROR(VLOOKUP(B170,'[1]DADOS (OCULTAR)'!$P$3:$R$56,3,0),"")</f>
        <v>9039744000356</v>
      </c>
      <c r="B170" s="4" t="str">
        <f>'[1]TCE - ANEXO IV - Preencher'!C179</f>
        <v>UPA OLINDA</v>
      </c>
      <c r="C170" s="4" t="str">
        <f>'[1]TCE - ANEXO IV - Preencher'!E179</f>
        <v>4.6 - Serviços de Profissionais de Saúde</v>
      </c>
      <c r="D170" s="3">
        <f>'[1]TCE - ANEXO IV - Preencher'!F179</f>
        <v>5403476474</v>
      </c>
      <c r="E170" s="5" t="str">
        <f>'[1]TCE - ANEXO IV - Preencher'!G179</f>
        <v>CARLOS ROBERTO BEZERRA DE FRAGA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3066.66</v>
      </c>
    </row>
    <row r="171" spans="1:12" s="8" customFormat="1" ht="19.5" customHeight="1" x14ac:dyDescent="0.2">
      <c r="A171" s="3">
        <f>IFERROR(VLOOKUP(B171,'[1]DADOS (OCULTAR)'!$P$3:$R$56,3,0),"")</f>
        <v>9039744000356</v>
      </c>
      <c r="B171" s="4" t="str">
        <f>'[1]TCE - ANEXO IV - Preencher'!C180</f>
        <v>UPA OLINDA</v>
      </c>
      <c r="C171" s="4" t="str">
        <f>'[1]TCE - ANEXO IV - Preencher'!E180</f>
        <v>4.6 - Serviços de Profissionais de Saúde</v>
      </c>
      <c r="D171" s="3">
        <f>'[1]TCE - ANEXO IV - Preencher'!F180</f>
        <v>40758877404</v>
      </c>
      <c r="E171" s="5" t="str">
        <f>'[1]TCE - ANEXO IV - Preencher'!G180</f>
        <v>JOSE MAURICIO LEITE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4599.99</v>
      </c>
    </row>
    <row r="172" spans="1:12" s="8" customFormat="1" ht="19.5" customHeight="1" x14ac:dyDescent="0.2">
      <c r="A172" s="3">
        <f>IFERROR(VLOOKUP(B172,'[1]DADOS (OCULTAR)'!$P$3:$R$56,3,0),"")</f>
        <v>9039744000356</v>
      </c>
      <c r="B172" s="4" t="str">
        <f>'[1]TCE - ANEXO IV - Preencher'!C181</f>
        <v>UPA OLINDA</v>
      </c>
      <c r="C172" s="4" t="str">
        <f>'[1]TCE - ANEXO IV - Preencher'!E181</f>
        <v>4.6 - Serviços de Profissionais de Saúde</v>
      </c>
      <c r="D172" s="3">
        <f>'[1]TCE - ANEXO IV - Preencher'!F181</f>
        <v>25217232404</v>
      </c>
      <c r="E172" s="5" t="str">
        <f>'[1]TCE - ANEXO IV - Preencher'!G181</f>
        <v>WANDERLAN PEREIRA MAIA WANDERLEY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4599.99</v>
      </c>
    </row>
    <row r="173" spans="1:12" s="8" customFormat="1" ht="19.5" customHeight="1" x14ac:dyDescent="0.2">
      <c r="A173" s="3">
        <f>IFERROR(VLOOKUP(B173,'[1]DADOS (OCULTAR)'!$P$3:$R$56,3,0),"")</f>
        <v>9039744000356</v>
      </c>
      <c r="B173" s="4" t="str">
        <f>'[1]TCE - ANEXO IV - Preencher'!C182</f>
        <v>UPA OLINDA</v>
      </c>
      <c r="C173" s="4" t="str">
        <f>'[1]TCE - ANEXO IV - Preencher'!E182</f>
        <v>4.6 - Serviços de Profissionais de Saúde</v>
      </c>
      <c r="D173" s="3">
        <f>'[1]TCE - ANEXO IV - Preencher'!F182</f>
        <v>7543444445</v>
      </c>
      <c r="E173" s="5" t="str">
        <f>'[1]TCE - ANEXO IV - Preencher'!G182</f>
        <v>DAYANA SILVA DE VASCONCELOS SOUZA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1022.81</v>
      </c>
    </row>
    <row r="174" spans="1:12" s="8" customFormat="1" ht="19.5" customHeight="1" x14ac:dyDescent="0.2">
      <c r="A174" s="3">
        <f>IFERROR(VLOOKUP(B174,'[1]DADOS (OCULTAR)'!$P$3:$R$56,3,0),"")</f>
        <v>9039744000356</v>
      </c>
      <c r="B174" s="4" t="str">
        <f>'[1]TCE - ANEXO IV - Preencher'!C183</f>
        <v>UPA OLINDA</v>
      </c>
      <c r="C174" s="4" t="str">
        <f>'[1]TCE - ANEXO IV - Preencher'!E183</f>
        <v>4.6 - Serviços de Profissionais de Saúde</v>
      </c>
      <c r="D174" s="3">
        <f>'[1]TCE - ANEXO IV - Preencher'!F183</f>
        <v>4300865124</v>
      </c>
      <c r="E174" s="5" t="str">
        <f>'[1]TCE - ANEXO IV - Preencher'!G183</f>
        <v>JOANA PERLA GOMESD DA SILVA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246.44</v>
      </c>
    </row>
    <row r="175" spans="1:12" s="8" customFormat="1" ht="19.5" customHeight="1" x14ac:dyDescent="0.2">
      <c r="A175" s="3">
        <f>IFERROR(VLOOKUP(B175,'[1]DADOS (OCULTAR)'!$P$3:$R$56,3,0),"")</f>
        <v>9039744000356</v>
      </c>
      <c r="B175" s="4" t="str">
        <f>'[1]TCE - ANEXO IV - Preencher'!C184</f>
        <v>UPA OLINDA</v>
      </c>
      <c r="C175" s="4" t="str">
        <f>'[1]TCE - ANEXO IV - Preencher'!E184</f>
        <v>4.6 - Serviços de Profissionais de Saúde</v>
      </c>
      <c r="D175" s="3">
        <f>'[1]TCE - ANEXO IV - Preencher'!F184</f>
        <v>9480108437</v>
      </c>
      <c r="E175" s="5" t="str">
        <f>'[1]TCE - ANEXO IV - Preencher'!G184</f>
        <v>AMANDA DE LIMA FERREIRA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985.76</v>
      </c>
    </row>
    <row r="176" spans="1:12" s="8" customFormat="1" ht="19.5" customHeight="1" x14ac:dyDescent="0.2">
      <c r="A176" s="3">
        <f>IFERROR(VLOOKUP(B176,'[1]DADOS (OCULTAR)'!$P$3:$R$56,3,0),"")</f>
        <v>9039744000356</v>
      </c>
      <c r="B176" s="4" t="str">
        <f>'[1]TCE - ANEXO IV - Preencher'!C185</f>
        <v>UPA OLINDA</v>
      </c>
      <c r="C176" s="4" t="str">
        <f>'[1]TCE - ANEXO IV - Preencher'!E185</f>
        <v>4.6 - Serviços de Profissionais de Saúde</v>
      </c>
      <c r="D176" s="3">
        <f>'[1]TCE - ANEXO IV - Preencher'!F185</f>
        <v>11556017421</v>
      </c>
      <c r="E176" s="5" t="str">
        <f>'[1]TCE - ANEXO IV - Preencher'!G185</f>
        <v>LUANA ALVES DE ANDRADE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1232.2</v>
      </c>
    </row>
    <row r="177" spans="1:12" s="8" customFormat="1" ht="19.5" customHeight="1" x14ac:dyDescent="0.2">
      <c r="A177" s="3">
        <f>IFERROR(VLOOKUP(B177,'[1]DADOS (OCULTAR)'!$P$3:$R$56,3,0),"")</f>
        <v>9039744000356</v>
      </c>
      <c r="B177" s="4" t="str">
        <f>'[1]TCE - ANEXO IV - Preencher'!C186</f>
        <v>UPA OLINDA</v>
      </c>
      <c r="C177" s="4" t="str">
        <f>'[1]TCE - ANEXO IV - Preencher'!E186</f>
        <v>4.6 - Serviços de Profissionais de Saúde</v>
      </c>
      <c r="D177" s="3">
        <f>'[1]TCE - ANEXO IV - Preencher'!F186</f>
        <v>9510734438</v>
      </c>
      <c r="E177" s="5" t="str">
        <f>'[1]TCE - ANEXO IV - Preencher'!G186</f>
        <v>THAIS MACIEL DE SOUZA PINHEIRO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1232.2</v>
      </c>
    </row>
    <row r="178" spans="1:12" s="8" customFormat="1" ht="19.5" customHeight="1" x14ac:dyDescent="0.2">
      <c r="A178" s="3">
        <f>IFERROR(VLOOKUP(B178,'[1]DADOS (OCULTAR)'!$P$3:$R$56,3,0),"")</f>
        <v>9039744000356</v>
      </c>
      <c r="B178" s="4" t="str">
        <f>'[1]TCE - ANEXO IV - Preencher'!C187</f>
        <v>UPA OLINDA</v>
      </c>
      <c r="C178" s="4" t="str">
        <f>'[1]TCE - ANEXO IV - Preencher'!E187</f>
        <v>4.7 - Apoio Administrativo, Técnico e Operacional</v>
      </c>
      <c r="D178" s="3">
        <f>'[1]TCE - ANEXO IV - Preencher'!F187</f>
        <v>13578441406</v>
      </c>
      <c r="E178" s="5" t="str">
        <f>'[1]TCE - ANEXO IV - Preencher'!G187</f>
        <v>MARIA LUIZA CARNEIRO LEITE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576</v>
      </c>
    </row>
    <row r="179" spans="1:12" s="8" customFormat="1" ht="19.5" customHeight="1" x14ac:dyDescent="0.2">
      <c r="A179" s="3">
        <f>IFERROR(VLOOKUP(B179,'[1]DADOS (OCULTAR)'!$P$3:$R$56,3,0),"")</f>
        <v>9039744000356</v>
      </c>
      <c r="B179" s="4" t="str">
        <f>'[1]TCE - ANEXO IV - Preencher'!C188</f>
        <v>UPA OLINDA</v>
      </c>
      <c r="C179" s="4" t="str">
        <f>'[1]TCE - ANEXO IV - Preencher'!E188</f>
        <v>5.17 - Manutenção de Software, Certificação Digital e Microfilmagem</v>
      </c>
      <c r="D179" s="3">
        <f>'[1]TCE - ANEXO IV - Preencher'!F188</f>
        <v>9501850000148</v>
      </c>
      <c r="E179" s="5" t="str">
        <f>'[1]TCE - ANEXO IV - Preencher'!G188</f>
        <v>EMBRAS- EMPRESA  BRASILEIRA DE APOIO E SERVICOS LTDA ME</v>
      </c>
      <c r="F179" s="5" t="str">
        <f>'[1]TCE - ANEXO IV - Preencher'!H188</f>
        <v>S</v>
      </c>
      <c r="G179" s="5" t="str">
        <f>'[1]TCE - ANEXO IV - Preencher'!I188</f>
        <v>N</v>
      </c>
      <c r="H179" s="5" t="str">
        <f>'[1]TCE - ANEXO IV - Preencher'!J188</f>
        <v>10196</v>
      </c>
      <c r="I179" s="6">
        <f>IF('[1]TCE - ANEXO IV - Preencher'!K188="","",'[1]TCE - ANEXO IV - Preencher'!K188)</f>
        <v>44305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180</v>
      </c>
    </row>
    <row r="180" spans="1:12" s="8" customFormat="1" ht="19.5" customHeight="1" x14ac:dyDescent="0.2">
      <c r="A180" s="3">
        <f>IFERROR(VLOOKUP(B180,'[1]DADOS (OCULTAR)'!$P$3:$R$56,3,0),"")</f>
        <v>9039744000356</v>
      </c>
      <c r="B180" s="4" t="str">
        <f>'[1]TCE - ANEXO IV - Preencher'!C189</f>
        <v>UPA OLINDA</v>
      </c>
      <c r="C180" s="4" t="str">
        <f>'[1]TCE - ANEXO IV - Preencher'!E189</f>
        <v>5.17 - Manutenção de Software, Certificação Digital e Microfilmagem</v>
      </c>
      <c r="D180" s="3">
        <f>'[1]TCE - ANEXO IV - Preencher'!F189</f>
        <v>31432238000110</v>
      </c>
      <c r="E180" s="5" t="str">
        <f>'[1]TCE - ANEXO IV - Preencher'!G189</f>
        <v>CARLOS ALBERTO TAVARES PESSOA</v>
      </c>
      <c r="F180" s="5" t="str">
        <f>'[1]TCE - ANEXO IV - Preencher'!H189</f>
        <v>S</v>
      </c>
      <c r="G180" s="5" t="str">
        <f>'[1]TCE - ANEXO IV - Preencher'!I189</f>
        <v>N</v>
      </c>
      <c r="H180" s="5" t="str">
        <f>'[1]TCE - ANEXO IV - Preencher'!J189</f>
        <v>303</v>
      </c>
      <c r="I180" s="6">
        <f>IF('[1]TCE - ANEXO IV - Preencher'!K189="","",'[1]TCE - ANEXO IV - Preencher'!K189)</f>
        <v>44312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300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2021-06-03T18:52:06Z</dcterms:created>
  <dcterms:modified xsi:type="dcterms:W3CDTF">2021-06-03T18:52:38Z</dcterms:modified>
</cp:coreProperties>
</file>