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4. ABRIL 2021\PUBLICAÇÃO SES\"/>
    </mc:Choice>
  </mc:AlternateContent>
  <xr:revisionPtr revIDLastSave="0" documentId="8_{455E2655-4CD8-4A98-94E4-8955391B2965}" xr6:coauthVersionLast="45" xr6:coauthVersionMax="45" xr10:uidLastSave="{00000000-0000-0000-0000-000000000000}"/>
  <bookViews>
    <workbookView xWindow="-120" yWindow="-120" windowWidth="20640" windowHeight="11160" xr2:uid="{F56C273E-5FC0-4454-BB22-853EFF6BC751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<sst xmlns="http://schemas.openxmlformats.org/spreadsheetml/2006/main" count="263" uniqueCount="136">
  <si>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</si>
  <si>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</si>
  <si>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</si>
  <si>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</si>
  <si>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</si>
  <si>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</si>
  <si>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</si>
  <si>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</si>
  <si>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</si>
  <si>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</si>
  <si>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</si>
  <si>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</si>
  <si>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</si>
  <si>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</si>
  <si>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</si>
  <si>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</si>
  <si>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</si>
  <si>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</si>
  <si>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</si>
  <si>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</si>
  <si>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</si>
  <si>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</si>
  <si>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</si>
  <si>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</si>
  <si>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</si>
  <si>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</si>
  <si>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</si>
  <si>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</si>
  <si>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</si>
  <si>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</si>
  <si>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</si>
  <si>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</si>
  <si>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</si>
  <si>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</si>
  <si>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</si>
  <si>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</si>
  <si>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</si>
  <si>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</si>
  <si>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</si>
  <si>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</si>
  <si>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</si>
  <si>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</si>
  <si>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</si>
  <si>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</si>
  <si>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</si>
  <si>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</si>
  <si>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</si>
  <si>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</si>
  <si>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</si>
  <si>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</si>
  <si>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</si>
  <si>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</si>
  <si>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</si>
  <si>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</si>
  <si>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</si>
  <si>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</si>
  <si>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</si>
  <si>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</si>
  <si>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</si>
  <si>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</si>
  <si>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</si>
  <si>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</si>
  <si>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</si>
  <si>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</si>
  <si>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GABRIELE DRYELLI DA SILVA MACAHDO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</si>
  <si>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</si>
  <si>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</si>
  <si>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</si>
  <si>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</si>
  <si>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</si>
  <si>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</si>
  <si>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</si>
  <si>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</si>
  <si>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</si>
  <si>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</si>
  <si>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</si>
  <si>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</si>
  <si>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</si>
  <si>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</si>
  <si>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</si>
  <si>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</si>
  <si>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</si>
  <si>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</si>
  <si>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ASOS OCUPACIONAL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</si>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</sst>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2" xfId="2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4.%20ABRIL%202021/PCF%202020%20-%20REV%2007%20editada%20em%2024.09.2020%20-%20OLINDA_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5E5F-AC5B-4A15-A3B9-11BE302FB558}">
  <sheetPr>
    <tabColor indexed="13"/>
  </sheetPr>
  <dimension ref="A1:V992"/>
  <sheetViews>
    <sheetView showGridLines="0" tabSelected="1" view="pageBreakPreview" zoomScale="75" zoomScaleNormal="90" zoomScaleSheetLayoutView="75" workbookViewId="0">
      <selection activeCell="I27" sqref="I2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0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3">
        <v>2606.36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5">
        <v>2673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(OCULTAR)'!$P$3:$R$56,3,0),"")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3">
        <v>2000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(OCULTAR)'!$P$3:$R$56,3,0),"")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3">
        <v>640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(OCULTAR)'!$P$3:$R$56,3,0),"")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3">
        <v>130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(OCULTAR)'!$P$3:$R$56,3,0),"")</f>
        <v>9039744000356</v>
      </c>
      <c r="B8" s="5" t="s">
        <v>9</v>
      </c>
      <c r="C8" s="6">
        <v>4539279000137</v>
      </c>
      <c r="D8" s="7" t="s">
        <v>29</v>
      </c>
      <c r="E8" s="8" t="s">
        <v>30</v>
      </c>
      <c r="F8" s="9">
        <v>40787</v>
      </c>
      <c r="G8" s="9" t="s">
        <v>12</v>
      </c>
      <c r="H8" s="13">
        <v>33897.129999999997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(OCULTAR)'!$P$3:$R$56,3,0),"")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3">
        <v>3980.13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(OCULTAR)'!$P$3:$R$56,3,0),"")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3">
        <v>3438</v>
      </c>
      <c r="I10" s="11" t="s">
        <v>13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9039744000356</v>
      </c>
      <c r="B11" s="5" t="s">
        <v>9</v>
      </c>
      <c r="C11" s="6">
        <v>6066387000165</v>
      </c>
      <c r="D11" s="7" t="s">
        <v>37</v>
      </c>
      <c r="E11" s="8" t="s">
        <v>38</v>
      </c>
      <c r="F11" s="9">
        <v>40162</v>
      </c>
      <c r="G11" s="9" t="s">
        <v>12</v>
      </c>
      <c r="H11" s="13">
        <v>9642.34</v>
      </c>
      <c r="I11" s="11" t="s">
        <v>13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3">
        <v>1800</v>
      </c>
      <c r="I12" s="11" t="s">
        <v>13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3">
        <v>180</v>
      </c>
      <c r="I13" s="11" t="s">
        <v>13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3">
        <v>858</v>
      </c>
      <c r="I14" s="11" t="s">
        <v>13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3">
        <v>42952.07</v>
      </c>
      <c r="I15" s="11" t="s">
        <v>13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3">
        <v>250</v>
      </c>
      <c r="I16" s="11" t="s">
        <v>13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3">
        <v>2200</v>
      </c>
      <c r="I17" s="11" t="s">
        <v>13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3">
        <v>6803.02</v>
      </c>
      <c r="I18" s="11" t="s">
        <v>13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3">
        <f>1965.2+227.28</f>
        <v>2192.48</v>
      </c>
      <c r="I19" s="11" t="s">
        <v>13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9039744000356</v>
      </c>
      <c r="B20" s="5" t="s">
        <v>9</v>
      </c>
      <c r="C20" s="6">
        <v>40280746000110</v>
      </c>
      <c r="D20" s="7" t="s">
        <v>64</v>
      </c>
      <c r="E20" s="8" t="s">
        <v>65</v>
      </c>
      <c r="F20" s="9">
        <v>44258</v>
      </c>
      <c r="G20" s="9" t="s">
        <v>12</v>
      </c>
      <c r="H20" s="13">
        <v>575</v>
      </c>
      <c r="I20" s="11" t="s">
        <v>13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3">
        <v>340.74</v>
      </c>
      <c r="I21" s="11" t="s">
        <v>13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3">
        <v>3548.51</v>
      </c>
      <c r="I22" s="11" t="s">
        <v>13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3">
        <v>596.4</v>
      </c>
      <c r="I23" s="11" t="s">
        <v>13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3">
        <v>450</v>
      </c>
      <c r="I24" s="11" t="s">
        <v>13</v>
      </c>
      <c r="V24" s="16" t="s">
        <v>78</v>
      </c>
    </row>
    <row r="25" spans="1:22" s="14" customFormat="1" ht="20.25" customHeight="1" x14ac:dyDescent="0.2">
      <c r="A25" s="12">
        <f>IFERROR(VLOOKUP(B25,'[1]DADOS (OCULTAR)'!$P$3:$R$56,3,0),"")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3">
        <v>2261</v>
      </c>
      <c r="I25" s="11" t="s">
        <v>13</v>
      </c>
      <c r="V25" s="16" t="s">
        <v>81</v>
      </c>
    </row>
    <row r="26" spans="1:22" s="14" customFormat="1" ht="20.25" customHeight="1" x14ac:dyDescent="0.2">
      <c r="A26" s="12">
        <f>IFERROR(VLOOKUP(B26,'[1]DADOS (OCULTAR)'!$P$3:$R$56,3,0),"")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3">
        <v>1425</v>
      </c>
      <c r="I26" s="11" t="s">
        <v>13</v>
      </c>
      <c r="V26" s="16" t="s">
        <v>82</v>
      </c>
    </row>
    <row r="27" spans="1:22" s="14" customFormat="1" ht="20.25" customHeight="1" x14ac:dyDescent="0.2">
      <c r="A27" s="12">
        <f>IFERROR(VLOOKUP(B27,'[1]DADOS (OCULTAR)'!$P$3:$R$56,3,0),"")</f>
        <v>9039744000356</v>
      </c>
      <c r="B27" s="5" t="s">
        <v>9</v>
      </c>
      <c r="C27" s="6">
        <v>21794062000192</v>
      </c>
      <c r="D27" s="7" t="s">
        <v>83</v>
      </c>
      <c r="E27" s="8" t="s">
        <v>84</v>
      </c>
      <c r="F27" s="9">
        <v>44291</v>
      </c>
      <c r="G27" s="9" t="s">
        <v>12</v>
      </c>
      <c r="H27" s="13">
        <v>3500</v>
      </c>
      <c r="I27" s="11" t="s">
        <v>13</v>
      </c>
      <c r="V27" s="16" t="s">
        <v>85</v>
      </c>
    </row>
    <row r="28" spans="1:22" s="14" customFormat="1" ht="20.25" customHeight="1" x14ac:dyDescent="0.2">
      <c r="A28" s="12">
        <f>IFERROR(VLOOKUP(B28,'[1]DADOS (OCULTAR)'!$P$3:$R$56,3,0),"")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3">
        <v>3421.46</v>
      </c>
      <c r="I28" s="11" t="s">
        <v>13</v>
      </c>
      <c r="V28" s="16" t="s">
        <v>88</v>
      </c>
    </row>
    <row r="29" spans="1:22" s="14" customFormat="1" ht="20.25" customHeight="1" x14ac:dyDescent="0.2">
      <c r="A29" s="12">
        <f>IFERROR(VLOOKUP(B29,'[1]DADOS (OCULTAR)'!$P$3:$R$56,3,0),"")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3">
        <v>109</v>
      </c>
      <c r="I29" s="11" t="s">
        <v>13</v>
      </c>
      <c r="V29" s="16" t="s">
        <v>91</v>
      </c>
    </row>
    <row r="30" spans="1:22" s="14" customFormat="1" ht="20.25" customHeight="1" x14ac:dyDescent="0.2">
      <c r="A30" s="12">
        <f>IFERROR(VLOOKUP(B30,'[1]DADOS (OCULTAR)'!$P$3:$R$56,3,0),"")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3">
        <v>2619.6</v>
      </c>
      <c r="I30" s="11" t="s">
        <v>13</v>
      </c>
      <c r="V30" s="16" t="s">
        <v>94</v>
      </c>
    </row>
    <row r="31" spans="1:22" s="14" customFormat="1" ht="20.25" customHeight="1" x14ac:dyDescent="0.2">
      <c r="A31" s="12">
        <f>IFERROR(VLOOKUP(B31,'[1]DADOS (OCULTAR)'!$P$3:$R$56,3,0),"")</f>
        <v>9039744000356</v>
      </c>
      <c r="B31" s="5" t="s">
        <v>9</v>
      </c>
      <c r="C31" s="6">
        <v>12486871000146</v>
      </c>
      <c r="D31" s="11" t="s">
        <v>95</v>
      </c>
      <c r="E31" s="8" t="s">
        <v>96</v>
      </c>
      <c r="F31" s="9">
        <v>43649</v>
      </c>
      <c r="G31" s="9" t="s">
        <v>12</v>
      </c>
      <c r="H31" s="13">
        <v>0</v>
      </c>
      <c r="I31" s="11" t="s">
        <v>13</v>
      </c>
      <c r="V31" s="16" t="s">
        <v>97</v>
      </c>
    </row>
    <row r="32" spans="1:22" s="14" customFormat="1" ht="20.25" customHeight="1" x14ac:dyDescent="0.2">
      <c r="A32" s="12">
        <f>IFERROR(VLOOKUP(B32,'[1]DADOS (OCULTAR)'!$P$3:$R$56,3,0),"")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3">
        <v>1714</v>
      </c>
      <c r="I32" s="11" t="s">
        <v>13</v>
      </c>
      <c r="V32" s="16" t="s">
        <v>100</v>
      </c>
    </row>
    <row r="33" spans="1:22" s="14" customFormat="1" ht="20.25" customHeight="1" x14ac:dyDescent="0.2">
      <c r="A33" s="12">
        <f>IFERROR(VLOOKUP(B33,'[1]DADOS (OCULTAR)'!$P$3:$R$56,3,0),"")</f>
        <v>9039744000356</v>
      </c>
      <c r="B33" s="5" t="s">
        <v>9</v>
      </c>
      <c r="C33" s="6">
        <v>7146768000117</v>
      </c>
      <c r="D33" s="7" t="s">
        <v>101</v>
      </c>
      <c r="E33" s="8" t="s">
        <v>102</v>
      </c>
      <c r="F33" s="9">
        <v>42436</v>
      </c>
      <c r="G33" s="9" t="s">
        <v>12</v>
      </c>
      <c r="H33" s="13">
        <v>2059</v>
      </c>
      <c r="I33" s="11" t="s">
        <v>13</v>
      </c>
      <c r="V33" s="16" t="s">
        <v>103</v>
      </c>
    </row>
    <row r="34" spans="1:22" s="14" customFormat="1" ht="20.25" customHeight="1" x14ac:dyDescent="0.2">
      <c r="A34" s="12">
        <f>IFERROR(VLOOKUP(B34,'[1]DADOS (OCULTAR)'!$P$3:$R$56,3,0),"")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3">
        <v>1508.18</v>
      </c>
      <c r="I34" s="11" t="s">
        <v>13</v>
      </c>
      <c r="V34" s="16" t="s">
        <v>106</v>
      </c>
    </row>
    <row r="35" spans="1:22" s="14" customFormat="1" ht="20.25" customHeight="1" x14ac:dyDescent="0.2">
      <c r="A35" s="12">
        <f>IFERROR(VLOOKUP(B35,'[1]DADOS (OCULTAR)'!$P$3:$R$56,3,0),"")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3">
        <v>0</v>
      </c>
      <c r="I35" s="11" t="s">
        <v>13</v>
      </c>
      <c r="V35" s="16" t="s">
        <v>109</v>
      </c>
    </row>
    <row r="36" spans="1:22" s="14" customFormat="1" ht="20.25" customHeight="1" x14ac:dyDescent="0.2">
      <c r="A36" s="12">
        <f>IFERROR(VLOOKUP(B36,'[1]DADOS (OCULTAR)'!$P$3:$R$56,3,0),"")</f>
        <v>9039744000356</v>
      </c>
      <c r="B36" s="5" t="s">
        <v>9</v>
      </c>
      <c r="C36" s="6">
        <v>3423730000193</v>
      </c>
      <c r="D36" s="7" t="s">
        <v>110</v>
      </c>
      <c r="E36" s="8" t="s">
        <v>111</v>
      </c>
      <c r="F36" s="9">
        <v>43556</v>
      </c>
      <c r="G36" s="9" t="s">
        <v>12</v>
      </c>
      <c r="H36" s="13">
        <v>950</v>
      </c>
      <c r="I36" s="11" t="s">
        <v>13</v>
      </c>
      <c r="V36" s="16" t="s">
        <v>112</v>
      </c>
    </row>
    <row r="37" spans="1:22" s="14" customFormat="1" ht="20.25" customHeight="1" x14ac:dyDescent="0.2">
      <c r="A37" s="12">
        <f>IFERROR(VLOOKUP(B37,'[1]DADOS (OCULTAR)'!$P$3:$R$56,3,0),"")</f>
        <v>9039744000356</v>
      </c>
      <c r="B37" s="5" t="s">
        <v>9</v>
      </c>
      <c r="C37" s="6">
        <v>24380578000421</v>
      </c>
      <c r="D37" s="7" t="s">
        <v>113</v>
      </c>
      <c r="E37" s="8" t="s">
        <v>114</v>
      </c>
      <c r="F37" s="9">
        <v>40788</v>
      </c>
      <c r="G37" s="9" t="s">
        <v>12</v>
      </c>
      <c r="H37" s="13">
        <v>0</v>
      </c>
      <c r="I37" s="11" t="s">
        <v>13</v>
      </c>
      <c r="V37" s="16" t="s">
        <v>115</v>
      </c>
    </row>
    <row r="38" spans="1:22" s="14" customFormat="1" ht="20.25" customHeight="1" x14ac:dyDescent="0.2">
      <c r="A38" s="12">
        <f>IFERROR(VLOOKUP(B38,'[1]DADOS (OCULTAR)'!$P$3:$R$56,3,0),"")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3">
        <v>1060</v>
      </c>
      <c r="I38" s="11" t="s">
        <v>13</v>
      </c>
      <c r="V38" s="16" t="s">
        <v>118</v>
      </c>
    </row>
    <row r="39" spans="1:22" s="14" customFormat="1" ht="20.25" customHeight="1" x14ac:dyDescent="0.2">
      <c r="A39" s="12">
        <f>IFERROR(VLOOKUP(B39,'[1]DADOS (OCULTAR)'!$P$3:$R$56,3,0),"")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3">
        <v>751.22</v>
      </c>
      <c r="I39" s="11" t="s">
        <v>13</v>
      </c>
      <c r="V39" s="16" t="s">
        <v>121</v>
      </c>
    </row>
    <row r="40" spans="1:22" s="14" customFormat="1" ht="20.25" customHeight="1" x14ac:dyDescent="0.2">
      <c r="A40" s="12">
        <f>IFERROR(VLOOKUP(B40,'[1]DADOS (OCULTAR)'!$P$3:$R$56,3,0),"")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3">
        <v>0</v>
      </c>
      <c r="I40" s="11" t="s">
        <v>13</v>
      </c>
      <c r="V40" s="16" t="s">
        <v>124</v>
      </c>
    </row>
    <row r="41" spans="1:22" s="14" customFormat="1" ht="20.25" customHeight="1" x14ac:dyDescent="0.2">
      <c r="A41" s="12">
        <f>IFERROR(VLOOKUP(B41,'[1]DADOS (OCULTAR)'!$P$3:$R$56,3,0),"")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3">
        <v>72</v>
      </c>
      <c r="I41" s="11" t="s">
        <v>13</v>
      </c>
      <c r="V41" s="16" t="s">
        <v>127</v>
      </c>
    </row>
    <row r="42" spans="1:22" s="14" customFormat="1" ht="20.25" customHeight="1" x14ac:dyDescent="0.2">
      <c r="A42" s="12">
        <f>IFERROR(VLOOKUP(B42,'[1]DADOS (OCULTAR)'!$P$3:$R$56,3,0),"")</f>
        <v>9039744000356</v>
      </c>
      <c r="B42" s="5" t="s">
        <v>9</v>
      </c>
      <c r="C42" s="6">
        <v>84676817487</v>
      </c>
      <c r="D42" s="7" t="s">
        <v>128</v>
      </c>
      <c r="E42" s="8" t="s">
        <v>129</v>
      </c>
      <c r="F42" s="9">
        <v>44124</v>
      </c>
      <c r="G42" s="9" t="s">
        <v>12</v>
      </c>
      <c r="H42" s="13">
        <v>400</v>
      </c>
      <c r="I42" s="17" t="s">
        <v>13</v>
      </c>
      <c r="V42" s="16" t="s">
        <v>130</v>
      </c>
    </row>
    <row r="43" spans="1:22" s="14" customFormat="1" ht="20.25" customHeight="1" x14ac:dyDescent="0.2">
      <c r="A43" s="12">
        <f>IFERROR(VLOOKUP(B43,'[1]DADOS (OCULTAR)'!$P$3:$R$56,3,0),"")</f>
        <v>9039744000356</v>
      </c>
      <c r="B43" s="5" t="s">
        <v>9</v>
      </c>
      <c r="C43" s="6">
        <v>5467959000155</v>
      </c>
      <c r="D43" s="7" t="s">
        <v>70</v>
      </c>
      <c r="E43" s="8" t="s">
        <v>131</v>
      </c>
      <c r="F43" s="9">
        <v>44151</v>
      </c>
      <c r="G43" s="9" t="s">
        <v>12</v>
      </c>
      <c r="H43" s="13">
        <v>1285.7</v>
      </c>
      <c r="I43" s="18" t="s">
        <v>13</v>
      </c>
      <c r="V43" s="16" t="s">
        <v>132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8"/>
      <c r="V44" s="16" t="s">
        <v>133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8"/>
      <c r="V45" s="16" t="s">
        <v>134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8"/>
      <c r="V46" s="16" t="s">
        <v>135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8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8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8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8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8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8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8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8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8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8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8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8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8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8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8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8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8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8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8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8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8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8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8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8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8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8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8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8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8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8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8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8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8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8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8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8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8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8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8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8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8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8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8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8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8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8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8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8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8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8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8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8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8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8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8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8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8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8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8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8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9C81B9F6-C6E9-406D-B53E-A7D0E9180F97}">
      <formula1>UNIDADES</formula1>
    </dataValidation>
  </dataValidations>
  <hyperlinks>
    <hyperlink ref="I42" r:id="rId1" xr:uid="{6C4893D6-B523-43DB-97B9-C42DA5D69A7F}"/>
  </hyperlinks>
  <pageMargins left="0.51181102362204722" right="0.51181102362204722" top="0.78740157480314965" bottom="0.78740157480314965" header="0.51181102362204722" footer="0.51181102362204722"/>
  <pageSetup paperSize="9" scale="35" firstPageNumber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2021-06-03T18:55:29Z</dcterms:created>
  <dcterms:modified xsi:type="dcterms:W3CDTF">2021-06-03T18:55:47Z</dcterms:modified>
</cp:coreProperties>
</file>