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1\05.21\14 - TCE\excel\"/>
    </mc:Choice>
  </mc:AlternateContent>
  <bookViews>
    <workbookView xWindow="0" yWindow="0" windowWidth="2049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 s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 s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 s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 s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 s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 s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 s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 s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 s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 s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 s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 s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 s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 s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 s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 s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 s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 s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 s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 s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 s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 s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 s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<sst xmlns="http://schemas.openxmlformats.org/spreadsheetml/2006/main" count="12" uniqueCount="12">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</sst>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05.21/APOIO%20PCF/RELATORIOS/1%20-%20RELATORIO%20CONTABIL/1%20-%20Planilha%20Contabil%20Financeira/13.2%20PCF%20em%20EXCEL%2005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SALGUEIRO</v>
          </cell>
          <cell r="E11" t="str">
            <v>1.99 - Outras Despesas com Pessoal</v>
          </cell>
          <cell r="F11">
            <v>2102498000129</v>
          </cell>
          <cell r="G11" t="str">
            <v>METROPOLITAN LIFE SEGUROS E PREVIDENCIA</v>
          </cell>
          <cell r="H11" t="str">
            <v>S</v>
          </cell>
          <cell r="I11" t="str">
            <v>N</v>
          </cell>
          <cell r="N11">
            <v>77.27</v>
          </cell>
        </row>
        <row r="12">
          <cell r="C12" t="str">
            <v>UPAE SALGUEIRO</v>
          </cell>
          <cell r="E12" t="str">
            <v>1.99 - Outras Despesas com Pessoal</v>
          </cell>
          <cell r="F12">
            <v>2783295000145</v>
          </cell>
          <cell r="G12" t="str">
            <v>SALGUEIRO PLAZA HOTEL LTDA</v>
          </cell>
          <cell r="H12" t="str">
            <v>B</v>
          </cell>
          <cell r="I12" t="str">
            <v>S</v>
          </cell>
          <cell r="J12" t="str">
            <v>000001346</v>
          </cell>
          <cell r="K12">
            <v>44343</v>
          </cell>
          <cell r="L12" t="str">
            <v>26210502783295000145550010000013461528004002</v>
          </cell>
          <cell r="M12" t="str">
            <v>2612208 - Salgueiro - PE</v>
          </cell>
          <cell r="N12">
            <v>8172</v>
          </cell>
        </row>
        <row r="13">
          <cell r="C13" t="str">
            <v>UPAE SALGUEIRO</v>
          </cell>
          <cell r="E13" t="str">
            <v>3.12 - Material Hospitalar</v>
          </cell>
          <cell r="F13">
            <v>10779833000156</v>
          </cell>
          <cell r="G13" t="str">
            <v>MEDICAL MERCANTIL DE APARELHAGEM MEDICA LTDA</v>
          </cell>
          <cell r="H13" t="str">
            <v>B</v>
          </cell>
          <cell r="I13" t="str">
            <v>S</v>
          </cell>
          <cell r="J13" t="str">
            <v>522305</v>
          </cell>
          <cell r="K13">
            <v>44264</v>
          </cell>
          <cell r="L13" t="str">
            <v>26210310779833000156550010005223051124441689</v>
          </cell>
          <cell r="M13" t="str">
            <v>2611606 - Recife - PE</v>
          </cell>
          <cell r="N13">
            <v>775.8</v>
          </cell>
        </row>
        <row r="14">
          <cell r="C14" t="str">
            <v>UPAE SALGUEIRO</v>
          </cell>
          <cell r="E14" t="str">
            <v>3.12 - Material Hospitalar</v>
          </cell>
          <cell r="F14">
            <v>6106005000180</v>
          </cell>
          <cell r="G14" t="str">
            <v>STOCK MED PRODUTOS MEDICO-HOSPITALARES LTDA</v>
          </cell>
          <cell r="H14" t="str">
            <v>B</v>
          </cell>
          <cell r="I14" t="str">
            <v>S</v>
          </cell>
          <cell r="J14" t="str">
            <v>116720</v>
          </cell>
          <cell r="K14">
            <v>44319</v>
          </cell>
          <cell r="L14" t="str">
            <v>43210506106005000180550010001167201005292836</v>
          </cell>
          <cell r="M14" t="str">
            <v>43 -  Rio Grande do Sul</v>
          </cell>
          <cell r="N14">
            <v>2512.6</v>
          </cell>
        </row>
        <row r="15">
          <cell r="C15" t="str">
            <v>UPAE SALGUEIRO</v>
          </cell>
          <cell r="E15" t="str">
            <v>3.12 - Material Hospitalar</v>
          </cell>
          <cell r="F15">
            <v>61418042000131</v>
          </cell>
          <cell r="G15" t="str">
            <v>CIRURGICA FERNANDES COMER DE MAT CIRURGICO</v>
          </cell>
          <cell r="H15" t="str">
            <v>B</v>
          </cell>
          <cell r="I15" t="str">
            <v>S</v>
          </cell>
          <cell r="J15" t="str">
            <v>1335559</v>
          </cell>
          <cell r="K15">
            <v>44319</v>
          </cell>
          <cell r="L15" t="str">
            <v>35210561418042000131550040013355591197970417</v>
          </cell>
          <cell r="M15" t="str">
            <v>35 -  São Paulo</v>
          </cell>
          <cell r="N15">
            <v>2704.8</v>
          </cell>
        </row>
        <row r="16">
          <cell r="C16" t="str">
            <v>UPAE SALGUEIRO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MEDICA LTDA</v>
          </cell>
          <cell r="H16" t="str">
            <v>B</v>
          </cell>
          <cell r="I16" t="str">
            <v>S</v>
          </cell>
          <cell r="J16" t="str">
            <v>525635</v>
          </cell>
          <cell r="K16">
            <v>44315</v>
          </cell>
          <cell r="L16" t="str">
            <v>26210410779833000156550010005256351165526568</v>
          </cell>
          <cell r="M16" t="str">
            <v>2611606 - Recife - PE</v>
          </cell>
          <cell r="N16">
            <v>1087.1199999999999</v>
          </cell>
        </row>
        <row r="17">
          <cell r="C17" t="str">
            <v>UPAE SALGUEIRO</v>
          </cell>
          <cell r="E17" t="str">
            <v>3.12 - Material Hospitalar</v>
          </cell>
          <cell r="F17">
            <v>6065614000138</v>
          </cell>
          <cell r="G17" t="str">
            <v>SUPERMEDICA DISTRIB HOSPITALAR EIRELI</v>
          </cell>
          <cell r="H17" t="str">
            <v>B</v>
          </cell>
          <cell r="I17" t="str">
            <v>S</v>
          </cell>
          <cell r="J17" t="str">
            <v>000113071</v>
          </cell>
          <cell r="K17">
            <v>44257</v>
          </cell>
          <cell r="L17" t="str">
            <v>52210306065614000138550000001130711211135738</v>
          </cell>
          <cell r="M17" t="str">
            <v>52 -  Goiás</v>
          </cell>
          <cell r="N17">
            <v>535.46</v>
          </cell>
        </row>
        <row r="18">
          <cell r="C18" t="str">
            <v>UPAE SALGUEIRO</v>
          </cell>
          <cell r="E18" t="str">
            <v>3.12 - Material Hospitalar</v>
          </cell>
          <cell r="F18">
            <v>6065614000138</v>
          </cell>
          <cell r="G18" t="str">
            <v>SUPERMEDICA DISTRIB HOSPITALAR EIRELI</v>
          </cell>
          <cell r="H18" t="str">
            <v>B</v>
          </cell>
          <cell r="I18" t="str">
            <v>S</v>
          </cell>
          <cell r="J18" t="str">
            <v>000122739</v>
          </cell>
          <cell r="K18">
            <v>44323</v>
          </cell>
          <cell r="L18" t="str">
            <v>52210506065614000138550000001227391211235020</v>
          </cell>
          <cell r="M18" t="str">
            <v>52 -  Goiás</v>
          </cell>
          <cell r="N18">
            <v>540.14</v>
          </cell>
        </row>
        <row r="19">
          <cell r="C19" t="str">
            <v>UPAE SALGUEIRO</v>
          </cell>
          <cell r="E19" t="str">
            <v>3.12 - Material Hospitalar</v>
          </cell>
          <cell r="F19">
            <v>31836173000178</v>
          </cell>
          <cell r="G19" t="str">
            <v>PEDRO HENRIQUE LINS MARTINS EIRELI</v>
          </cell>
          <cell r="H19" t="str">
            <v>B</v>
          </cell>
          <cell r="I19" t="str">
            <v>S</v>
          </cell>
          <cell r="J19" t="str">
            <v>000003856</v>
          </cell>
          <cell r="K19">
            <v>44341</v>
          </cell>
          <cell r="L19" t="str">
            <v>26210531836173000178550010000038561227305209</v>
          </cell>
          <cell r="M19" t="str">
            <v>2611101 - Petrolina - PE</v>
          </cell>
          <cell r="N19">
            <v>400.22</v>
          </cell>
        </row>
        <row r="20">
          <cell r="C20" t="str">
            <v>UPAE SALGUEIRO</v>
          </cell>
          <cell r="E20" t="str">
            <v>3.4 - Material Farmacológico</v>
          </cell>
          <cell r="F20">
            <v>14951773000168</v>
          </cell>
          <cell r="G20" t="str">
            <v xml:space="preserve">J T FARMA PRODUTOS FARMACEUTICOS LTDA ME </v>
          </cell>
          <cell r="H20" t="str">
            <v>B</v>
          </cell>
          <cell r="I20" t="str">
            <v>S</v>
          </cell>
          <cell r="J20" t="str">
            <v>0000016749</v>
          </cell>
          <cell r="K20">
            <v>44321</v>
          </cell>
          <cell r="L20" t="str">
            <v>h7cfibxvq</v>
          </cell>
          <cell r="M20" t="str">
            <v>2612208 - Salgueiro - PE</v>
          </cell>
          <cell r="N20">
            <v>360</v>
          </cell>
        </row>
        <row r="21">
          <cell r="C21" t="str">
            <v>UPAE SALGUEIRO</v>
          </cell>
          <cell r="E21" t="str">
            <v>3.4 - Material Farmacológico</v>
          </cell>
          <cell r="F21">
            <v>5907319000119</v>
          </cell>
          <cell r="G21" t="str">
            <v>BELA FARMA LTDA EPP</v>
          </cell>
          <cell r="H21" t="str">
            <v>B</v>
          </cell>
          <cell r="I21" t="str">
            <v>S</v>
          </cell>
          <cell r="J21" t="str">
            <v>000000070</v>
          </cell>
          <cell r="K21">
            <v>44330</v>
          </cell>
          <cell r="L21" t="str">
            <v>26210505907319000119550010000000701575754239</v>
          </cell>
          <cell r="M21" t="str">
            <v>26 -  Pernambuco</v>
          </cell>
          <cell r="N21">
            <v>163</v>
          </cell>
        </row>
        <row r="22">
          <cell r="C22" t="str">
            <v>UPAE SALGUEIRO</v>
          </cell>
          <cell r="E22" t="str">
            <v>3.11 - Material Laboratorial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525291</v>
          </cell>
          <cell r="K22">
            <v>44312</v>
          </cell>
          <cell r="L22" t="str">
            <v>26210410779833000156550010005252911150828536</v>
          </cell>
          <cell r="M22" t="str">
            <v>2611606 - Recife - PE</v>
          </cell>
          <cell r="N22">
            <v>300</v>
          </cell>
        </row>
        <row r="23">
          <cell r="C23" t="str">
            <v>UPAE SALGUEIRO</v>
          </cell>
          <cell r="E23" t="str">
            <v>3.11 - Material Laboratorial</v>
          </cell>
          <cell r="F23">
            <v>10779833000156</v>
          </cell>
          <cell r="G23" t="str">
            <v>MEDICAL MERCANTIL DE APARELHAGEM MEDICA LTDA</v>
          </cell>
          <cell r="H23" t="str">
            <v>B</v>
          </cell>
          <cell r="I23" t="str">
            <v>S</v>
          </cell>
          <cell r="J23" t="str">
            <v>525635</v>
          </cell>
          <cell r="K23">
            <v>44315</v>
          </cell>
          <cell r="L23" t="str">
            <v>26210410779833000156550010005256351165526568</v>
          </cell>
          <cell r="M23" t="str">
            <v>2611606 - Recife - PE</v>
          </cell>
          <cell r="N23">
            <v>112.5</v>
          </cell>
        </row>
        <row r="24">
          <cell r="C24" t="str">
            <v>UPAE SALGUEIRO</v>
          </cell>
          <cell r="E24" t="str">
            <v>3.99 - Outras despesas com Material de Consumo</v>
          </cell>
          <cell r="F24">
            <v>10647227000187</v>
          </cell>
          <cell r="G24" t="str">
            <v>TUPAN SAUDE CENTER LTDA ME</v>
          </cell>
          <cell r="H24" t="str">
            <v>B</v>
          </cell>
          <cell r="I24" t="str">
            <v>S</v>
          </cell>
          <cell r="J24" t="str">
            <v>000012916</v>
          </cell>
          <cell r="K24">
            <v>44323</v>
          </cell>
          <cell r="L24" t="str">
            <v>26210510647227000187550010000129161009129162</v>
          </cell>
          <cell r="M24" t="str">
            <v>2611606 - Recife - PE</v>
          </cell>
          <cell r="N24">
            <v>265</v>
          </cell>
        </row>
        <row r="25">
          <cell r="C25" t="str">
            <v>UPAE SALGUEIRO</v>
          </cell>
          <cell r="E25" t="str">
            <v>3.99 - Outras despesas com Material de Consumo</v>
          </cell>
          <cell r="F25">
            <v>6065614000138</v>
          </cell>
          <cell r="G25" t="str">
            <v>SUPERMEDICA DISTRIB HOSPITALAR EIRELI</v>
          </cell>
          <cell r="H25" t="str">
            <v>B</v>
          </cell>
          <cell r="I25" t="str">
            <v>S</v>
          </cell>
          <cell r="J25" t="str">
            <v>000113071</v>
          </cell>
          <cell r="K25">
            <v>44257</v>
          </cell>
          <cell r="L25" t="str">
            <v>52210306065614000138550000001130711211135738</v>
          </cell>
          <cell r="M25" t="str">
            <v>52 -  Goiás</v>
          </cell>
          <cell r="N25">
            <v>29.4</v>
          </cell>
        </row>
        <row r="26">
          <cell r="C26" t="str">
            <v>UPAE SALGUEIRO</v>
          </cell>
          <cell r="E26" t="str">
            <v>3.99 - Outras despesas com Material de Consumo</v>
          </cell>
          <cell r="F26">
            <v>6065614000138</v>
          </cell>
          <cell r="G26" t="str">
            <v>SUPERMEDICA DISTRIB HOSPITALAR EIRELI</v>
          </cell>
          <cell r="H26" t="str">
            <v>B</v>
          </cell>
          <cell r="I26" t="str">
            <v>S</v>
          </cell>
          <cell r="J26" t="str">
            <v>000122739</v>
          </cell>
          <cell r="K26">
            <v>44323</v>
          </cell>
          <cell r="L26" t="str">
            <v>52210506065614000138550000001227391211235020</v>
          </cell>
          <cell r="M26" t="str">
            <v>52 -  Goiás</v>
          </cell>
          <cell r="N26">
            <v>29.66</v>
          </cell>
        </row>
        <row r="27">
          <cell r="C27" t="str">
            <v>UPAE SALGUEIRO</v>
          </cell>
          <cell r="E27" t="str">
            <v>3.99 - Outras despesas com Material de Consumo</v>
          </cell>
          <cell r="F27">
            <v>33255787000191</v>
          </cell>
          <cell r="G27" t="str">
            <v xml:space="preserve">IBF INDUSTRIA BRASILEIRA DE FILMES SA </v>
          </cell>
          <cell r="H27" t="str">
            <v>B</v>
          </cell>
          <cell r="I27" t="str">
            <v>S</v>
          </cell>
          <cell r="J27" t="str">
            <v>0432209</v>
          </cell>
          <cell r="K27">
            <v>44316</v>
          </cell>
          <cell r="L27" t="str">
            <v>33210433255787000191550050004322091176449960</v>
          </cell>
          <cell r="M27" t="str">
            <v>33 -  Rio de Janeiro</v>
          </cell>
          <cell r="N27">
            <v>1283.55</v>
          </cell>
        </row>
        <row r="28">
          <cell r="C28" t="str">
            <v>UPAE SALGUEIRO</v>
          </cell>
          <cell r="E28" t="str">
            <v>3.7 - Material de Limpeza e Produtos de Hgienização</v>
          </cell>
          <cell r="F28">
            <v>27163068000148</v>
          </cell>
          <cell r="G28" t="str">
            <v>ANDRE C L DE OLIVEIRA ME</v>
          </cell>
          <cell r="H28" t="str">
            <v>B</v>
          </cell>
          <cell r="I28" t="str">
            <v>S</v>
          </cell>
          <cell r="J28" t="str">
            <v>000000126</v>
          </cell>
          <cell r="K28">
            <v>44334</v>
          </cell>
          <cell r="L28" t="str">
            <v>26210527163068000148550010000001261958741258</v>
          </cell>
          <cell r="M28" t="str">
            <v>2612208 - Salgueiro - PE</v>
          </cell>
          <cell r="N28">
            <v>80.7</v>
          </cell>
        </row>
        <row r="29">
          <cell r="C29" t="str">
            <v>UPAE SALGUEIRO</v>
          </cell>
          <cell r="E29" t="str">
            <v>3.7 - Material de Limpeza e Produtos de Hgienização</v>
          </cell>
          <cell r="F29">
            <v>10829779000106</v>
          </cell>
          <cell r="G29" t="str">
            <v>PROMEDICAL EQUIPAMENTOS MEDICOS</v>
          </cell>
          <cell r="H29" t="str">
            <v>B</v>
          </cell>
          <cell r="I29" t="str">
            <v>S</v>
          </cell>
          <cell r="J29" t="str">
            <v>000082820</v>
          </cell>
          <cell r="K29">
            <v>44326</v>
          </cell>
          <cell r="L29" t="str">
            <v>31210510829779000106550010000828201100132944</v>
          </cell>
          <cell r="M29" t="str">
            <v>31 -  Minas Gerais</v>
          </cell>
          <cell r="N29">
            <v>317.75</v>
          </cell>
        </row>
        <row r="30">
          <cell r="C30" t="str">
            <v>UPAE SALGUEIRO</v>
          </cell>
          <cell r="E30" t="str">
            <v>3.7 - Material de Limpeza e Produtos de Hgienização</v>
          </cell>
          <cell r="F30">
            <v>10779833000156</v>
          </cell>
          <cell r="G30" t="str">
            <v>MEDICAL MERCANTIL DE APARELHAGEM MEDICA LTDA</v>
          </cell>
          <cell r="H30" t="str">
            <v>B</v>
          </cell>
          <cell r="I30" t="str">
            <v>S</v>
          </cell>
          <cell r="J30" t="str">
            <v>522305</v>
          </cell>
          <cell r="K30">
            <v>44264</v>
          </cell>
          <cell r="L30" t="str">
            <v>26210310779833000156550010005223051124441689</v>
          </cell>
          <cell r="M30" t="str">
            <v>2611606 - Recife - PE</v>
          </cell>
          <cell r="N30">
            <v>1026</v>
          </cell>
        </row>
        <row r="31">
          <cell r="C31" t="str">
            <v>UPAE SALGUEIRO</v>
          </cell>
          <cell r="E31" t="str">
            <v>3.14 - Alimentação Preparada</v>
          </cell>
          <cell r="F31">
            <v>27163068000148</v>
          </cell>
          <cell r="G31" t="str">
            <v>ANDRE C L DE OLIVEIRA ME</v>
          </cell>
          <cell r="H31" t="str">
            <v>B</v>
          </cell>
          <cell r="I31" t="str">
            <v>S</v>
          </cell>
          <cell r="J31" t="str">
            <v>000000126</v>
          </cell>
          <cell r="K31">
            <v>44334</v>
          </cell>
          <cell r="L31" t="str">
            <v>26210527163068000148550010000001261958741258</v>
          </cell>
          <cell r="M31" t="str">
            <v>2612208 - Salgueiro - PE</v>
          </cell>
          <cell r="N31">
            <v>450</v>
          </cell>
        </row>
        <row r="32">
          <cell r="C32" t="str">
            <v>UPAE SALGUEIRO</v>
          </cell>
          <cell r="E32" t="str">
            <v>3.14 - Alimentação Preparada</v>
          </cell>
          <cell r="F32">
            <v>7914775000111</v>
          </cell>
          <cell r="G32" t="str">
            <v>SUPRIVALE PRODUTOS MEDICOS E ORTOPEDICOS EIRELI</v>
          </cell>
          <cell r="H32" t="str">
            <v>B</v>
          </cell>
          <cell r="I32" t="str">
            <v>S</v>
          </cell>
          <cell r="J32" t="str">
            <v>9041</v>
          </cell>
          <cell r="K32">
            <v>44323</v>
          </cell>
          <cell r="L32" t="str">
            <v>26210507914775000111550010000090411152622530</v>
          </cell>
          <cell r="M32" t="str">
            <v>2611101 - Petrolina - PE</v>
          </cell>
          <cell r="N32">
            <v>16.05</v>
          </cell>
        </row>
        <row r="33">
          <cell r="C33" t="str">
            <v>UPAE SALGUEIRO</v>
          </cell>
          <cell r="E33" t="str">
            <v>3.14 - Alimentação Preparada</v>
          </cell>
          <cell r="F33">
            <v>27163068000148</v>
          </cell>
          <cell r="G33" t="str">
            <v>ANDRE C L DE OLIVEIRA ME</v>
          </cell>
          <cell r="H33" t="str">
            <v>B</v>
          </cell>
          <cell r="I33" t="str">
            <v>S</v>
          </cell>
          <cell r="J33" t="str">
            <v>000000126</v>
          </cell>
          <cell r="K33">
            <v>44334</v>
          </cell>
          <cell r="L33" t="str">
            <v>26210527163068000148550010000001261958741258</v>
          </cell>
          <cell r="M33" t="str">
            <v>2612208 - Salgueiro - PE</v>
          </cell>
          <cell r="N33">
            <v>57.05</v>
          </cell>
        </row>
        <row r="34">
          <cell r="C34" t="str">
            <v>UPAE SALGUEIRO</v>
          </cell>
          <cell r="E34" t="str">
            <v>3.14 - Alimentação Preparada</v>
          </cell>
          <cell r="F34">
            <v>2783295000145</v>
          </cell>
          <cell r="G34" t="str">
            <v>SALGUEIRO PLAZA HOTEL LTDA</v>
          </cell>
          <cell r="H34" t="str">
            <v>B</v>
          </cell>
          <cell r="I34" t="str">
            <v>S</v>
          </cell>
          <cell r="J34" t="str">
            <v>000001346</v>
          </cell>
          <cell r="K34">
            <v>44343</v>
          </cell>
          <cell r="L34" t="str">
            <v>26210502783295000145550010000013461528004002</v>
          </cell>
          <cell r="M34" t="str">
            <v>2612208 - Salgueiro - PE</v>
          </cell>
          <cell r="N34">
            <v>8172</v>
          </cell>
        </row>
        <row r="35">
          <cell r="C35" t="str">
            <v>UPAE SALGUEIRO</v>
          </cell>
          <cell r="E35" t="str">
            <v>3.6 - Material de Expediente</v>
          </cell>
          <cell r="F35">
            <v>22536271000107</v>
          </cell>
          <cell r="G35" t="str">
            <v>ALENCAR FRANKLIN COMERCIO E SERVICOS LTDA</v>
          </cell>
          <cell r="H35" t="str">
            <v>B</v>
          </cell>
          <cell r="I35" t="str">
            <v>S</v>
          </cell>
          <cell r="J35" t="str">
            <v>000004625</v>
          </cell>
          <cell r="K35">
            <v>44323</v>
          </cell>
          <cell r="L35" t="str">
            <v>26210522536271000107550010000046251134019642</v>
          </cell>
          <cell r="M35" t="str">
            <v>2612208 - Salgueiro - PE</v>
          </cell>
          <cell r="N35">
            <v>202.5</v>
          </cell>
        </row>
        <row r="36">
          <cell r="C36" t="str">
            <v>UPAE SALGUEIRO</v>
          </cell>
          <cell r="E36" t="str">
            <v>3.6 - Material de Expediente</v>
          </cell>
          <cell r="F36">
            <v>33851914000115</v>
          </cell>
          <cell r="G36" t="str">
            <v>MARCIO NUNES DUARTE</v>
          </cell>
          <cell r="H36" t="str">
            <v>B</v>
          </cell>
          <cell r="I36" t="str">
            <v>S</v>
          </cell>
          <cell r="J36" t="str">
            <v>85</v>
          </cell>
          <cell r="K36">
            <v>44316</v>
          </cell>
          <cell r="L36" t="str">
            <v>29210433851914000115550010000000851607750098</v>
          </cell>
          <cell r="M36" t="str">
            <v>29 -  Bahia</v>
          </cell>
          <cell r="N36">
            <v>135.80000000000001</v>
          </cell>
        </row>
        <row r="37">
          <cell r="C37" t="str">
            <v>UPAE SALGUEIRO</v>
          </cell>
          <cell r="E37" t="str">
            <v>3.6 - Material de Expediente</v>
          </cell>
          <cell r="F37">
            <v>11711058000160</v>
          </cell>
          <cell r="G37" t="str">
            <v>PAPELARIA SÃO BERNARDO LTDA</v>
          </cell>
          <cell r="H37" t="str">
            <v>B</v>
          </cell>
          <cell r="I37" t="str">
            <v>S</v>
          </cell>
          <cell r="J37" t="str">
            <v>000002317</v>
          </cell>
          <cell r="K37">
            <v>44323</v>
          </cell>
          <cell r="L37" t="str">
            <v>23210511711058000160550010000023171874190494</v>
          </cell>
          <cell r="M37" t="str">
            <v>23 -  Ceará</v>
          </cell>
          <cell r="N37">
            <v>2604.4499999999998</v>
          </cell>
        </row>
        <row r="38">
          <cell r="C38" t="str">
            <v>UPAE SALGUEIRO</v>
          </cell>
          <cell r="E38" t="str">
            <v>3.6 - Material de Expediente</v>
          </cell>
          <cell r="F38">
            <v>27163068000148</v>
          </cell>
          <cell r="G38" t="str">
            <v>ANDRE C L DE OLIVEIRA ME</v>
          </cell>
          <cell r="H38" t="str">
            <v>B</v>
          </cell>
          <cell r="I38" t="str">
            <v>S</v>
          </cell>
          <cell r="J38" t="str">
            <v>000000126</v>
          </cell>
          <cell r="K38">
            <v>44334</v>
          </cell>
          <cell r="L38" t="str">
            <v>26210527163068000148550010000001261958741258</v>
          </cell>
          <cell r="M38" t="str">
            <v>2612208 - Salgueiro - PE</v>
          </cell>
          <cell r="N38">
            <v>902.88</v>
          </cell>
        </row>
        <row r="39">
          <cell r="C39" t="str">
            <v>UPAE SALGUEIRO</v>
          </cell>
          <cell r="E39" t="str">
            <v xml:space="preserve">3.9 - Material para Manutenção de Bens Imóveis </v>
          </cell>
          <cell r="F39">
            <v>15825844000149</v>
          </cell>
          <cell r="G39" t="str">
            <v>CARUA HOME CENTER LTDA EPP</v>
          </cell>
          <cell r="H39" t="str">
            <v>B</v>
          </cell>
          <cell r="I39" t="str">
            <v>S</v>
          </cell>
          <cell r="J39" t="str">
            <v>000000182</v>
          </cell>
          <cell r="K39">
            <v>44321</v>
          </cell>
          <cell r="L39" t="str">
            <v>26210515825844000149550010000001821517255345</v>
          </cell>
          <cell r="M39" t="str">
            <v>2612208 - Salgueiro - PE</v>
          </cell>
          <cell r="N39">
            <v>91.43</v>
          </cell>
        </row>
        <row r="40">
          <cell r="C40" t="str">
            <v>UPAE SALGUEIRO</v>
          </cell>
          <cell r="E40" t="str">
            <v xml:space="preserve">3.9 - Material para Manutenção de Bens Imóveis </v>
          </cell>
          <cell r="F40">
            <v>15825844000149</v>
          </cell>
          <cell r="G40" t="str">
            <v>CARUA HOME CENTER LTDA EPP</v>
          </cell>
          <cell r="H40" t="str">
            <v>B</v>
          </cell>
          <cell r="I40" t="str">
            <v>S</v>
          </cell>
          <cell r="J40" t="str">
            <v>000000183</v>
          </cell>
          <cell r="K40">
            <v>44321</v>
          </cell>
          <cell r="L40" t="str">
            <v>26210515825844000149550010000001831623322333</v>
          </cell>
          <cell r="M40" t="str">
            <v>2612208 - Salgueiro - PE</v>
          </cell>
          <cell r="N40">
            <v>57.8</v>
          </cell>
        </row>
        <row r="41">
          <cell r="C41" t="str">
            <v>UPAE SALGUEIRO</v>
          </cell>
          <cell r="E41" t="str">
            <v xml:space="preserve">3.9 - Material para Manutenção de Bens Imóveis </v>
          </cell>
          <cell r="F41">
            <v>12800694000120</v>
          </cell>
          <cell r="G41" t="str">
            <v>ROCHA COMERCIO E INDUSTRIA LTDA</v>
          </cell>
          <cell r="H41" t="str">
            <v>B</v>
          </cell>
          <cell r="I41" t="str">
            <v>S</v>
          </cell>
          <cell r="J41" t="str">
            <v>103633</v>
          </cell>
          <cell r="K41">
            <v>44330</v>
          </cell>
          <cell r="L41" t="str">
            <v>26210512800694000120550010001036331194241180</v>
          </cell>
          <cell r="M41" t="str">
            <v>2612208 - Salgueiro - PE</v>
          </cell>
          <cell r="N41">
            <v>52.28</v>
          </cell>
        </row>
        <row r="42">
          <cell r="C42" t="str">
            <v>UPAE SALGUEIRO</v>
          </cell>
          <cell r="E42" t="str">
            <v xml:space="preserve">3.9 - Material para Manutenção de Bens Imóveis </v>
          </cell>
          <cell r="F42">
            <v>12800694000120</v>
          </cell>
          <cell r="G42" t="str">
            <v>ROCHA COMERCIO E INDUSTRIA LTDA</v>
          </cell>
          <cell r="H42" t="str">
            <v>B</v>
          </cell>
          <cell r="I42" t="str">
            <v>S</v>
          </cell>
          <cell r="J42" t="str">
            <v>103634</v>
          </cell>
          <cell r="K42">
            <v>44330</v>
          </cell>
          <cell r="L42" t="str">
            <v>26210512800694000120550010001036341181170244</v>
          </cell>
          <cell r="M42" t="str">
            <v>2612208 - Salgueiro - PE</v>
          </cell>
          <cell r="N42">
            <v>15.17</v>
          </cell>
        </row>
        <row r="43">
          <cell r="C43" t="str">
            <v>UPAE SALGUEIRO</v>
          </cell>
          <cell r="E43" t="str">
            <v xml:space="preserve">3.9 - Material para Manutenção de Bens Imóveis </v>
          </cell>
          <cell r="F43">
            <v>6065614000138</v>
          </cell>
          <cell r="G43" t="str">
            <v>SUPERMEDICA DISTRIB HOSPITALAR EIRELI</v>
          </cell>
          <cell r="H43" t="str">
            <v>B</v>
          </cell>
          <cell r="I43" t="str">
            <v>S</v>
          </cell>
          <cell r="J43" t="str">
            <v>000113071</v>
          </cell>
          <cell r="K43">
            <v>44257</v>
          </cell>
          <cell r="L43" t="str">
            <v>52210306065614000138550000001130711211135738</v>
          </cell>
          <cell r="M43" t="str">
            <v>52 -  Goiás</v>
          </cell>
          <cell r="N43">
            <v>15.94</v>
          </cell>
        </row>
        <row r="44">
          <cell r="C44" t="str">
            <v>UPAE SALGUEIRO</v>
          </cell>
          <cell r="E44" t="str">
            <v xml:space="preserve">3.9 - Material para Manutenção de Bens Imóveis </v>
          </cell>
          <cell r="F44">
            <v>27163068000148</v>
          </cell>
          <cell r="G44" t="str">
            <v>ANDRE C L DE OLIVEIRA ME</v>
          </cell>
          <cell r="H44" t="str">
            <v>B</v>
          </cell>
          <cell r="I44" t="str">
            <v>S</v>
          </cell>
          <cell r="J44" t="str">
            <v>000000126</v>
          </cell>
          <cell r="K44">
            <v>44334</v>
          </cell>
          <cell r="L44" t="str">
            <v>26210527163068000148550010000001261958741258</v>
          </cell>
          <cell r="M44" t="str">
            <v>2612208 - Salgueiro - PE</v>
          </cell>
          <cell r="N44">
            <v>3.99</v>
          </cell>
        </row>
        <row r="45">
          <cell r="C45" t="str">
            <v>UPAE SALGUEIRO</v>
          </cell>
          <cell r="E45" t="str">
            <v xml:space="preserve">3.9 - Material para Manutenção de Bens Imóveis </v>
          </cell>
          <cell r="F45">
            <v>9032626000235</v>
          </cell>
          <cell r="G45" t="str">
            <v xml:space="preserve">AGFA HEALTHCARE BRASIL IMPORTACAO </v>
          </cell>
          <cell r="H45" t="str">
            <v>B</v>
          </cell>
          <cell r="I45" t="str">
            <v>S</v>
          </cell>
          <cell r="J45" t="str">
            <v>000068964</v>
          </cell>
          <cell r="K45">
            <v>44329</v>
          </cell>
          <cell r="L45" t="str">
            <v>35210509032626000235550010000689641248314609</v>
          </cell>
          <cell r="M45" t="str">
            <v>35 -  São Paulo</v>
          </cell>
          <cell r="N45">
            <v>1897.54</v>
          </cell>
        </row>
        <row r="46">
          <cell r="C46" t="str">
            <v>UPAE SALGUEIRO</v>
          </cell>
          <cell r="E46" t="str">
            <v xml:space="preserve">3.9 - Material para Manutenção de Bens Imóveis </v>
          </cell>
          <cell r="F46">
            <v>31836173000178</v>
          </cell>
          <cell r="G46" t="str">
            <v>PEDRO HENRIQUE LINS MARTINS EIRELI</v>
          </cell>
          <cell r="H46" t="str">
            <v>B</v>
          </cell>
          <cell r="I46" t="str">
            <v>S</v>
          </cell>
          <cell r="J46" t="str">
            <v>000003856</v>
          </cell>
          <cell r="K46">
            <v>44341</v>
          </cell>
          <cell r="L46" t="str">
            <v>26210531836173000178550010000038561227305209</v>
          </cell>
          <cell r="M46" t="str">
            <v>2611101 - Petrolina - PE</v>
          </cell>
          <cell r="N46">
            <v>45.42</v>
          </cell>
        </row>
        <row r="47">
          <cell r="C47" t="str">
            <v>UPAE SALGUEIRO</v>
          </cell>
          <cell r="E47" t="str">
            <v>6 - Equipamento e Material Permanente</v>
          </cell>
          <cell r="F47">
            <v>28313957000107</v>
          </cell>
          <cell r="G47" t="str">
            <v>V MACHADO JUNIOR ME</v>
          </cell>
          <cell r="H47" t="str">
            <v>B</v>
          </cell>
          <cell r="I47" t="str">
            <v>S</v>
          </cell>
          <cell r="J47" t="str">
            <v>002981</v>
          </cell>
          <cell r="K47">
            <v>44330</v>
          </cell>
          <cell r="L47" t="str">
            <v>43210528313957000107550010000029811865127951</v>
          </cell>
          <cell r="M47" t="str">
            <v>43 -  Rio Grande do Sul</v>
          </cell>
          <cell r="N47">
            <v>1980</v>
          </cell>
        </row>
        <row r="48">
          <cell r="C48" t="str">
            <v>UPAE SALGUEIRO</v>
          </cell>
          <cell r="E48" t="str">
            <v xml:space="preserve">3.8 - Uniformes, Tecidos e Aviamentos </v>
          </cell>
          <cell r="F48">
            <v>3906828000100</v>
          </cell>
          <cell r="G48" t="str">
            <v>OVERLOQUE ROUPAS PROFISSIONAIS LTDA</v>
          </cell>
          <cell r="H48" t="str">
            <v>B</v>
          </cell>
          <cell r="I48" t="str">
            <v>S</v>
          </cell>
          <cell r="J48" t="str">
            <v>000004438</v>
          </cell>
          <cell r="K48">
            <v>44342</v>
          </cell>
          <cell r="L48" t="str">
            <v>26210503906828000100550010000044381010057000</v>
          </cell>
          <cell r="M48" t="str">
            <v>2611606 - Recife - PE</v>
          </cell>
          <cell r="N48">
            <v>10796</v>
          </cell>
        </row>
        <row r="49">
          <cell r="C49" t="str">
            <v>UPAE SALGUEIRO</v>
          </cell>
          <cell r="E49" t="str">
            <v xml:space="preserve">5.21 - Seguros em geral </v>
          </cell>
          <cell r="F49">
            <v>33054826000192</v>
          </cell>
          <cell r="G49" t="str">
            <v xml:space="preserve">COMPANHIA EXCELSIOR DE SEGUROS </v>
          </cell>
          <cell r="H49" t="str">
            <v>S</v>
          </cell>
          <cell r="I49" t="str">
            <v>N</v>
          </cell>
          <cell r="M49" t="str">
            <v>2611606 - Recife - PE</v>
          </cell>
          <cell r="N49">
            <v>406.79300000000001</v>
          </cell>
        </row>
        <row r="50">
          <cell r="C50" t="str">
            <v>UPAE SALGUEIRO</v>
          </cell>
          <cell r="E50" t="str">
            <v>5.99 - Outros Serviços de Terceiros Pessoa Jurídica</v>
          </cell>
          <cell r="F50">
            <v>4027726000179</v>
          </cell>
          <cell r="G50" t="str">
            <v xml:space="preserve">CONSELHO REGIONAL DE TECNICOS EM RADIOLOGIA </v>
          </cell>
          <cell r="H50" t="str">
            <v>S</v>
          </cell>
          <cell r="I50" t="str">
            <v>N</v>
          </cell>
          <cell r="M50" t="str">
            <v>26 -  Pernambuco</v>
          </cell>
          <cell r="N50">
            <v>55</v>
          </cell>
        </row>
        <row r="51">
          <cell r="C51" t="str">
            <v>UPAE SALGUEIRO</v>
          </cell>
          <cell r="E51" t="str">
            <v xml:space="preserve">5.25 - Serviços Bancários </v>
          </cell>
          <cell r="F51">
            <v>360305077670</v>
          </cell>
          <cell r="G51" t="str">
            <v>CAIXA ECONOMICA FEDERAL</v>
          </cell>
          <cell r="H51" t="str">
            <v>S</v>
          </cell>
          <cell r="I51" t="str">
            <v>N</v>
          </cell>
          <cell r="M51" t="str">
            <v>26 -  Pernambuco</v>
          </cell>
          <cell r="N51">
            <v>49</v>
          </cell>
        </row>
        <row r="52">
          <cell r="C52" t="str">
            <v>UPAE SALGUEIRO</v>
          </cell>
          <cell r="E52" t="str">
            <v xml:space="preserve">5.25 - Serviços Bancários </v>
          </cell>
          <cell r="F52">
            <v>60746948195029</v>
          </cell>
          <cell r="G52" t="str">
            <v>BRADESCO</v>
          </cell>
          <cell r="H52" t="str">
            <v>S</v>
          </cell>
          <cell r="I52" t="str">
            <v>N</v>
          </cell>
          <cell r="M52" t="str">
            <v>26 -  Pernambuco</v>
          </cell>
          <cell r="N52">
            <v>44.2</v>
          </cell>
        </row>
        <row r="53">
          <cell r="C53" t="str">
            <v>UPAE SALGUEIRO</v>
          </cell>
          <cell r="E53" t="str">
            <v xml:space="preserve">5.25 - Serviços Bancários </v>
          </cell>
          <cell r="F53" t="str">
            <v>10.572.048/0001-28</v>
          </cell>
          <cell r="G53" t="str">
            <v>SECRETARIA ESTADUAL DE SAUDE</v>
          </cell>
          <cell r="H53" t="str">
            <v>S</v>
          </cell>
          <cell r="I53" t="str">
            <v>N</v>
          </cell>
          <cell r="M53" t="str">
            <v>26 -  Pernambuco</v>
          </cell>
          <cell r="N53">
            <v>7.5</v>
          </cell>
        </row>
        <row r="54">
          <cell r="C54" t="str">
            <v>UPAE SALGUEIRO</v>
          </cell>
          <cell r="E54" t="str">
            <v>5.9 - Telefonia Móvel</v>
          </cell>
          <cell r="F54">
            <v>2421421000111</v>
          </cell>
          <cell r="G54" t="str">
            <v xml:space="preserve">TIM CELULAR S A </v>
          </cell>
          <cell r="H54" t="str">
            <v>S</v>
          </cell>
          <cell r="I54" t="str">
            <v>N</v>
          </cell>
          <cell r="M54" t="str">
            <v>3304557 - Rio de Janeiro - RJ</v>
          </cell>
          <cell r="N54">
            <v>297.58</v>
          </cell>
        </row>
        <row r="55">
          <cell r="C55" t="str">
            <v>UPAE SALGUEIRO</v>
          </cell>
          <cell r="E55" t="str">
            <v>5.18 - Teledonia Fixa</v>
          </cell>
          <cell r="F55">
            <v>11858766000128</v>
          </cell>
          <cell r="G55" t="str">
            <v>SUPRAMAX TECNOLOGIA E SERVICOS EIRELI</v>
          </cell>
          <cell r="H55" t="str">
            <v>S</v>
          </cell>
          <cell r="I55" t="str">
            <v>S</v>
          </cell>
          <cell r="J55" t="str">
            <v>1981</v>
          </cell>
          <cell r="K55">
            <v>44349</v>
          </cell>
          <cell r="M55" t="str">
            <v>2612208 - Salgueiro - PE</v>
          </cell>
          <cell r="N55">
            <v>599</v>
          </cell>
        </row>
        <row r="56">
          <cell r="C56" t="str">
            <v>UPAE SALGUEIRO</v>
          </cell>
          <cell r="E56" t="str">
            <v>5.13 - Água e Esgoto</v>
          </cell>
          <cell r="F56">
            <v>9769035000164</v>
          </cell>
          <cell r="G56" t="str">
            <v>COMPANHIA PERNAMBUCANA DE SANEAMENTO</v>
          </cell>
          <cell r="H56" t="str">
            <v>S</v>
          </cell>
          <cell r="I56" t="str">
            <v>N</v>
          </cell>
          <cell r="M56" t="str">
            <v>2611606 - Recife - PE</v>
          </cell>
          <cell r="N56">
            <v>1444.87</v>
          </cell>
        </row>
        <row r="57">
          <cell r="C57" t="str">
            <v>UPAE SALGUEIRO</v>
          </cell>
          <cell r="E57" t="str">
            <v>5.12 - Energia Elétrica</v>
          </cell>
          <cell r="F57">
            <v>10835932000108</v>
          </cell>
          <cell r="G57" t="str">
            <v>COMPANHIA ENERGETICA DE PERNAMBUCO</v>
          </cell>
          <cell r="H57" t="str">
            <v>S</v>
          </cell>
          <cell r="I57" t="str">
            <v>N</v>
          </cell>
          <cell r="M57" t="str">
            <v>2611606 - Recife - PE</v>
          </cell>
          <cell r="N57">
            <v>10751.73</v>
          </cell>
        </row>
        <row r="58">
          <cell r="C58" t="str">
            <v>UPAE SALGUEIRO</v>
          </cell>
          <cell r="E58" t="str">
            <v>5.3 - Locação de Máquinas e Equipamentos</v>
          </cell>
          <cell r="F58">
            <v>24380578002041</v>
          </cell>
          <cell r="G58" t="str">
            <v>WHITE MARTINS GASES INDUSTRIAIS ME LTDA</v>
          </cell>
          <cell r="H58" t="str">
            <v>S</v>
          </cell>
          <cell r="I58" t="str">
            <v>S</v>
          </cell>
          <cell r="J58" t="str">
            <v>131992</v>
          </cell>
          <cell r="K58">
            <v>44324</v>
          </cell>
          <cell r="M58" t="str">
            <v>2611606 - Recife - PE</v>
          </cell>
          <cell r="N58">
            <v>45.9</v>
          </cell>
        </row>
        <row r="59">
          <cell r="C59" t="str">
            <v>UPAE SALGUEIRO</v>
          </cell>
          <cell r="E59" t="str">
            <v>5.3 - Locação de Máquinas e Equipamentos</v>
          </cell>
          <cell r="F59">
            <v>10279299000119</v>
          </cell>
          <cell r="G59" t="str">
            <v>R GRAPH LOC COM E SERV LTDA ME</v>
          </cell>
          <cell r="H59" t="str">
            <v>S</v>
          </cell>
          <cell r="I59" t="str">
            <v>S</v>
          </cell>
          <cell r="J59" t="str">
            <v>03953</v>
          </cell>
          <cell r="K59">
            <v>44358</v>
          </cell>
          <cell r="M59" t="str">
            <v>2611606 - Recife - PE</v>
          </cell>
          <cell r="N59">
            <v>829.44</v>
          </cell>
        </row>
        <row r="60">
          <cell r="C60" t="str">
            <v>UPAE SALGUEIRO</v>
          </cell>
          <cell r="E60" t="str">
            <v>5.99 - Outros Serviços de Terceiros Pessoa Jurídica</v>
          </cell>
          <cell r="F60">
            <v>14079567000100</v>
          </cell>
          <cell r="G60" t="str">
            <v>HOTEL SANTA CLARA LTDA</v>
          </cell>
          <cell r="H60" t="str">
            <v>S</v>
          </cell>
          <cell r="I60" t="str">
            <v>S</v>
          </cell>
          <cell r="J60" t="str">
            <v>0000006835</v>
          </cell>
          <cell r="K60">
            <v>44348</v>
          </cell>
          <cell r="L60" t="str">
            <v>sjhw5utaz</v>
          </cell>
          <cell r="M60" t="str">
            <v>2612208 - Salgueiro - PE</v>
          </cell>
          <cell r="N60">
            <v>80</v>
          </cell>
        </row>
        <row r="61">
          <cell r="C61" t="str">
            <v>UPAE SALGUEIRO</v>
          </cell>
          <cell r="E61" t="str">
            <v>5.99 - Outros Serviços de Terceiros Pessoa Jurídica</v>
          </cell>
          <cell r="F61">
            <v>479544000188</v>
          </cell>
          <cell r="G61" t="str">
            <v>REIA PALACE HOTEL LTDA</v>
          </cell>
          <cell r="H61" t="str">
            <v>S</v>
          </cell>
          <cell r="I61" t="str">
            <v>S</v>
          </cell>
          <cell r="J61" t="str">
            <v>14944</v>
          </cell>
          <cell r="K61">
            <v>44369</v>
          </cell>
          <cell r="L61" t="str">
            <v>10452078</v>
          </cell>
          <cell r="M61" t="str">
            <v>2611101 - Petrolina - PE</v>
          </cell>
          <cell r="N61">
            <v>160</v>
          </cell>
        </row>
        <row r="62">
          <cell r="C62" t="str">
            <v>UPAE SALGUEIRO</v>
          </cell>
          <cell r="E62" t="str">
            <v>5.99 - Outros Serviços de Terceiros Pessoa Jurídica</v>
          </cell>
          <cell r="F62">
            <v>21027815000134</v>
          </cell>
          <cell r="G62" t="str">
            <v>ANTONIO ALDIVAN DE SOUSA 01415641480</v>
          </cell>
          <cell r="H62" t="str">
            <v>S</v>
          </cell>
          <cell r="I62" t="str">
            <v>S</v>
          </cell>
          <cell r="J62" t="str">
            <v>34</v>
          </cell>
          <cell r="K62">
            <v>44345</v>
          </cell>
          <cell r="L62" t="str">
            <v>4213648</v>
          </cell>
          <cell r="M62" t="str">
            <v>2611101 - Petrolina - PE</v>
          </cell>
          <cell r="N62">
            <v>986</v>
          </cell>
        </row>
        <row r="63">
          <cell r="C63" t="str">
            <v>UPAE SALGUEIRO</v>
          </cell>
          <cell r="E63" t="str">
            <v>5.99 - Outros Serviços de Terceiros Pessoa Jurídica</v>
          </cell>
          <cell r="F63">
            <v>34028316060947</v>
          </cell>
          <cell r="G63" t="str">
            <v>EMPRESA BRASILEIRA DE CORREIROS E TELEGRAFOS</v>
          </cell>
          <cell r="H63" t="str">
            <v>S</v>
          </cell>
          <cell r="I63" t="str">
            <v>N</v>
          </cell>
          <cell r="M63" t="str">
            <v>26 -  Pernambuco</v>
          </cell>
          <cell r="N63">
            <v>104.35</v>
          </cell>
        </row>
        <row r="64">
          <cell r="C64" t="str">
            <v>UPAE SALGUEIRO</v>
          </cell>
          <cell r="E64" t="str">
            <v>5.16 - Serviços Médico-Hospitalares, Odotonlogia e Laboratoriais</v>
          </cell>
          <cell r="F64">
            <v>20069080000149</v>
          </cell>
          <cell r="G64" t="str">
            <v>TOPHOSP GESTAO E SERVICOS MEDICOS HOSPITALARES LTDA EPP</v>
          </cell>
          <cell r="H64" t="str">
            <v>S</v>
          </cell>
          <cell r="I64" t="str">
            <v>S</v>
          </cell>
          <cell r="J64" t="str">
            <v>0000000664</v>
          </cell>
          <cell r="K64">
            <v>44357</v>
          </cell>
          <cell r="L64" t="str">
            <v>53rfad8zk</v>
          </cell>
          <cell r="M64" t="str">
            <v>2612208 - Salgueiro - PE</v>
          </cell>
          <cell r="N64">
            <v>60789.599999999999</v>
          </cell>
        </row>
        <row r="65">
          <cell r="C65" t="str">
            <v>UPAE SALGUEIRO</v>
          </cell>
          <cell r="E65" t="str">
            <v>5.16 - Serviços Médico-Hospitalares, Odotonlogia e Laboratoriais</v>
          </cell>
          <cell r="F65">
            <v>20069080000149</v>
          </cell>
          <cell r="G65" t="str">
            <v>TOPHOSP GESTAO E SERVICOS MEDICOS HOSPITALARES LTDA EPP</v>
          </cell>
          <cell r="H65" t="str">
            <v>S</v>
          </cell>
          <cell r="I65" t="str">
            <v>S</v>
          </cell>
          <cell r="J65" t="str">
            <v>0000000665</v>
          </cell>
          <cell r="K65">
            <v>44357</v>
          </cell>
          <cell r="L65" t="str">
            <v>6k72fovbz</v>
          </cell>
          <cell r="M65" t="str">
            <v>2612208 - Salgueiro - PE</v>
          </cell>
          <cell r="N65">
            <v>14473.6</v>
          </cell>
        </row>
        <row r="66">
          <cell r="C66" t="str">
            <v>UPAE SALGUEIRO</v>
          </cell>
          <cell r="E66" t="str">
            <v>5.16 - Serviços Médico-Hospitalares, Odotonlogia e Laboratoriais</v>
          </cell>
          <cell r="F66">
            <v>20692334000180</v>
          </cell>
          <cell r="G66" t="str">
            <v>CLINICA DE OUVIDO NARIZ E GARGANTA LTDA ME</v>
          </cell>
          <cell r="H66" t="str">
            <v>S</v>
          </cell>
          <cell r="I66" t="str">
            <v>S</v>
          </cell>
          <cell r="J66" t="str">
            <v>0000000466</v>
          </cell>
          <cell r="K66">
            <v>44351</v>
          </cell>
          <cell r="L66" t="str">
            <v>hyb4xjuqr</v>
          </cell>
          <cell r="M66" t="str">
            <v>2307304 - Juazeiro do Norte - CE</v>
          </cell>
          <cell r="N66">
            <v>4150</v>
          </cell>
        </row>
        <row r="67">
          <cell r="C67" t="str">
            <v>UPAE SALGUEIRO</v>
          </cell>
          <cell r="E67" t="str">
            <v>5.16 - Serviços Médico-Hospitalares, Odotonlogia e Laboratoriais</v>
          </cell>
          <cell r="F67">
            <v>41231135000145</v>
          </cell>
          <cell r="G67" t="str">
            <v>CARDIOVIDA CONSULTORIOS ESPECIALIZADOS EIRELI</v>
          </cell>
          <cell r="H67" t="str">
            <v>S</v>
          </cell>
          <cell r="I67" t="str">
            <v>S</v>
          </cell>
          <cell r="J67" t="str">
            <v>00008042</v>
          </cell>
          <cell r="K67">
            <v>44349</v>
          </cell>
          <cell r="L67" t="str">
            <v>J7PX-FFBY</v>
          </cell>
          <cell r="M67" t="str">
            <v>2611606 - Recife - PE</v>
          </cell>
          <cell r="N67">
            <v>80</v>
          </cell>
        </row>
        <row r="68">
          <cell r="C68" t="str">
            <v>UPAE SALGUEIRO</v>
          </cell>
          <cell r="E68" t="str">
            <v>5.16 - Serviços Médico-Hospitalares, Odotonlogia e Laboratoriais</v>
          </cell>
          <cell r="F68">
            <v>12979968000190</v>
          </cell>
          <cell r="G68" t="str">
            <v>LABORATORIO PETRI LTDA ME</v>
          </cell>
          <cell r="H68" t="str">
            <v>S</v>
          </cell>
          <cell r="I68" t="str">
            <v>S</v>
          </cell>
          <cell r="J68" t="str">
            <v>0000019077</v>
          </cell>
          <cell r="K68">
            <v>44348</v>
          </cell>
          <cell r="L68" t="str">
            <v>pgcdb56k9</v>
          </cell>
          <cell r="M68" t="str">
            <v>2612208 - Salgueiro - PE</v>
          </cell>
          <cell r="N68">
            <v>18474.97</v>
          </cell>
        </row>
        <row r="69">
          <cell r="C69" t="str">
            <v>UPAE SALGUEIRO</v>
          </cell>
          <cell r="E69" t="str">
            <v>4.6 - Serviços de Profissionais de Saúde</v>
          </cell>
          <cell r="F69">
            <v>2755636424</v>
          </cell>
          <cell r="G69" t="str">
            <v>JOSE ANDRE OSMAR DA CONCEIÇÃO</v>
          </cell>
          <cell r="H69" t="str">
            <v>S</v>
          </cell>
          <cell r="I69" t="str">
            <v>N</v>
          </cell>
          <cell r="M69" t="str">
            <v>2612208 - Salgueiro - PE</v>
          </cell>
          <cell r="N69">
            <v>1276</v>
          </cell>
        </row>
        <row r="70">
          <cell r="C70" t="str">
            <v>UPAE SALGUEIRO</v>
          </cell>
          <cell r="E70" t="str">
            <v>5.15 - Serviços Domésticos</v>
          </cell>
          <cell r="F70">
            <v>14425335000166</v>
          </cell>
          <cell r="G70" t="str">
            <v>L M DA SILVA LAVANDERIA ME</v>
          </cell>
          <cell r="H70" t="str">
            <v>S</v>
          </cell>
          <cell r="I70" t="str">
            <v>S</v>
          </cell>
          <cell r="J70" t="str">
            <v>0000000257</v>
          </cell>
          <cell r="K70">
            <v>44347</v>
          </cell>
          <cell r="L70" t="str">
            <v>6cvgomqkn</v>
          </cell>
          <cell r="M70" t="str">
            <v>2612208 - Salgueiro - PE</v>
          </cell>
          <cell r="N70">
            <v>501.9</v>
          </cell>
        </row>
        <row r="71">
          <cell r="C71" t="str">
            <v>UPAE SALGUEIRO</v>
          </cell>
          <cell r="E71" t="str">
            <v>5.10 - Detetização/Tratamento de Resíduos e Afins</v>
          </cell>
          <cell r="F71">
            <v>11863530000180</v>
          </cell>
          <cell r="G71" t="str">
            <v>BRASCON GESTAO AMBIENTAL LTDA</v>
          </cell>
          <cell r="H71" t="str">
            <v>S</v>
          </cell>
          <cell r="I71" t="str">
            <v>S</v>
          </cell>
          <cell r="J71" t="str">
            <v>00076203</v>
          </cell>
          <cell r="K71">
            <v>44349</v>
          </cell>
          <cell r="M71" t="str">
            <v>2611309 - Pombos - PE</v>
          </cell>
          <cell r="N71">
            <v>92.5</v>
          </cell>
        </row>
        <row r="72">
          <cell r="C72" t="str">
            <v>UPAE SALGUEIRO</v>
          </cell>
          <cell r="E72" t="str">
            <v>5.17 - Manutenção de Software, Certificação Digital e Microfilmagem</v>
          </cell>
          <cell r="F72">
            <v>92306257000780</v>
          </cell>
          <cell r="G72" t="str">
            <v>MV INFORMATICA NORDESTE LTDA</v>
          </cell>
          <cell r="H72" t="str">
            <v>S</v>
          </cell>
          <cell r="I72" t="str">
            <v>S</v>
          </cell>
          <cell r="J72" t="str">
            <v>00024288</v>
          </cell>
          <cell r="K72">
            <v>44329</v>
          </cell>
          <cell r="L72" t="str">
            <v>CLW3-YQPZ</v>
          </cell>
          <cell r="M72" t="str">
            <v>2611606 - Recife - PE</v>
          </cell>
          <cell r="N72">
            <v>10290.049999999999</v>
          </cell>
        </row>
        <row r="73">
          <cell r="C73" t="str">
            <v>UPAE SALGUEIRO</v>
          </cell>
          <cell r="E73" t="str">
            <v>5.17 - Manutenção de Software, Certificação Digital e Microfilmagem</v>
          </cell>
          <cell r="F73">
            <v>53113791001285</v>
          </cell>
          <cell r="G73" t="str">
            <v xml:space="preserve">TOTVS S A </v>
          </cell>
          <cell r="H73" t="str">
            <v>S</v>
          </cell>
          <cell r="I73" t="str">
            <v>S</v>
          </cell>
          <cell r="J73" t="str">
            <v>33077</v>
          </cell>
          <cell r="K73">
            <v>44319</v>
          </cell>
          <cell r="L73" t="str">
            <v>3af61726</v>
          </cell>
          <cell r="M73" t="str">
            <v>3106200 - Belo Horizonte - MG</v>
          </cell>
          <cell r="N73">
            <v>687.69</v>
          </cell>
        </row>
        <row r="74">
          <cell r="C74" t="str">
            <v>UPAE SALGUEIRO</v>
          </cell>
          <cell r="E74" t="str">
            <v>5.17 - Manutenção de Software, Certificação Digital e Microfilmagem</v>
          </cell>
          <cell r="F74">
            <v>53113791001285</v>
          </cell>
          <cell r="G74" t="str">
            <v xml:space="preserve">TOTVS S A </v>
          </cell>
          <cell r="H74" t="str">
            <v>S</v>
          </cell>
          <cell r="I74" t="str">
            <v>S</v>
          </cell>
          <cell r="J74" t="str">
            <v>33076</v>
          </cell>
          <cell r="K74">
            <v>44319</v>
          </cell>
          <cell r="L74" t="str">
            <v>W60fdbe5</v>
          </cell>
          <cell r="M74" t="str">
            <v>3106200 - Belo Horizonte - MG</v>
          </cell>
          <cell r="N74">
            <v>98.37</v>
          </cell>
        </row>
        <row r="75">
          <cell r="C75" t="str">
            <v>UPAE SALGUEIRO</v>
          </cell>
          <cell r="E75" t="str">
            <v>5.17 - Manutenção de Software, Certificação Digital e Microfilmagem</v>
          </cell>
          <cell r="F75">
            <v>53113791001285</v>
          </cell>
          <cell r="G75" t="str">
            <v xml:space="preserve">TOTVS S A </v>
          </cell>
          <cell r="H75" t="str">
            <v>S</v>
          </cell>
          <cell r="I75" t="str">
            <v>S</v>
          </cell>
          <cell r="J75" t="str">
            <v>03076968</v>
          </cell>
          <cell r="K75">
            <v>44329</v>
          </cell>
          <cell r="L75" t="str">
            <v>PUBW-R17H</v>
          </cell>
          <cell r="M75" t="str">
            <v>3106200 - Belo Horizonte - MG</v>
          </cell>
          <cell r="N75">
            <v>281.05</v>
          </cell>
        </row>
        <row r="76">
          <cell r="C76" t="str">
            <v>UPAE SALGUEIRO</v>
          </cell>
          <cell r="E76" t="str">
            <v>5.17 - Manutenção de Software, Certificação Digital e Microfilmagem</v>
          </cell>
          <cell r="F76">
            <v>5020356000100</v>
          </cell>
          <cell r="G76" t="str">
            <v>BID COMERCIO E SERVIÇOS EM TECNOLOGIA DA INFORMACAO LTDA</v>
          </cell>
          <cell r="H76" t="str">
            <v>S</v>
          </cell>
          <cell r="I76" t="str">
            <v>S</v>
          </cell>
          <cell r="J76" t="str">
            <v>00003919</v>
          </cell>
          <cell r="K76">
            <v>44319</v>
          </cell>
          <cell r="L76" t="str">
            <v>PEHP-MAIV</v>
          </cell>
          <cell r="M76" t="str">
            <v>2611606 - Recife - PE</v>
          </cell>
          <cell r="N76">
            <v>378.6</v>
          </cell>
        </row>
        <row r="77">
          <cell r="C77" t="str">
            <v>UPAE SALGUEIRO</v>
          </cell>
          <cell r="E77" t="str">
            <v>5.99 - Outros Serviços de Terceiros Pessoa Jurídica</v>
          </cell>
          <cell r="F77">
            <v>35521046000130</v>
          </cell>
          <cell r="G77" t="str">
            <v>TGI CONSULTORIA EM GESTAO EMPRESARIAL LTDA</v>
          </cell>
          <cell r="H77" t="str">
            <v>S</v>
          </cell>
          <cell r="I77" t="str">
            <v>S</v>
          </cell>
          <cell r="J77" t="str">
            <v>00020048</v>
          </cell>
          <cell r="K77">
            <v>44323</v>
          </cell>
          <cell r="L77" t="str">
            <v>QKAX-SJUX</v>
          </cell>
          <cell r="M77" t="str">
            <v>2611606 - Recife - PE</v>
          </cell>
          <cell r="N77">
            <v>3600</v>
          </cell>
        </row>
        <row r="78">
          <cell r="C78" t="str">
            <v>UPAE SALGUEIRO</v>
          </cell>
          <cell r="E78" t="str">
            <v>5.99 - Outros Serviços de Terceiros Pessoa Jurídica</v>
          </cell>
          <cell r="F78">
            <v>58921792000117</v>
          </cell>
          <cell r="G78" t="str">
            <v>PLANISA PLANEJAMENTO E ORGANIZACAO DE INSTITUICOES DE SAUDE</v>
          </cell>
          <cell r="H78" t="str">
            <v>S</v>
          </cell>
          <cell r="I78" t="str">
            <v>S</v>
          </cell>
          <cell r="J78" t="str">
            <v>00024556</v>
          </cell>
          <cell r="K78">
            <v>44319</v>
          </cell>
          <cell r="L78" t="str">
            <v>ZWIM-EWII</v>
          </cell>
          <cell r="M78" t="str">
            <v>35 -  São Paulo</v>
          </cell>
          <cell r="N78">
            <v>3980</v>
          </cell>
        </row>
        <row r="79">
          <cell r="C79" t="str">
            <v>UPAE SALGUEIRO</v>
          </cell>
          <cell r="E79" t="str">
            <v>5.2 - Serviços Técnicos Profissionais</v>
          </cell>
          <cell r="F79">
            <v>2512303000119</v>
          </cell>
          <cell r="G79" t="str">
            <v>NOROES AZEVEDO SOCIEDADE DE ADVOGADOS</v>
          </cell>
          <cell r="H79" t="str">
            <v>S</v>
          </cell>
          <cell r="I79" t="str">
            <v>S</v>
          </cell>
          <cell r="J79" t="str">
            <v>00004897</v>
          </cell>
          <cell r="K79">
            <v>44321</v>
          </cell>
          <cell r="L79" t="str">
            <v>BUUI-THUH</v>
          </cell>
          <cell r="M79" t="str">
            <v>2611606 - Recife - PE</v>
          </cell>
          <cell r="N79">
            <v>5400</v>
          </cell>
        </row>
        <row r="80">
          <cell r="C80" t="str">
            <v>UPAE SALGUEIRO</v>
          </cell>
          <cell r="E80" t="str">
            <v>5.2 - Serviços Técnicos Profissionais</v>
          </cell>
          <cell r="F80">
            <v>2512303000119</v>
          </cell>
          <cell r="G80" t="str">
            <v>NOROES AZEVEDO SOCIEDADE DE ADVOGADOS</v>
          </cell>
          <cell r="H80" t="str">
            <v>S</v>
          </cell>
          <cell r="I80" t="str">
            <v>S</v>
          </cell>
          <cell r="J80" t="str">
            <v>00004918</v>
          </cell>
          <cell r="K80">
            <v>44322</v>
          </cell>
          <cell r="L80" t="str">
            <v>QPTE-9DPR</v>
          </cell>
          <cell r="M80" t="str">
            <v>2611606 - Recife - PE</v>
          </cell>
          <cell r="N80">
            <v>2280</v>
          </cell>
        </row>
        <row r="81">
          <cell r="C81" t="str">
            <v>UPAE SALGUEIRO</v>
          </cell>
          <cell r="E81" t="str">
            <v>5.2 - Serviços Técnicos Profissionais</v>
          </cell>
          <cell r="F81">
            <v>27814653000160</v>
          </cell>
          <cell r="G81" t="str">
            <v>LUMI CONSULTORIA E SERVICOS LTDA</v>
          </cell>
          <cell r="H81" t="str">
            <v>S</v>
          </cell>
          <cell r="I81" t="str">
            <v>S</v>
          </cell>
          <cell r="J81" t="str">
            <v>00000548</v>
          </cell>
          <cell r="K81">
            <v>44329</v>
          </cell>
          <cell r="L81" t="str">
            <v>HF46-A4S2</v>
          </cell>
          <cell r="M81" t="str">
            <v>2611606 - Recife - PE</v>
          </cell>
          <cell r="N81">
            <v>1200</v>
          </cell>
        </row>
        <row r="82">
          <cell r="C82" t="str">
            <v>UPAE SALGUEIRO</v>
          </cell>
          <cell r="E82" t="str">
            <v>5.2 - Serviços Técnicos Profissionais</v>
          </cell>
          <cell r="F82">
            <v>27814653000160</v>
          </cell>
          <cell r="G82" t="str">
            <v>LUMI CONSULTORIA E SERVICOS LTDA</v>
          </cell>
          <cell r="H82" t="str">
            <v>S</v>
          </cell>
          <cell r="I82" t="str">
            <v>S</v>
          </cell>
          <cell r="J82" t="str">
            <v>00000556</v>
          </cell>
          <cell r="K82">
            <v>44344</v>
          </cell>
          <cell r="L82" t="str">
            <v>JPPB-FAY7</v>
          </cell>
          <cell r="M82" t="str">
            <v>2611606 - Recife - PE</v>
          </cell>
          <cell r="N82">
            <v>800</v>
          </cell>
        </row>
        <row r="83">
          <cell r="C83" t="str">
            <v>UPAE SALGUEIRO</v>
          </cell>
          <cell r="E83" t="str">
            <v>5.2 - Serviços Técnicos Profissionais</v>
          </cell>
          <cell r="F83">
            <v>12730464000132</v>
          </cell>
          <cell r="G83" t="str">
            <v>SINGULUS ENGENHARIA E MEDICINA DO TRABALHO SALGUEIRO</v>
          </cell>
          <cell r="H83" t="str">
            <v>S</v>
          </cell>
          <cell r="I83" t="str">
            <v>S</v>
          </cell>
          <cell r="J83" t="str">
            <v>0000005266</v>
          </cell>
          <cell r="K83">
            <v>44351</v>
          </cell>
          <cell r="L83" t="str">
            <v>rwnp4yqve</v>
          </cell>
          <cell r="M83" t="str">
            <v>2612208 - Salgueiro - PE</v>
          </cell>
          <cell r="N83">
            <v>105</v>
          </cell>
        </row>
        <row r="84">
          <cell r="C84" t="str">
            <v>UPAE SALGUEIRO</v>
          </cell>
          <cell r="E84" t="str">
            <v>5.2 - Serviços Técnicos Profissionais</v>
          </cell>
          <cell r="F84">
            <v>3789272000887</v>
          </cell>
          <cell r="G84" t="str">
            <v xml:space="preserve">SERVICO NACIONAL DE APRENDIZAGEM INDUSTRIAL </v>
          </cell>
          <cell r="H84" t="str">
            <v>S</v>
          </cell>
          <cell r="I84" t="str">
            <v>S</v>
          </cell>
          <cell r="J84" t="str">
            <v>11812</v>
          </cell>
          <cell r="K84">
            <v>44376</v>
          </cell>
          <cell r="L84" t="str">
            <v>35551408</v>
          </cell>
          <cell r="M84" t="str">
            <v>2611101 - Petrolina - PE</v>
          </cell>
          <cell r="N84">
            <v>976.56</v>
          </cell>
        </row>
        <row r="85">
          <cell r="C85" t="str">
            <v>UPAE SALGUEIRO</v>
          </cell>
          <cell r="E85" t="str">
            <v>5.10 - Detetização/Tratamento de Resíduos e Afins</v>
          </cell>
          <cell r="F85">
            <v>10333266000100</v>
          </cell>
          <cell r="G85" t="str">
            <v>CARLOS ANTONIO DE OLIVEIRA MILET JUNIOR ME</v>
          </cell>
          <cell r="H85" t="str">
            <v>S</v>
          </cell>
          <cell r="I85" t="str">
            <v>S</v>
          </cell>
          <cell r="J85" t="str">
            <v>00008582</v>
          </cell>
          <cell r="K85">
            <v>44334</v>
          </cell>
          <cell r="L85" t="str">
            <v>HWMW-LHAA</v>
          </cell>
          <cell r="M85" t="str">
            <v>2611606 - Recife - PE</v>
          </cell>
          <cell r="N85">
            <v>550</v>
          </cell>
        </row>
        <row r="86">
          <cell r="C86" t="str">
            <v>UPAE SALGUEIRO</v>
          </cell>
          <cell r="E86" t="str">
            <v>5.23 - Limpeza e Conservação</v>
          </cell>
          <cell r="F86">
            <v>5419785000155</v>
          </cell>
          <cell r="G86" t="str">
            <v>SOLUNNI SERVICOS ESPECIALIZADOS EIRELI</v>
          </cell>
          <cell r="H86" t="str">
            <v>S</v>
          </cell>
          <cell r="I86" t="str">
            <v>S</v>
          </cell>
          <cell r="J86" t="str">
            <v>00000674</v>
          </cell>
          <cell r="K86">
            <v>44343</v>
          </cell>
          <cell r="L86" t="str">
            <v>HCZY-SGBV</v>
          </cell>
          <cell r="M86" t="str">
            <v>2611606 - Recife - PE</v>
          </cell>
          <cell r="N86">
            <v>24593.32</v>
          </cell>
        </row>
        <row r="87">
          <cell r="C87" t="str">
            <v>UPAE SALGUEIRO</v>
          </cell>
          <cell r="E87" t="str">
            <v>5.99 - Outros Serviços de Terceiros Pessoa Jurídica</v>
          </cell>
          <cell r="F87">
            <v>10998292000157</v>
          </cell>
          <cell r="G87" t="str">
            <v>CENTRO DE INTEGRACAO EMPRESA ESCOLA DE PERNAMBUCO</v>
          </cell>
          <cell r="H87" t="str">
            <v>S</v>
          </cell>
          <cell r="I87" t="str">
            <v>N</v>
          </cell>
          <cell r="M87" t="str">
            <v>2611606 - Recife - PE</v>
          </cell>
          <cell r="N87">
            <v>320</v>
          </cell>
        </row>
        <row r="88">
          <cell r="C88" t="str">
            <v>UPAE SALGUEIRO</v>
          </cell>
          <cell r="E88" t="str">
            <v>5.5 - Reparo e Manutenção de Máquinas e Equipamentos</v>
          </cell>
          <cell r="F88">
            <v>7146768000117</v>
          </cell>
          <cell r="G88" t="str">
            <v>SERV IMAGEM NORDESTE ASSISTENCIA TECNICA LTDA</v>
          </cell>
          <cell r="H88" t="str">
            <v>S</v>
          </cell>
          <cell r="I88" t="str">
            <v>S</v>
          </cell>
          <cell r="J88" t="str">
            <v>000004067</v>
          </cell>
          <cell r="K88">
            <v>44344</v>
          </cell>
          <cell r="L88" t="str">
            <v>EMWW42149</v>
          </cell>
          <cell r="M88" t="str">
            <v>2607901 - Jaboatão dos Guararapes - PE</v>
          </cell>
          <cell r="N88">
            <v>2420</v>
          </cell>
        </row>
        <row r="89">
          <cell r="C89" t="str">
            <v>UPAE SALGUEIRO</v>
          </cell>
          <cell r="E89" t="str">
            <v>5.5 - Reparo e Manutenção de Máquinas e Equipamentos</v>
          </cell>
          <cell r="F89">
            <v>3480539000183</v>
          </cell>
          <cell r="G89" t="str">
            <v>SL ENGENHARIA HOSPITALAR LTDA</v>
          </cell>
          <cell r="H89" t="str">
            <v>S</v>
          </cell>
          <cell r="I89" t="str">
            <v>S</v>
          </cell>
          <cell r="J89" t="str">
            <v>000007140</v>
          </cell>
          <cell r="K89">
            <v>44333</v>
          </cell>
          <cell r="L89" t="str">
            <v>BBFK55663</v>
          </cell>
          <cell r="M89" t="str">
            <v>2607901 - Jaboatão dos Guararapes - PE</v>
          </cell>
          <cell r="N89">
            <v>6098.24</v>
          </cell>
        </row>
        <row r="90">
          <cell r="C90" t="str">
            <v>UPAE SALGUEIRO</v>
          </cell>
          <cell r="E90" t="str">
            <v>5.5 - Reparo e Manutenção de Máquinas e Equipamentos</v>
          </cell>
          <cell r="F90">
            <v>26332434000182</v>
          </cell>
          <cell r="G90" t="str">
            <v>LOGICO PROJETOS CONSULTORIA E SERVICOS DE CLIMATIZACAO</v>
          </cell>
          <cell r="H90" t="str">
            <v>S</v>
          </cell>
          <cell r="I90" t="str">
            <v>S</v>
          </cell>
          <cell r="J90" t="str">
            <v>00000354</v>
          </cell>
          <cell r="K90">
            <v>44348</v>
          </cell>
          <cell r="L90" t="str">
            <v>Z4JL-YXBJ</v>
          </cell>
          <cell r="M90" t="str">
            <v>2611606 - Recife - PE</v>
          </cell>
          <cell r="N90">
            <v>6800</v>
          </cell>
        </row>
        <row r="91">
          <cell r="C91" t="str">
            <v>UPAE SALGUEIRO</v>
          </cell>
          <cell r="E91" t="str">
            <v>5.2 - Serviços Técnicos Profissionais</v>
          </cell>
          <cell r="F91">
            <v>3789272000887</v>
          </cell>
          <cell r="G91" t="str">
            <v xml:space="preserve">SERVICO NACIONAL DE APRENDIZAGEM INDUSTRIAL </v>
          </cell>
          <cell r="H91" t="str">
            <v>S</v>
          </cell>
          <cell r="I91" t="str">
            <v>S</v>
          </cell>
          <cell r="J91" t="str">
            <v>11810</v>
          </cell>
          <cell r="K91">
            <v>44376</v>
          </cell>
          <cell r="L91" t="str">
            <v>131579208</v>
          </cell>
          <cell r="M91" t="str">
            <v>2611101 - Petrolina - PE</v>
          </cell>
          <cell r="N91">
            <v>976.56</v>
          </cell>
        </row>
        <row r="92">
          <cell r="C92" t="str">
            <v>UPAE SALGUEIRO</v>
          </cell>
          <cell r="E92" t="str">
            <v>5.2 - Serviços Técnicos Profissionais</v>
          </cell>
          <cell r="F92">
            <v>3789272000887</v>
          </cell>
          <cell r="G92" t="str">
            <v xml:space="preserve">SERVICO NACIONAL DE APRENDIZAGEM INDUSTRIAL </v>
          </cell>
          <cell r="H92" t="str">
            <v>S</v>
          </cell>
          <cell r="I92" t="str">
            <v>S</v>
          </cell>
          <cell r="J92" t="str">
            <v>11753</v>
          </cell>
          <cell r="K92">
            <v>44364</v>
          </cell>
          <cell r="L92" t="str">
            <v>203132805</v>
          </cell>
          <cell r="M92" t="str">
            <v>2611101 - Petrolina - PE</v>
          </cell>
          <cell r="N92">
            <v>976.56</v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60" zoomScaleNormal="60" workbookViewId="0">
      <selection activeCell="D4" sqref="D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9039744001590</v>
      </c>
      <c r="B2" s="4" t="str">
        <f>'[1]TCE - ANEXO IV - Preencher'!C11</f>
        <v>UPAE SALGUEIRO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>METROPOLITAN LIFE SEGUROS E PREVIDENCIA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77.27</v>
      </c>
    </row>
    <row r="3" spans="1:12" s="8" customFormat="1" ht="19.5" customHeight="1" x14ac:dyDescent="0.2">
      <c r="A3" s="3">
        <f>IFERROR(VLOOKUP(B3,'[1]DADOS (OCULTAR)'!$P$3:$R$56,3,0),"")</f>
        <v>9039744001590</v>
      </c>
      <c r="B3" s="4" t="str">
        <f>'[1]TCE - ANEXO IV - Preencher'!C12</f>
        <v>UPAE SALGUEIRO</v>
      </c>
      <c r="C3" s="4" t="str">
        <f>'[1]TCE - ANEXO IV - Preencher'!E12</f>
        <v>1.99 - Outras Despesas com Pessoal</v>
      </c>
      <c r="D3" s="3">
        <f>'[1]TCE - ANEXO IV - Preencher'!F12</f>
        <v>2783295000145</v>
      </c>
      <c r="E3" s="5" t="str">
        <f>'[1]TCE - ANEXO IV - Preencher'!G12</f>
        <v>SALGUEIRO PLAZA HOTEL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000001346</v>
      </c>
      <c r="I3" s="6">
        <f>IF('[1]TCE - ANEXO IV - Preencher'!K12="","",'[1]TCE - ANEXO IV - Preencher'!K12)</f>
        <v>44343</v>
      </c>
      <c r="J3" s="5" t="str">
        <f>'[1]TCE - ANEXO IV - Preencher'!L12</f>
        <v>26210502783295000145550010000013461528004002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8172</v>
      </c>
    </row>
    <row r="4" spans="1:12" s="8" customFormat="1" ht="19.5" customHeight="1" x14ac:dyDescent="0.2">
      <c r="A4" s="3">
        <f>IFERROR(VLOOKUP(B4,'[1]DADOS (OCULTAR)'!$P$3:$R$56,3,0),"")</f>
        <v>9039744001590</v>
      </c>
      <c r="B4" s="4" t="str">
        <f>'[1]TCE - ANEXO IV - Preencher'!C13</f>
        <v>UPAE SALGUEIRO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>MEDICAL MERCANTIL DE APARELHAGEM MEDICA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522305</v>
      </c>
      <c r="I4" s="6">
        <f>IF('[1]TCE - ANEXO IV - Preencher'!K13="","",'[1]TCE - ANEXO IV - Preencher'!K13)</f>
        <v>44264</v>
      </c>
      <c r="J4" s="5" t="str">
        <f>'[1]TCE - ANEXO IV - Preencher'!L13</f>
        <v>26210310779833000156550010005223051124441689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775.8</v>
      </c>
    </row>
    <row r="5" spans="1:12" s="8" customFormat="1" ht="19.5" customHeight="1" x14ac:dyDescent="0.2">
      <c r="A5" s="3">
        <f>IFERROR(VLOOKUP(B5,'[1]DADOS (OCULTAR)'!$P$3:$R$56,3,0),"")</f>
        <v>9039744001590</v>
      </c>
      <c r="B5" s="4" t="str">
        <f>'[1]TCE - ANEXO IV - Preencher'!C14</f>
        <v>UPAE SALGUEIRO</v>
      </c>
      <c r="C5" s="4" t="str">
        <f>'[1]TCE - ANEXO IV - Preencher'!E14</f>
        <v>3.12 - Material Hospitalar</v>
      </c>
      <c r="D5" s="3">
        <f>'[1]TCE - ANEXO IV - Preencher'!F14</f>
        <v>6106005000180</v>
      </c>
      <c r="E5" s="5" t="str">
        <f>'[1]TCE - ANEXO IV - Preencher'!G14</f>
        <v>STOCK MED PRODUTOS MEDICO-HOSPITALARES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116720</v>
      </c>
      <c r="I5" s="6">
        <f>IF('[1]TCE - ANEXO IV - Preencher'!K14="","",'[1]TCE - ANEXO IV - Preencher'!K14)</f>
        <v>44319</v>
      </c>
      <c r="J5" s="5" t="str">
        <f>'[1]TCE - ANEXO IV - Preencher'!L14</f>
        <v>43210506106005000180550010001167201005292836</v>
      </c>
      <c r="K5" s="5" t="str">
        <f>IF(F5="B",LEFT('[1]TCE - ANEXO IV - Preencher'!M14,2),IF(F5="S",LEFT('[1]TCE - ANEXO IV - Preencher'!M14,7),IF('[1]TCE - ANEXO IV - Preencher'!H14="","")))</f>
        <v>43</v>
      </c>
      <c r="L5" s="7">
        <f>'[1]TCE - ANEXO IV - Preencher'!N14</f>
        <v>2512.6</v>
      </c>
    </row>
    <row r="6" spans="1:12" s="8" customFormat="1" ht="19.5" customHeight="1" x14ac:dyDescent="0.2">
      <c r="A6" s="3">
        <f>IFERROR(VLOOKUP(B6,'[1]DADOS (OCULTAR)'!$P$3:$R$56,3,0),"")</f>
        <v>9039744001590</v>
      </c>
      <c r="B6" s="4" t="str">
        <f>'[1]TCE - ANEXO IV - Preencher'!C15</f>
        <v>UPAE SALGUEIRO</v>
      </c>
      <c r="C6" s="4" t="str">
        <f>'[1]TCE - ANEXO IV - Preencher'!E15</f>
        <v>3.12 - Material Hospitalar</v>
      </c>
      <c r="D6" s="3">
        <f>'[1]TCE - ANEXO IV - Preencher'!F15</f>
        <v>61418042000131</v>
      </c>
      <c r="E6" s="5" t="str">
        <f>'[1]TCE - ANEXO IV - Preencher'!G15</f>
        <v>CIRURGICA FERNANDES COMER DE MAT CIRURGICO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1335559</v>
      </c>
      <c r="I6" s="6">
        <f>IF('[1]TCE - ANEXO IV - Preencher'!K15="","",'[1]TCE - ANEXO IV - Preencher'!K15)</f>
        <v>44319</v>
      </c>
      <c r="J6" s="5" t="str">
        <f>'[1]TCE - ANEXO IV - Preencher'!L15</f>
        <v>35210561418042000131550040013355591197970417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2704.8</v>
      </c>
    </row>
    <row r="7" spans="1:12" s="8" customFormat="1" ht="19.5" customHeight="1" x14ac:dyDescent="0.2">
      <c r="A7" s="3">
        <f>IFERROR(VLOOKUP(B7,'[1]DADOS (OCULTAR)'!$P$3:$R$56,3,0),"")</f>
        <v>9039744001590</v>
      </c>
      <c r="B7" s="4" t="str">
        <f>'[1]TCE - ANEXO IV - Preencher'!C16</f>
        <v>UPAE SALGUEIRO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APARELHAGEM MEDICA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525635</v>
      </c>
      <c r="I7" s="6">
        <f>IF('[1]TCE - ANEXO IV - Preencher'!K16="","",'[1]TCE - ANEXO IV - Preencher'!K16)</f>
        <v>44315</v>
      </c>
      <c r="J7" s="5" t="str">
        <f>'[1]TCE - ANEXO IV - Preencher'!L16</f>
        <v>26210410779833000156550010005256351165526568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1087.1199999999999</v>
      </c>
    </row>
    <row r="8" spans="1:12" s="8" customFormat="1" ht="19.5" customHeight="1" x14ac:dyDescent="0.2">
      <c r="A8" s="3">
        <f>IFERROR(VLOOKUP(B8,'[1]DADOS (OCULTAR)'!$P$3:$R$56,3,0),"")</f>
        <v>9039744001590</v>
      </c>
      <c r="B8" s="4" t="str">
        <f>'[1]TCE - ANEXO IV - Preencher'!C17</f>
        <v>UPAE SALGUEIRO</v>
      </c>
      <c r="C8" s="4" t="str">
        <f>'[1]TCE - ANEXO IV - Preencher'!E17</f>
        <v>3.12 - Material Hospitalar</v>
      </c>
      <c r="D8" s="3">
        <f>'[1]TCE - ANEXO IV - Preencher'!F17</f>
        <v>6065614000138</v>
      </c>
      <c r="E8" s="5" t="str">
        <f>'[1]TCE - ANEXO IV - Preencher'!G17</f>
        <v>SUPERMEDICA DISTRIB HOSPITALAR EIRELI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000113071</v>
      </c>
      <c r="I8" s="6">
        <f>IF('[1]TCE - ANEXO IV - Preencher'!K17="","",'[1]TCE - ANEXO IV - Preencher'!K17)</f>
        <v>44257</v>
      </c>
      <c r="J8" s="5" t="str">
        <f>'[1]TCE - ANEXO IV - Preencher'!L17</f>
        <v>52210306065614000138550000001130711211135738</v>
      </c>
      <c r="K8" s="5" t="str">
        <f>IF(F8="B",LEFT('[1]TCE - ANEXO IV - Preencher'!M17,2),IF(F8="S",LEFT('[1]TCE - ANEXO IV - Preencher'!M17,7),IF('[1]TCE - ANEXO IV - Preencher'!H17="","")))</f>
        <v>52</v>
      </c>
      <c r="L8" s="7">
        <f>'[1]TCE - ANEXO IV - Preencher'!N17</f>
        <v>535.46</v>
      </c>
    </row>
    <row r="9" spans="1:12" s="8" customFormat="1" ht="19.5" customHeight="1" x14ac:dyDescent="0.2">
      <c r="A9" s="3">
        <f>IFERROR(VLOOKUP(B9,'[1]DADOS (OCULTAR)'!$P$3:$R$56,3,0),"")</f>
        <v>9039744001590</v>
      </c>
      <c r="B9" s="4" t="str">
        <f>'[1]TCE - ANEXO IV - Preencher'!C18</f>
        <v>UPAE SALGUEIRO</v>
      </c>
      <c r="C9" s="4" t="str">
        <f>'[1]TCE - ANEXO IV - Preencher'!E18</f>
        <v>3.12 - Material Hospitalar</v>
      </c>
      <c r="D9" s="3">
        <f>'[1]TCE - ANEXO IV - Preencher'!F18</f>
        <v>6065614000138</v>
      </c>
      <c r="E9" s="5" t="str">
        <f>'[1]TCE - ANEXO IV - Preencher'!G18</f>
        <v>SUPERMEDICA DISTRIB HOSPITALAR EIRELI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000122739</v>
      </c>
      <c r="I9" s="6">
        <f>IF('[1]TCE - ANEXO IV - Preencher'!K18="","",'[1]TCE - ANEXO IV - Preencher'!K18)</f>
        <v>44323</v>
      </c>
      <c r="J9" s="5" t="str">
        <f>'[1]TCE - ANEXO IV - Preencher'!L18</f>
        <v>52210506065614000138550000001227391211235020</v>
      </c>
      <c r="K9" s="5" t="str">
        <f>IF(F9="B",LEFT('[1]TCE - ANEXO IV - Preencher'!M18,2),IF(F9="S",LEFT('[1]TCE - ANEXO IV - Preencher'!M18,7),IF('[1]TCE - ANEXO IV - Preencher'!H18="","")))</f>
        <v>52</v>
      </c>
      <c r="L9" s="7">
        <f>'[1]TCE - ANEXO IV - Preencher'!N18</f>
        <v>540.14</v>
      </c>
    </row>
    <row r="10" spans="1:12" s="8" customFormat="1" ht="19.5" customHeight="1" x14ac:dyDescent="0.2">
      <c r="A10" s="3">
        <f>IFERROR(VLOOKUP(B10,'[1]DADOS (OCULTAR)'!$P$3:$R$56,3,0),"")</f>
        <v>9039744001590</v>
      </c>
      <c r="B10" s="4" t="str">
        <f>'[1]TCE - ANEXO IV - Preencher'!C19</f>
        <v>UPAE SALGUEIRO</v>
      </c>
      <c r="C10" s="4" t="str">
        <f>'[1]TCE - ANEXO IV - Preencher'!E19</f>
        <v>3.12 - Material Hospitalar</v>
      </c>
      <c r="D10" s="3">
        <f>'[1]TCE - ANEXO IV - Preencher'!F19</f>
        <v>31836173000178</v>
      </c>
      <c r="E10" s="5" t="str">
        <f>'[1]TCE - ANEXO IV - Preencher'!G19</f>
        <v>PEDRO HENRIQUE LINS MARTINS EIRELI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000003856</v>
      </c>
      <c r="I10" s="6">
        <f>IF('[1]TCE - ANEXO IV - Preencher'!K19="","",'[1]TCE - ANEXO IV - Preencher'!K19)</f>
        <v>44341</v>
      </c>
      <c r="J10" s="5" t="str">
        <f>'[1]TCE - ANEXO IV - Preencher'!L19</f>
        <v>26210531836173000178550010000038561227305209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400.22</v>
      </c>
    </row>
    <row r="11" spans="1:12" s="8" customFormat="1" ht="19.5" customHeight="1" x14ac:dyDescent="0.2">
      <c r="A11" s="3">
        <f>IFERROR(VLOOKUP(B11,'[1]DADOS (OCULTAR)'!$P$3:$R$56,3,0),"")</f>
        <v>9039744001590</v>
      </c>
      <c r="B11" s="4" t="str">
        <f>'[1]TCE - ANEXO IV - Preencher'!C20</f>
        <v>UPAE SALGUEIRO</v>
      </c>
      <c r="C11" s="4" t="str">
        <f>'[1]TCE - ANEXO IV - Preencher'!E20</f>
        <v>3.4 - Material Farmacológico</v>
      </c>
      <c r="D11" s="3">
        <f>'[1]TCE - ANEXO IV - Preencher'!F20</f>
        <v>14951773000168</v>
      </c>
      <c r="E11" s="5" t="str">
        <f>'[1]TCE - ANEXO IV - Preencher'!G20</f>
        <v xml:space="preserve">J T FARMA PRODUTOS FARMACEUTICOS LTDA ME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0000016749</v>
      </c>
      <c r="I11" s="6">
        <f>IF('[1]TCE - ANEXO IV - Preencher'!K20="","",'[1]TCE - ANEXO IV - Preencher'!K20)</f>
        <v>44321</v>
      </c>
      <c r="J11" s="5" t="str">
        <f>'[1]TCE - ANEXO IV - Preencher'!L20</f>
        <v>h7cfibxvq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360</v>
      </c>
    </row>
    <row r="12" spans="1:12" s="8" customFormat="1" ht="19.5" customHeight="1" x14ac:dyDescent="0.2">
      <c r="A12" s="3">
        <f>IFERROR(VLOOKUP(B12,'[1]DADOS (OCULTAR)'!$P$3:$R$56,3,0),"")</f>
        <v>9039744001590</v>
      </c>
      <c r="B12" s="4" t="str">
        <f>'[1]TCE - ANEXO IV - Preencher'!C21</f>
        <v>UPAE SALGUEIRO</v>
      </c>
      <c r="C12" s="4" t="str">
        <f>'[1]TCE - ANEXO IV - Preencher'!E21</f>
        <v>3.4 - Material Farmacológico</v>
      </c>
      <c r="D12" s="3">
        <f>'[1]TCE - ANEXO IV - Preencher'!F21</f>
        <v>5907319000119</v>
      </c>
      <c r="E12" s="5" t="str">
        <f>'[1]TCE - ANEXO IV - Preencher'!G21</f>
        <v>BELA FARMA LTDA EPP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000000070</v>
      </c>
      <c r="I12" s="6">
        <f>IF('[1]TCE - ANEXO IV - Preencher'!K21="","",'[1]TCE - ANEXO IV - Preencher'!K21)</f>
        <v>44330</v>
      </c>
      <c r="J12" s="5" t="str">
        <f>'[1]TCE - ANEXO IV - Preencher'!L21</f>
        <v>26210505907319000119550010000000701575754239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163</v>
      </c>
    </row>
    <row r="13" spans="1:12" s="8" customFormat="1" ht="19.5" customHeight="1" x14ac:dyDescent="0.2">
      <c r="A13" s="3">
        <f>IFERROR(VLOOKUP(B13,'[1]DADOS (OCULTAR)'!$P$3:$R$56,3,0),"")</f>
        <v>9039744001590</v>
      </c>
      <c r="B13" s="4" t="str">
        <f>'[1]TCE - ANEXO IV - Preencher'!C22</f>
        <v>UPAE SALGUEIRO</v>
      </c>
      <c r="C13" s="4" t="str">
        <f>'[1]TCE - ANEXO IV - Preencher'!E22</f>
        <v>3.11 - Material Laboratorial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525291</v>
      </c>
      <c r="I13" s="6">
        <f>IF('[1]TCE - ANEXO IV - Preencher'!K22="","",'[1]TCE - ANEXO IV - Preencher'!K22)</f>
        <v>44312</v>
      </c>
      <c r="J13" s="5" t="str">
        <f>'[1]TCE - ANEXO IV - Preencher'!L22</f>
        <v>26210410779833000156550010005252911150828536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300</v>
      </c>
    </row>
    <row r="14" spans="1:12" s="8" customFormat="1" ht="19.5" customHeight="1" x14ac:dyDescent="0.2">
      <c r="A14" s="3">
        <f>IFERROR(VLOOKUP(B14,'[1]DADOS (OCULTAR)'!$P$3:$R$56,3,0),"")</f>
        <v>9039744001590</v>
      </c>
      <c r="B14" s="4" t="str">
        <f>'[1]TCE - ANEXO IV - Preencher'!C23</f>
        <v>UPAE SALGUEIRO</v>
      </c>
      <c r="C14" s="4" t="str">
        <f>'[1]TCE - ANEXO IV - Preencher'!E23</f>
        <v>3.11 - Material Laboratorial</v>
      </c>
      <c r="D14" s="3">
        <f>'[1]TCE - ANEXO IV - Preencher'!F23</f>
        <v>10779833000156</v>
      </c>
      <c r="E14" s="5" t="str">
        <f>'[1]TCE - ANEXO IV - Preencher'!G23</f>
        <v>MEDICAL MERCANTIL DE APARELHAGEM MEDICA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525635</v>
      </c>
      <c r="I14" s="6">
        <f>IF('[1]TCE - ANEXO IV - Preencher'!K23="","",'[1]TCE - ANEXO IV - Preencher'!K23)</f>
        <v>44315</v>
      </c>
      <c r="J14" s="5" t="str">
        <f>'[1]TCE - ANEXO IV - Preencher'!L23</f>
        <v>26210410779833000156550010005256351165526568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112.5</v>
      </c>
    </row>
    <row r="15" spans="1:12" s="8" customFormat="1" ht="19.5" customHeight="1" x14ac:dyDescent="0.2">
      <c r="A15" s="3">
        <f>IFERROR(VLOOKUP(B15,'[1]DADOS (OCULTAR)'!$P$3:$R$56,3,0),"")</f>
        <v>9039744001590</v>
      </c>
      <c r="B15" s="4" t="str">
        <f>'[1]TCE - ANEXO IV - Preencher'!C24</f>
        <v>UPAE SALGUEIRO</v>
      </c>
      <c r="C15" s="4" t="str">
        <f>'[1]TCE - ANEXO IV - Preencher'!E24</f>
        <v>3.99 - Outras despesas com Material de Consumo</v>
      </c>
      <c r="D15" s="3">
        <f>'[1]TCE - ANEXO IV - Preencher'!F24</f>
        <v>10647227000187</v>
      </c>
      <c r="E15" s="5" t="str">
        <f>'[1]TCE - ANEXO IV - Preencher'!G24</f>
        <v>TUPAN SAUDE CENTER LTDA ME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000012916</v>
      </c>
      <c r="I15" s="6">
        <f>IF('[1]TCE - ANEXO IV - Preencher'!K24="","",'[1]TCE - ANEXO IV - Preencher'!K24)</f>
        <v>44323</v>
      </c>
      <c r="J15" s="5" t="str">
        <f>'[1]TCE - ANEXO IV - Preencher'!L24</f>
        <v>26210510647227000187550010000129161009129162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265</v>
      </c>
    </row>
    <row r="16" spans="1:12" s="8" customFormat="1" ht="19.5" customHeight="1" x14ac:dyDescent="0.2">
      <c r="A16" s="3">
        <f>IFERROR(VLOOKUP(B16,'[1]DADOS (OCULTAR)'!$P$3:$R$56,3,0),"")</f>
        <v>9039744001590</v>
      </c>
      <c r="B16" s="4" t="str">
        <f>'[1]TCE - ANEXO IV - Preencher'!C25</f>
        <v>UPAE SALGUEIRO</v>
      </c>
      <c r="C16" s="4" t="str">
        <f>'[1]TCE - ANEXO IV - Preencher'!E25</f>
        <v>3.99 - Outras despesas com Material de Consumo</v>
      </c>
      <c r="D16" s="3">
        <f>'[1]TCE - ANEXO IV - Preencher'!F25</f>
        <v>6065614000138</v>
      </c>
      <c r="E16" s="5" t="str">
        <f>'[1]TCE - ANEXO IV - Preencher'!G25</f>
        <v>SUPERMEDICA DISTRIB HOSPITALAR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000113071</v>
      </c>
      <c r="I16" s="6">
        <f>IF('[1]TCE - ANEXO IV - Preencher'!K25="","",'[1]TCE - ANEXO IV - Preencher'!K25)</f>
        <v>44257</v>
      </c>
      <c r="J16" s="5" t="str">
        <f>'[1]TCE - ANEXO IV - Preencher'!L25</f>
        <v>52210306065614000138550000001130711211135738</v>
      </c>
      <c r="K16" s="5" t="str">
        <f>IF(F16="B",LEFT('[1]TCE - ANEXO IV - Preencher'!M25,2),IF(F16="S",LEFT('[1]TCE - ANEXO IV - Preencher'!M25,7),IF('[1]TCE - ANEXO IV - Preencher'!H25="","")))</f>
        <v>52</v>
      </c>
      <c r="L16" s="7">
        <f>'[1]TCE - ANEXO IV - Preencher'!N25</f>
        <v>29.4</v>
      </c>
    </row>
    <row r="17" spans="1:12" s="8" customFormat="1" ht="19.5" customHeight="1" x14ac:dyDescent="0.2">
      <c r="A17" s="3">
        <f>IFERROR(VLOOKUP(B17,'[1]DADOS (OCULTAR)'!$P$3:$R$56,3,0),"")</f>
        <v>9039744001590</v>
      </c>
      <c r="B17" s="4" t="str">
        <f>'[1]TCE - ANEXO IV - Preencher'!C26</f>
        <v>UPAE SALGUEIRO</v>
      </c>
      <c r="C17" s="4" t="str">
        <f>'[1]TCE - ANEXO IV - Preencher'!E26</f>
        <v>3.99 - Outras despesas com Material de Consumo</v>
      </c>
      <c r="D17" s="3">
        <f>'[1]TCE - ANEXO IV - Preencher'!F26</f>
        <v>6065614000138</v>
      </c>
      <c r="E17" s="5" t="str">
        <f>'[1]TCE - ANEXO IV - Preencher'!G26</f>
        <v>SUPERMEDICA DISTRIB HOSPITALAR EIRELI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000122739</v>
      </c>
      <c r="I17" s="6">
        <f>IF('[1]TCE - ANEXO IV - Preencher'!K26="","",'[1]TCE - ANEXO IV - Preencher'!K26)</f>
        <v>44323</v>
      </c>
      <c r="J17" s="5" t="str">
        <f>'[1]TCE - ANEXO IV - Preencher'!L26</f>
        <v>52210506065614000138550000001227391211235020</v>
      </c>
      <c r="K17" s="5" t="str">
        <f>IF(F17="B",LEFT('[1]TCE - ANEXO IV - Preencher'!M26,2),IF(F17="S",LEFT('[1]TCE - ANEXO IV - Preencher'!M26,7),IF('[1]TCE - ANEXO IV - Preencher'!H26="","")))</f>
        <v>52</v>
      </c>
      <c r="L17" s="7">
        <f>'[1]TCE - ANEXO IV - Preencher'!N26</f>
        <v>29.66</v>
      </c>
    </row>
    <row r="18" spans="1:12" s="8" customFormat="1" ht="19.5" customHeight="1" x14ac:dyDescent="0.2">
      <c r="A18" s="3">
        <f>IFERROR(VLOOKUP(B18,'[1]DADOS (OCULTAR)'!$P$3:$R$56,3,0),"")</f>
        <v>9039744001590</v>
      </c>
      <c r="B18" s="4" t="str">
        <f>'[1]TCE - ANEXO IV - Preencher'!C27</f>
        <v>UPAE SALGUEIRO</v>
      </c>
      <c r="C18" s="4" t="str">
        <f>'[1]TCE - ANEXO IV - Preencher'!E27</f>
        <v>3.99 - Outras despesas com Material de Consumo</v>
      </c>
      <c r="D18" s="3">
        <f>'[1]TCE - ANEXO IV - Preencher'!F27</f>
        <v>33255787000191</v>
      </c>
      <c r="E18" s="5" t="str">
        <f>'[1]TCE - ANEXO IV - Preencher'!G27</f>
        <v xml:space="preserve">IBF INDUSTRIA BRASILEIRA DE FILMES SA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0432209</v>
      </c>
      <c r="I18" s="6">
        <f>IF('[1]TCE - ANEXO IV - Preencher'!K27="","",'[1]TCE - ANEXO IV - Preencher'!K27)</f>
        <v>44316</v>
      </c>
      <c r="J18" s="5" t="str">
        <f>'[1]TCE - ANEXO IV - Preencher'!L27</f>
        <v>33210433255787000191550050004322091176449960</v>
      </c>
      <c r="K18" s="5" t="str">
        <f>IF(F18="B",LEFT('[1]TCE - ANEXO IV - Preencher'!M27,2),IF(F18="S",LEFT('[1]TCE - ANEXO IV - Preencher'!M27,7),IF('[1]TCE - ANEXO IV - Preencher'!H27="","")))</f>
        <v>33</v>
      </c>
      <c r="L18" s="7">
        <f>'[1]TCE - ANEXO IV - Preencher'!N27</f>
        <v>1283.55</v>
      </c>
    </row>
    <row r="19" spans="1:12" s="8" customFormat="1" ht="19.5" customHeight="1" x14ac:dyDescent="0.2">
      <c r="A19" s="3">
        <f>IFERROR(VLOOKUP(B19,'[1]DADOS (OCULTAR)'!$P$3:$R$56,3,0),"")</f>
        <v>9039744001590</v>
      </c>
      <c r="B19" s="4" t="str">
        <f>'[1]TCE - ANEXO IV - Preencher'!C28</f>
        <v>UPAE SALGUEIRO</v>
      </c>
      <c r="C19" s="4" t="str">
        <f>'[1]TCE - ANEXO IV - Preencher'!E28</f>
        <v>3.7 - Material de Limpeza e Produtos de Hgienização</v>
      </c>
      <c r="D19" s="3">
        <f>'[1]TCE - ANEXO IV - Preencher'!F28</f>
        <v>27163068000148</v>
      </c>
      <c r="E19" s="5" t="str">
        <f>'[1]TCE - ANEXO IV - Preencher'!G28</f>
        <v>ANDRE C L DE OLIVEIRA ME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000000126</v>
      </c>
      <c r="I19" s="6">
        <f>IF('[1]TCE - ANEXO IV - Preencher'!K28="","",'[1]TCE - ANEXO IV - Preencher'!K28)</f>
        <v>44334</v>
      </c>
      <c r="J19" s="5" t="str">
        <f>'[1]TCE - ANEXO IV - Preencher'!L28</f>
        <v>26210527163068000148550010000001261958741258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80.7</v>
      </c>
    </row>
    <row r="20" spans="1:12" s="8" customFormat="1" ht="19.5" customHeight="1" x14ac:dyDescent="0.2">
      <c r="A20" s="3">
        <f>IFERROR(VLOOKUP(B20,'[1]DADOS (OCULTAR)'!$P$3:$R$56,3,0),"")</f>
        <v>9039744001590</v>
      </c>
      <c r="B20" s="4" t="str">
        <f>'[1]TCE - ANEXO IV - Preencher'!C29</f>
        <v>UPAE SALGUEIRO</v>
      </c>
      <c r="C20" s="4" t="str">
        <f>'[1]TCE - ANEXO IV - Preencher'!E29</f>
        <v>3.7 - Material de Limpeza e Produtos de Hgienização</v>
      </c>
      <c r="D20" s="3">
        <f>'[1]TCE - ANEXO IV - Preencher'!F29</f>
        <v>10829779000106</v>
      </c>
      <c r="E20" s="5" t="str">
        <f>'[1]TCE - ANEXO IV - Preencher'!G29</f>
        <v>PROMEDICAL EQUIPAMENTOS MEDICOS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000082820</v>
      </c>
      <c r="I20" s="6">
        <f>IF('[1]TCE - ANEXO IV - Preencher'!K29="","",'[1]TCE - ANEXO IV - Preencher'!K29)</f>
        <v>44326</v>
      </c>
      <c r="J20" s="5" t="str">
        <f>'[1]TCE - ANEXO IV - Preencher'!L29</f>
        <v>31210510829779000106550010000828201100132944</v>
      </c>
      <c r="K20" s="5" t="str">
        <f>IF(F20="B",LEFT('[1]TCE - ANEXO IV - Preencher'!M29,2),IF(F20="S",LEFT('[1]TCE - ANEXO IV - Preencher'!M29,7),IF('[1]TCE - ANEXO IV - Preencher'!H29="","")))</f>
        <v>31</v>
      </c>
      <c r="L20" s="7">
        <f>'[1]TCE - ANEXO IV - Preencher'!N29</f>
        <v>317.75</v>
      </c>
    </row>
    <row r="21" spans="1:12" s="8" customFormat="1" ht="19.5" customHeight="1" x14ac:dyDescent="0.2">
      <c r="A21" s="3">
        <f>IFERROR(VLOOKUP(B21,'[1]DADOS (OCULTAR)'!$P$3:$R$56,3,0),"")</f>
        <v>9039744001590</v>
      </c>
      <c r="B21" s="4" t="str">
        <f>'[1]TCE - ANEXO IV - Preencher'!C30</f>
        <v>UPAE SALGUEIRO</v>
      </c>
      <c r="C21" s="4" t="str">
        <f>'[1]TCE - ANEXO IV - Preencher'!E30</f>
        <v>3.7 - Material de Limpeza e Produtos de Hgienização</v>
      </c>
      <c r="D21" s="3">
        <f>'[1]TCE - ANEXO IV - Preencher'!F30</f>
        <v>10779833000156</v>
      </c>
      <c r="E21" s="5" t="str">
        <f>'[1]TCE - ANEXO IV - Preencher'!G30</f>
        <v>MEDICAL MERCANTIL DE APARELHAGEM MEDICA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522305</v>
      </c>
      <c r="I21" s="6">
        <f>IF('[1]TCE - ANEXO IV - Preencher'!K30="","",'[1]TCE - ANEXO IV - Preencher'!K30)</f>
        <v>44264</v>
      </c>
      <c r="J21" s="5" t="str">
        <f>'[1]TCE - ANEXO IV - Preencher'!L30</f>
        <v>26210310779833000156550010005223051124441689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1026</v>
      </c>
    </row>
    <row r="22" spans="1:12" s="8" customFormat="1" ht="19.5" customHeight="1" x14ac:dyDescent="0.2">
      <c r="A22" s="3">
        <f>IFERROR(VLOOKUP(B22,'[1]DADOS (OCULTAR)'!$P$3:$R$56,3,0),"")</f>
        <v>9039744001590</v>
      </c>
      <c r="B22" s="4" t="str">
        <f>'[1]TCE - ANEXO IV - Preencher'!C31</f>
        <v>UPAE SALGUEIRO</v>
      </c>
      <c r="C22" s="4" t="str">
        <f>'[1]TCE - ANEXO IV - Preencher'!E31</f>
        <v>3.14 - Alimentação Preparada</v>
      </c>
      <c r="D22" s="3">
        <f>'[1]TCE - ANEXO IV - Preencher'!F31</f>
        <v>27163068000148</v>
      </c>
      <c r="E22" s="5" t="str">
        <f>'[1]TCE - ANEXO IV - Preencher'!G31</f>
        <v>ANDRE C L DE OLIVEIRA ME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000000126</v>
      </c>
      <c r="I22" s="6">
        <f>IF('[1]TCE - ANEXO IV - Preencher'!K31="","",'[1]TCE - ANEXO IV - Preencher'!K31)</f>
        <v>44334</v>
      </c>
      <c r="J22" s="5" t="str">
        <f>'[1]TCE - ANEXO IV - Preencher'!L31</f>
        <v>26210527163068000148550010000001261958741258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450</v>
      </c>
    </row>
    <row r="23" spans="1:12" s="8" customFormat="1" ht="19.5" customHeight="1" x14ac:dyDescent="0.2">
      <c r="A23" s="3">
        <f>IFERROR(VLOOKUP(B23,'[1]DADOS (OCULTAR)'!$P$3:$R$56,3,0),"")</f>
        <v>9039744001590</v>
      </c>
      <c r="B23" s="4" t="str">
        <f>'[1]TCE - ANEXO IV - Preencher'!C32</f>
        <v>UPAE SALGUEIRO</v>
      </c>
      <c r="C23" s="4" t="str">
        <f>'[1]TCE - ANEXO IV - Preencher'!E32</f>
        <v>3.14 - Alimentação Preparada</v>
      </c>
      <c r="D23" s="3">
        <f>'[1]TCE - ANEXO IV - Preencher'!F32</f>
        <v>7914775000111</v>
      </c>
      <c r="E23" s="5" t="str">
        <f>'[1]TCE - ANEXO IV - Preencher'!G32</f>
        <v>SUPRIVALE PRODUTOS MEDICOS E ORTOPEDICOS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9041</v>
      </c>
      <c r="I23" s="6">
        <f>IF('[1]TCE - ANEXO IV - Preencher'!K32="","",'[1]TCE - ANEXO IV - Preencher'!K32)</f>
        <v>44323</v>
      </c>
      <c r="J23" s="5" t="str">
        <f>'[1]TCE - ANEXO IV - Preencher'!L32</f>
        <v>26210507914775000111550010000090411152622530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16.05</v>
      </c>
    </row>
    <row r="24" spans="1:12" s="8" customFormat="1" ht="19.5" customHeight="1" x14ac:dyDescent="0.2">
      <c r="A24" s="3">
        <f>IFERROR(VLOOKUP(B24,'[1]DADOS (OCULTAR)'!$P$3:$R$56,3,0),"")</f>
        <v>9039744001590</v>
      </c>
      <c r="B24" s="4" t="str">
        <f>'[1]TCE - ANEXO IV - Preencher'!C33</f>
        <v>UPAE SALGUEIRO</v>
      </c>
      <c r="C24" s="4" t="str">
        <f>'[1]TCE - ANEXO IV - Preencher'!E33</f>
        <v>3.14 - Alimentação Preparada</v>
      </c>
      <c r="D24" s="3">
        <f>'[1]TCE - ANEXO IV - Preencher'!F33</f>
        <v>27163068000148</v>
      </c>
      <c r="E24" s="5" t="str">
        <f>'[1]TCE - ANEXO IV - Preencher'!G33</f>
        <v>ANDRE C L DE OLIVEIRA ME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000000126</v>
      </c>
      <c r="I24" s="6">
        <f>IF('[1]TCE - ANEXO IV - Preencher'!K33="","",'[1]TCE - ANEXO IV - Preencher'!K33)</f>
        <v>44334</v>
      </c>
      <c r="J24" s="5" t="str">
        <f>'[1]TCE - ANEXO IV - Preencher'!L33</f>
        <v>26210527163068000148550010000001261958741258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57.05</v>
      </c>
    </row>
    <row r="25" spans="1:12" s="8" customFormat="1" ht="19.5" customHeight="1" x14ac:dyDescent="0.2">
      <c r="A25" s="3">
        <f>IFERROR(VLOOKUP(B25,'[1]DADOS (OCULTAR)'!$P$3:$R$56,3,0),"")</f>
        <v>9039744001590</v>
      </c>
      <c r="B25" s="4" t="str">
        <f>'[1]TCE - ANEXO IV - Preencher'!C34</f>
        <v>UPAE SALGUEIRO</v>
      </c>
      <c r="C25" s="4" t="str">
        <f>'[1]TCE - ANEXO IV - Preencher'!E34</f>
        <v>3.14 - Alimentação Preparada</v>
      </c>
      <c r="D25" s="3">
        <f>'[1]TCE - ANEXO IV - Preencher'!F34</f>
        <v>2783295000145</v>
      </c>
      <c r="E25" s="5" t="str">
        <f>'[1]TCE - ANEXO IV - Preencher'!G34</f>
        <v>SALGUEIRO PLAZA HOTEL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000001346</v>
      </c>
      <c r="I25" s="6">
        <f>IF('[1]TCE - ANEXO IV - Preencher'!K34="","",'[1]TCE - ANEXO IV - Preencher'!K34)</f>
        <v>44343</v>
      </c>
      <c r="J25" s="5" t="str">
        <f>'[1]TCE - ANEXO IV - Preencher'!L34</f>
        <v>26210502783295000145550010000013461528004002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8172</v>
      </c>
    </row>
    <row r="26" spans="1:12" s="8" customFormat="1" ht="19.5" customHeight="1" x14ac:dyDescent="0.2">
      <c r="A26" s="3">
        <f>IFERROR(VLOOKUP(B26,'[1]DADOS (OCULTAR)'!$P$3:$R$56,3,0),"")</f>
        <v>9039744001590</v>
      </c>
      <c r="B26" s="4" t="str">
        <f>'[1]TCE - ANEXO IV - Preencher'!C35</f>
        <v>UPAE SALGUEIRO</v>
      </c>
      <c r="C26" s="4" t="str">
        <f>'[1]TCE - ANEXO IV - Preencher'!E35</f>
        <v>3.6 - Material de Expediente</v>
      </c>
      <c r="D26" s="3">
        <f>'[1]TCE - ANEXO IV - Preencher'!F35</f>
        <v>22536271000107</v>
      </c>
      <c r="E26" s="5" t="str">
        <f>'[1]TCE - ANEXO IV - Preencher'!G35</f>
        <v>ALENCAR FRANKLIN COMERCIO E SERVICOS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000004625</v>
      </c>
      <c r="I26" s="6">
        <f>IF('[1]TCE - ANEXO IV - Preencher'!K35="","",'[1]TCE - ANEXO IV - Preencher'!K35)</f>
        <v>44323</v>
      </c>
      <c r="J26" s="5" t="str">
        <f>'[1]TCE - ANEXO IV - Preencher'!L35</f>
        <v>26210522536271000107550010000046251134019642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202.5</v>
      </c>
    </row>
    <row r="27" spans="1:12" s="8" customFormat="1" ht="19.5" customHeight="1" x14ac:dyDescent="0.2">
      <c r="A27" s="3">
        <f>IFERROR(VLOOKUP(B27,'[1]DADOS (OCULTAR)'!$P$3:$R$56,3,0),"")</f>
        <v>9039744001590</v>
      </c>
      <c r="B27" s="4" t="str">
        <f>'[1]TCE - ANEXO IV - Preencher'!C36</f>
        <v>UPAE SALGUEIRO</v>
      </c>
      <c r="C27" s="4" t="str">
        <f>'[1]TCE - ANEXO IV - Preencher'!E36</f>
        <v>3.6 - Material de Expediente</v>
      </c>
      <c r="D27" s="3">
        <f>'[1]TCE - ANEXO IV - Preencher'!F36</f>
        <v>33851914000115</v>
      </c>
      <c r="E27" s="5" t="str">
        <f>'[1]TCE - ANEXO IV - Preencher'!G36</f>
        <v>MARCIO NUNES DUARTE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85</v>
      </c>
      <c r="I27" s="6">
        <f>IF('[1]TCE - ANEXO IV - Preencher'!K36="","",'[1]TCE - ANEXO IV - Preencher'!K36)</f>
        <v>44316</v>
      </c>
      <c r="J27" s="5" t="str">
        <f>'[1]TCE - ANEXO IV - Preencher'!L36</f>
        <v>29210433851914000115550010000000851607750098</v>
      </c>
      <c r="K27" s="5" t="str">
        <f>IF(F27="B",LEFT('[1]TCE - ANEXO IV - Preencher'!M36,2),IF(F27="S",LEFT('[1]TCE - ANEXO IV - Preencher'!M36,7),IF('[1]TCE - ANEXO IV - Preencher'!H36="","")))</f>
        <v>29</v>
      </c>
      <c r="L27" s="7">
        <f>'[1]TCE - ANEXO IV - Preencher'!N36</f>
        <v>135.80000000000001</v>
      </c>
    </row>
    <row r="28" spans="1:12" s="8" customFormat="1" ht="19.5" customHeight="1" x14ac:dyDescent="0.2">
      <c r="A28" s="3">
        <f>IFERROR(VLOOKUP(B28,'[1]DADOS (OCULTAR)'!$P$3:$R$56,3,0),"")</f>
        <v>9039744001590</v>
      </c>
      <c r="B28" s="4" t="str">
        <f>'[1]TCE - ANEXO IV - Preencher'!C37</f>
        <v>UPAE SALGUEIRO</v>
      </c>
      <c r="C28" s="4" t="str">
        <f>'[1]TCE - ANEXO IV - Preencher'!E37</f>
        <v>3.6 - Material de Expediente</v>
      </c>
      <c r="D28" s="3">
        <f>'[1]TCE - ANEXO IV - Preencher'!F37</f>
        <v>11711058000160</v>
      </c>
      <c r="E28" s="5" t="str">
        <f>'[1]TCE - ANEXO IV - Preencher'!G37</f>
        <v>PAPELARIA SÃO BERNARDO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000002317</v>
      </c>
      <c r="I28" s="6">
        <f>IF('[1]TCE - ANEXO IV - Preencher'!K37="","",'[1]TCE - ANEXO IV - Preencher'!K37)</f>
        <v>44323</v>
      </c>
      <c r="J28" s="5" t="str">
        <f>'[1]TCE - ANEXO IV - Preencher'!L37</f>
        <v>23210511711058000160550010000023171874190494</v>
      </c>
      <c r="K28" s="5" t="str">
        <f>IF(F28="B",LEFT('[1]TCE - ANEXO IV - Preencher'!M37,2),IF(F28="S",LEFT('[1]TCE - ANEXO IV - Preencher'!M37,7),IF('[1]TCE - ANEXO IV - Preencher'!H37="","")))</f>
        <v>23</v>
      </c>
      <c r="L28" s="7">
        <f>'[1]TCE - ANEXO IV - Preencher'!N37</f>
        <v>2604.4499999999998</v>
      </c>
    </row>
    <row r="29" spans="1:12" s="8" customFormat="1" ht="19.5" customHeight="1" x14ac:dyDescent="0.2">
      <c r="A29" s="3">
        <f>IFERROR(VLOOKUP(B29,'[1]DADOS (OCULTAR)'!$P$3:$R$56,3,0),"")</f>
        <v>9039744001590</v>
      </c>
      <c r="B29" s="4" t="str">
        <f>'[1]TCE - ANEXO IV - Preencher'!C38</f>
        <v>UPAE SALGUEIRO</v>
      </c>
      <c r="C29" s="4" t="str">
        <f>'[1]TCE - ANEXO IV - Preencher'!E38</f>
        <v>3.6 - Material de Expediente</v>
      </c>
      <c r="D29" s="3">
        <f>'[1]TCE - ANEXO IV - Preencher'!F38</f>
        <v>27163068000148</v>
      </c>
      <c r="E29" s="5" t="str">
        <f>'[1]TCE - ANEXO IV - Preencher'!G38</f>
        <v>ANDRE C L DE OLIVEIRA ME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000000126</v>
      </c>
      <c r="I29" s="6">
        <f>IF('[1]TCE - ANEXO IV - Preencher'!K38="","",'[1]TCE - ANEXO IV - Preencher'!K38)</f>
        <v>44334</v>
      </c>
      <c r="J29" s="5" t="str">
        <f>'[1]TCE - ANEXO IV - Preencher'!L38</f>
        <v>26210527163068000148550010000001261958741258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902.88</v>
      </c>
    </row>
    <row r="30" spans="1:12" s="8" customFormat="1" ht="19.5" customHeight="1" x14ac:dyDescent="0.2">
      <c r="A30" s="3">
        <f>IFERROR(VLOOKUP(B30,'[1]DADOS (OCULTAR)'!$P$3:$R$56,3,0),"")</f>
        <v>9039744001590</v>
      </c>
      <c r="B30" s="4" t="str">
        <f>'[1]TCE - ANEXO IV - Preencher'!C39</f>
        <v>UPAE SALGUEIRO</v>
      </c>
      <c r="C30" s="4" t="str">
        <f>'[1]TCE - ANEXO IV - Preencher'!E39</f>
        <v xml:space="preserve">3.9 - Material para Manutenção de Bens Imóveis </v>
      </c>
      <c r="D30" s="3">
        <f>'[1]TCE - ANEXO IV - Preencher'!F39</f>
        <v>15825844000149</v>
      </c>
      <c r="E30" s="5" t="str">
        <f>'[1]TCE - ANEXO IV - Preencher'!G39</f>
        <v>CARUA HOME CENTER LTDA EPP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000000182</v>
      </c>
      <c r="I30" s="6">
        <f>IF('[1]TCE - ANEXO IV - Preencher'!K39="","",'[1]TCE - ANEXO IV - Preencher'!K39)</f>
        <v>44321</v>
      </c>
      <c r="J30" s="5" t="str">
        <f>'[1]TCE - ANEXO IV - Preencher'!L39</f>
        <v>26210515825844000149550010000001821517255345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91.43</v>
      </c>
    </row>
    <row r="31" spans="1:12" s="8" customFormat="1" ht="19.5" customHeight="1" x14ac:dyDescent="0.2">
      <c r="A31" s="3">
        <f>IFERROR(VLOOKUP(B31,'[1]DADOS (OCULTAR)'!$P$3:$R$56,3,0),"")</f>
        <v>9039744001590</v>
      </c>
      <c r="B31" s="4" t="str">
        <f>'[1]TCE - ANEXO IV - Preencher'!C40</f>
        <v>UPAE SALGUEIRO</v>
      </c>
      <c r="C31" s="4" t="str">
        <f>'[1]TCE - ANEXO IV - Preencher'!E40</f>
        <v xml:space="preserve">3.9 - Material para Manutenção de Bens Imóveis </v>
      </c>
      <c r="D31" s="3">
        <f>'[1]TCE - ANEXO IV - Preencher'!F40</f>
        <v>15825844000149</v>
      </c>
      <c r="E31" s="5" t="str">
        <f>'[1]TCE - ANEXO IV - Preencher'!G40</f>
        <v>CARUA HOME CENTER LTDA EPP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000000183</v>
      </c>
      <c r="I31" s="6">
        <f>IF('[1]TCE - ANEXO IV - Preencher'!K40="","",'[1]TCE - ANEXO IV - Preencher'!K40)</f>
        <v>44321</v>
      </c>
      <c r="J31" s="5" t="str">
        <f>'[1]TCE - ANEXO IV - Preencher'!L40</f>
        <v>26210515825844000149550010000001831623322333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57.8</v>
      </c>
    </row>
    <row r="32" spans="1:12" s="8" customFormat="1" ht="19.5" customHeight="1" x14ac:dyDescent="0.2">
      <c r="A32" s="3">
        <f>IFERROR(VLOOKUP(B32,'[1]DADOS (OCULTAR)'!$P$3:$R$56,3,0),"")</f>
        <v>9039744001590</v>
      </c>
      <c r="B32" s="4" t="str">
        <f>'[1]TCE - ANEXO IV - Preencher'!C41</f>
        <v>UPAE SALGUEIRO</v>
      </c>
      <c r="C32" s="4" t="str">
        <f>'[1]TCE - ANEXO IV - Preencher'!E41</f>
        <v xml:space="preserve">3.9 - Material para Manutenção de Bens Imóveis </v>
      </c>
      <c r="D32" s="3">
        <f>'[1]TCE - ANEXO IV - Preencher'!F41</f>
        <v>12800694000120</v>
      </c>
      <c r="E32" s="5" t="str">
        <f>'[1]TCE - ANEXO IV - Preencher'!G41</f>
        <v>ROCHA COMERCIO E INDUSTRIA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103633</v>
      </c>
      <c r="I32" s="6">
        <f>IF('[1]TCE - ANEXO IV - Preencher'!K41="","",'[1]TCE - ANEXO IV - Preencher'!K41)</f>
        <v>44330</v>
      </c>
      <c r="J32" s="5" t="str">
        <f>'[1]TCE - ANEXO IV - Preencher'!L41</f>
        <v>26210512800694000120550010001036331194241180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52.28</v>
      </c>
    </row>
    <row r="33" spans="1:12" s="8" customFormat="1" ht="19.5" customHeight="1" x14ac:dyDescent="0.2">
      <c r="A33" s="3">
        <f>IFERROR(VLOOKUP(B33,'[1]DADOS (OCULTAR)'!$P$3:$R$56,3,0),"")</f>
        <v>9039744001590</v>
      </c>
      <c r="B33" s="4" t="str">
        <f>'[1]TCE - ANEXO IV - Preencher'!C42</f>
        <v>UPAE SALGUEIRO</v>
      </c>
      <c r="C33" s="4" t="str">
        <f>'[1]TCE - ANEXO IV - Preencher'!E42</f>
        <v xml:space="preserve">3.9 - Material para Manutenção de Bens Imóveis </v>
      </c>
      <c r="D33" s="3">
        <f>'[1]TCE - ANEXO IV - Preencher'!F42</f>
        <v>12800694000120</v>
      </c>
      <c r="E33" s="5" t="str">
        <f>'[1]TCE - ANEXO IV - Preencher'!G42</f>
        <v>ROCHA COMERCIO E INDUSTRIA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103634</v>
      </c>
      <c r="I33" s="6">
        <f>IF('[1]TCE - ANEXO IV - Preencher'!K42="","",'[1]TCE - ANEXO IV - Preencher'!K42)</f>
        <v>44330</v>
      </c>
      <c r="J33" s="5" t="str">
        <f>'[1]TCE - ANEXO IV - Preencher'!L42</f>
        <v>26210512800694000120550010001036341181170244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15.17</v>
      </c>
    </row>
    <row r="34" spans="1:12" s="8" customFormat="1" ht="19.5" customHeight="1" x14ac:dyDescent="0.2">
      <c r="A34" s="3">
        <f>IFERROR(VLOOKUP(B34,'[1]DADOS (OCULTAR)'!$P$3:$R$56,3,0),"")</f>
        <v>9039744001590</v>
      </c>
      <c r="B34" s="4" t="str">
        <f>'[1]TCE - ANEXO IV - Preencher'!C43</f>
        <v>UPAE SALGUEIRO</v>
      </c>
      <c r="C34" s="4" t="str">
        <f>'[1]TCE - ANEXO IV - Preencher'!E43</f>
        <v xml:space="preserve">3.9 - Material para Manutenção de Bens Imóveis </v>
      </c>
      <c r="D34" s="3">
        <f>'[1]TCE - ANEXO IV - Preencher'!F43</f>
        <v>6065614000138</v>
      </c>
      <c r="E34" s="5" t="str">
        <f>'[1]TCE - ANEXO IV - Preencher'!G43</f>
        <v>SUPERMEDICA DISTRIB HOSPITALAR EIRELI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000113071</v>
      </c>
      <c r="I34" s="6">
        <f>IF('[1]TCE - ANEXO IV - Preencher'!K43="","",'[1]TCE - ANEXO IV - Preencher'!K43)</f>
        <v>44257</v>
      </c>
      <c r="J34" s="5" t="str">
        <f>'[1]TCE - ANEXO IV - Preencher'!L43</f>
        <v>52210306065614000138550000001130711211135738</v>
      </c>
      <c r="K34" s="5" t="str">
        <f>IF(F34="B",LEFT('[1]TCE - ANEXO IV - Preencher'!M43,2),IF(F34="S",LEFT('[1]TCE - ANEXO IV - Preencher'!M43,7),IF('[1]TCE - ANEXO IV - Preencher'!H43="","")))</f>
        <v>52</v>
      </c>
      <c r="L34" s="7">
        <f>'[1]TCE - ANEXO IV - Preencher'!N43</f>
        <v>15.94</v>
      </c>
    </row>
    <row r="35" spans="1:12" s="8" customFormat="1" ht="19.5" customHeight="1" x14ac:dyDescent="0.2">
      <c r="A35" s="3">
        <f>IFERROR(VLOOKUP(B35,'[1]DADOS (OCULTAR)'!$P$3:$R$56,3,0),"")</f>
        <v>9039744001590</v>
      </c>
      <c r="B35" s="4" t="str">
        <f>'[1]TCE - ANEXO IV - Preencher'!C44</f>
        <v>UPAE SALGUEIRO</v>
      </c>
      <c r="C35" s="4" t="str">
        <f>'[1]TCE - ANEXO IV - Preencher'!E44</f>
        <v xml:space="preserve">3.9 - Material para Manutenção de Bens Imóveis </v>
      </c>
      <c r="D35" s="3">
        <f>'[1]TCE - ANEXO IV - Preencher'!F44</f>
        <v>27163068000148</v>
      </c>
      <c r="E35" s="5" t="str">
        <f>'[1]TCE - ANEXO IV - Preencher'!G44</f>
        <v>ANDRE C L DE OLIVEIRA ME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000000126</v>
      </c>
      <c r="I35" s="6">
        <f>IF('[1]TCE - ANEXO IV - Preencher'!K44="","",'[1]TCE - ANEXO IV - Preencher'!K44)</f>
        <v>44334</v>
      </c>
      <c r="J35" s="5" t="str">
        <f>'[1]TCE - ANEXO IV - Preencher'!L44</f>
        <v>26210527163068000148550010000001261958741258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3.99</v>
      </c>
    </row>
    <row r="36" spans="1:12" s="8" customFormat="1" ht="19.5" customHeight="1" x14ac:dyDescent="0.2">
      <c r="A36" s="3">
        <f>IFERROR(VLOOKUP(B36,'[1]DADOS (OCULTAR)'!$P$3:$R$56,3,0),"")</f>
        <v>9039744001590</v>
      </c>
      <c r="B36" s="4" t="str">
        <f>'[1]TCE - ANEXO IV - Preencher'!C45</f>
        <v>UPAE SALGUEIRO</v>
      </c>
      <c r="C36" s="4" t="str">
        <f>'[1]TCE - ANEXO IV - Preencher'!E45</f>
        <v xml:space="preserve">3.9 - Material para Manutenção de Bens Imóveis </v>
      </c>
      <c r="D36" s="3">
        <f>'[1]TCE - ANEXO IV - Preencher'!F45</f>
        <v>9032626000235</v>
      </c>
      <c r="E36" s="5" t="str">
        <f>'[1]TCE - ANEXO IV - Preencher'!G45</f>
        <v xml:space="preserve">AGFA HEALTHCARE BRASIL IMPORTACAO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000068964</v>
      </c>
      <c r="I36" s="6">
        <f>IF('[1]TCE - ANEXO IV - Preencher'!K45="","",'[1]TCE - ANEXO IV - Preencher'!K45)</f>
        <v>44329</v>
      </c>
      <c r="J36" s="5" t="str">
        <f>'[1]TCE - ANEXO IV - Preencher'!L45</f>
        <v>35210509032626000235550010000689641248314609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1897.54</v>
      </c>
    </row>
    <row r="37" spans="1:12" s="8" customFormat="1" ht="19.5" customHeight="1" x14ac:dyDescent="0.2">
      <c r="A37" s="3">
        <f>IFERROR(VLOOKUP(B37,'[1]DADOS (OCULTAR)'!$P$3:$R$56,3,0),"")</f>
        <v>9039744001590</v>
      </c>
      <c r="B37" s="4" t="str">
        <f>'[1]TCE - ANEXO IV - Preencher'!C46</f>
        <v>UPAE SALGUEIRO</v>
      </c>
      <c r="C37" s="4" t="str">
        <f>'[1]TCE - ANEXO IV - Preencher'!E46</f>
        <v xml:space="preserve">3.9 - Material para Manutenção de Bens Imóveis </v>
      </c>
      <c r="D37" s="3">
        <f>'[1]TCE - ANEXO IV - Preencher'!F46</f>
        <v>31836173000178</v>
      </c>
      <c r="E37" s="5" t="str">
        <f>'[1]TCE - ANEXO IV - Preencher'!G46</f>
        <v>PEDRO HENRIQUE LINS MARTINS EIRELI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000003856</v>
      </c>
      <c r="I37" s="6">
        <f>IF('[1]TCE - ANEXO IV - Preencher'!K46="","",'[1]TCE - ANEXO IV - Preencher'!K46)</f>
        <v>44341</v>
      </c>
      <c r="J37" s="5" t="str">
        <f>'[1]TCE - ANEXO IV - Preencher'!L46</f>
        <v>26210531836173000178550010000038561227305209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45.42</v>
      </c>
    </row>
    <row r="38" spans="1:12" s="8" customFormat="1" ht="19.5" customHeight="1" x14ac:dyDescent="0.2">
      <c r="A38" s="3">
        <f>IFERROR(VLOOKUP(B38,'[1]DADOS (OCULTAR)'!$P$3:$R$56,3,0),"")</f>
        <v>9039744001590</v>
      </c>
      <c r="B38" s="4" t="str">
        <f>'[1]TCE - ANEXO IV - Preencher'!C47</f>
        <v>UPAE SALGUEIRO</v>
      </c>
      <c r="C38" s="4" t="str">
        <f>'[1]TCE - ANEXO IV - Preencher'!E47</f>
        <v>6 - Equipamento e Material Permanente</v>
      </c>
      <c r="D38" s="3">
        <f>'[1]TCE - ANEXO IV - Preencher'!F47</f>
        <v>28313957000107</v>
      </c>
      <c r="E38" s="5" t="str">
        <f>'[1]TCE - ANEXO IV - Preencher'!G47</f>
        <v>V MACHADO JUNIOR ME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002981</v>
      </c>
      <c r="I38" s="6">
        <f>IF('[1]TCE - ANEXO IV - Preencher'!K47="","",'[1]TCE - ANEXO IV - Preencher'!K47)</f>
        <v>44330</v>
      </c>
      <c r="J38" s="5" t="str">
        <f>'[1]TCE - ANEXO IV - Preencher'!L47</f>
        <v>43210528313957000107550010000029811865127951</v>
      </c>
      <c r="K38" s="5" t="str">
        <f>IF(F38="B",LEFT('[1]TCE - ANEXO IV - Preencher'!M47,2),IF(F38="S",LEFT('[1]TCE - ANEXO IV - Preencher'!M47,7),IF('[1]TCE - ANEXO IV - Preencher'!H47="","")))</f>
        <v>43</v>
      </c>
      <c r="L38" s="7">
        <f>'[1]TCE - ANEXO IV - Preencher'!N47</f>
        <v>1980</v>
      </c>
    </row>
    <row r="39" spans="1:12" s="8" customFormat="1" ht="19.5" customHeight="1" x14ac:dyDescent="0.2">
      <c r="A39" s="3">
        <f>IFERROR(VLOOKUP(B39,'[1]DADOS (OCULTAR)'!$P$3:$R$56,3,0),"")</f>
        <v>9039744001590</v>
      </c>
      <c r="B39" s="4" t="str">
        <f>'[1]TCE - ANEXO IV - Preencher'!C48</f>
        <v>UPAE SALGUEIRO</v>
      </c>
      <c r="C39" s="4" t="str">
        <f>'[1]TCE - ANEXO IV - Preencher'!E48</f>
        <v xml:space="preserve">3.8 - Uniformes, Tecidos e Aviamentos </v>
      </c>
      <c r="D39" s="3">
        <f>'[1]TCE - ANEXO IV - Preencher'!F48</f>
        <v>3906828000100</v>
      </c>
      <c r="E39" s="5" t="str">
        <f>'[1]TCE - ANEXO IV - Preencher'!G48</f>
        <v>OVERLOQUE ROUPAS PROFISSIONAIS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000004438</v>
      </c>
      <c r="I39" s="6">
        <f>IF('[1]TCE - ANEXO IV - Preencher'!K48="","",'[1]TCE - ANEXO IV - Preencher'!K48)</f>
        <v>44342</v>
      </c>
      <c r="J39" s="5" t="str">
        <f>'[1]TCE - ANEXO IV - Preencher'!L48</f>
        <v>26210503906828000100550010000044381010057000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10796</v>
      </c>
    </row>
    <row r="40" spans="1:12" s="8" customFormat="1" ht="19.5" customHeight="1" x14ac:dyDescent="0.2">
      <c r="A40" s="3">
        <f>IFERROR(VLOOKUP(B40,'[1]DADOS (OCULTAR)'!$P$3:$R$56,3,0),"")</f>
        <v>9039744001590</v>
      </c>
      <c r="B40" s="4" t="str">
        <f>'[1]TCE - ANEXO IV - Preencher'!C49</f>
        <v>UPAE SALGUEIRO</v>
      </c>
      <c r="C40" s="4" t="str">
        <f>'[1]TCE - ANEXO IV - Preencher'!E49</f>
        <v xml:space="preserve">5.21 - Seguros em geral </v>
      </c>
      <c r="D40" s="3">
        <f>'[1]TCE - ANEXO IV - Preencher'!F49</f>
        <v>33054826000192</v>
      </c>
      <c r="E40" s="5" t="str">
        <f>'[1]TCE - ANEXO IV - Preencher'!G49</f>
        <v xml:space="preserve">COMPANHIA EXCELSIOR DE SEGUROS 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406.79300000000001</v>
      </c>
    </row>
    <row r="41" spans="1:12" s="8" customFormat="1" ht="19.5" customHeight="1" x14ac:dyDescent="0.2">
      <c r="A41" s="3">
        <f>IFERROR(VLOOKUP(B41,'[1]DADOS (OCULTAR)'!$P$3:$R$56,3,0),"")</f>
        <v>9039744001590</v>
      </c>
      <c r="B41" s="4" t="str">
        <f>'[1]TCE - ANEXO IV - Preencher'!C50</f>
        <v>UPAE SALGUEIRO</v>
      </c>
      <c r="C41" s="4" t="str">
        <f>'[1]TCE - ANEXO IV - Preencher'!E50</f>
        <v>5.99 - Outros Serviços de Terceiros Pessoa Jurídica</v>
      </c>
      <c r="D41" s="3">
        <f>'[1]TCE - ANEXO IV - Preencher'!F50</f>
        <v>4027726000179</v>
      </c>
      <c r="E41" s="5" t="str">
        <f>'[1]TCE - ANEXO IV - Preencher'!G50</f>
        <v xml:space="preserve">CONSELHO REGIONAL DE TECNICOS EM RADIOLOGIA 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26 -  P</v>
      </c>
      <c r="L41" s="7">
        <f>'[1]TCE - ANEXO IV - Preencher'!N50</f>
        <v>55</v>
      </c>
    </row>
    <row r="42" spans="1:12" s="8" customFormat="1" ht="19.5" customHeight="1" x14ac:dyDescent="0.2">
      <c r="A42" s="3">
        <f>IFERROR(VLOOKUP(B42,'[1]DADOS (OCULTAR)'!$P$3:$R$56,3,0),"")</f>
        <v>9039744001590</v>
      </c>
      <c r="B42" s="4" t="str">
        <f>'[1]TCE - ANEXO IV - Preencher'!C51</f>
        <v>UPAE SALGUEIRO</v>
      </c>
      <c r="C42" s="4" t="str">
        <f>'[1]TCE - ANEXO IV - Preencher'!E51</f>
        <v xml:space="preserve">5.25 - Serviços Bancários </v>
      </c>
      <c r="D42" s="3">
        <f>'[1]TCE - ANEXO IV - Preencher'!F51</f>
        <v>360305077670</v>
      </c>
      <c r="E42" s="5" t="str">
        <f>'[1]TCE - ANEXO IV - Preencher'!G51</f>
        <v>CAIXA ECONOMICA FEDERAL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26 -  P</v>
      </c>
      <c r="L42" s="7">
        <f>'[1]TCE - ANEXO IV - Preencher'!N51</f>
        <v>49</v>
      </c>
    </row>
    <row r="43" spans="1:12" s="8" customFormat="1" ht="19.5" customHeight="1" x14ac:dyDescent="0.2">
      <c r="A43" s="3">
        <f>IFERROR(VLOOKUP(B43,'[1]DADOS (OCULTAR)'!$P$3:$R$56,3,0),"")</f>
        <v>9039744001590</v>
      </c>
      <c r="B43" s="4" t="str">
        <f>'[1]TCE - ANEXO IV - Preencher'!C52</f>
        <v>UPAE SALGUEIRO</v>
      </c>
      <c r="C43" s="4" t="str">
        <f>'[1]TCE - ANEXO IV - Preencher'!E52</f>
        <v xml:space="preserve">5.25 - Serviços Bancários </v>
      </c>
      <c r="D43" s="3">
        <f>'[1]TCE - ANEXO IV - Preencher'!F52</f>
        <v>60746948195029</v>
      </c>
      <c r="E43" s="5" t="str">
        <f>'[1]TCE - ANEXO IV - Preencher'!G52</f>
        <v>BRADESCO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26 -  P</v>
      </c>
      <c r="L43" s="7">
        <f>'[1]TCE - ANEXO IV - Preencher'!N52</f>
        <v>44.2</v>
      </c>
    </row>
    <row r="44" spans="1:12" s="8" customFormat="1" ht="19.5" customHeight="1" x14ac:dyDescent="0.2">
      <c r="A44" s="3">
        <f>IFERROR(VLOOKUP(B44,'[1]DADOS (OCULTAR)'!$P$3:$R$56,3,0),"")</f>
        <v>9039744001590</v>
      </c>
      <c r="B44" s="4" t="str">
        <f>'[1]TCE - ANEXO IV - Preencher'!C53</f>
        <v>UPAE SALGUEIRO</v>
      </c>
      <c r="C44" s="4" t="str">
        <f>'[1]TCE - ANEXO IV - Preencher'!E53</f>
        <v xml:space="preserve">5.25 - Serviços Bancários </v>
      </c>
      <c r="D44" s="3" t="str">
        <f>'[1]TCE - ANEXO IV - Preencher'!F53</f>
        <v>10.572.048/0001-28</v>
      </c>
      <c r="E44" s="5" t="str">
        <f>'[1]TCE - ANEXO IV - Preencher'!G53</f>
        <v>SECRETARIA ESTADUAL DE SAUDE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26 -  P</v>
      </c>
      <c r="L44" s="7">
        <f>'[1]TCE - ANEXO IV - Preencher'!N53</f>
        <v>7.5</v>
      </c>
    </row>
    <row r="45" spans="1:12" s="8" customFormat="1" ht="19.5" customHeight="1" x14ac:dyDescent="0.2">
      <c r="A45" s="3">
        <f>IFERROR(VLOOKUP(B45,'[1]DADOS (OCULTAR)'!$P$3:$R$56,3,0),"")</f>
        <v>9039744001590</v>
      </c>
      <c r="B45" s="4" t="str">
        <f>'[1]TCE - ANEXO IV - Preencher'!C54</f>
        <v>UPAE SALGUEIRO</v>
      </c>
      <c r="C45" s="4" t="str">
        <f>'[1]TCE - ANEXO IV - Preencher'!E54</f>
        <v>5.9 - Telefonia Móvel</v>
      </c>
      <c r="D45" s="3">
        <f>'[1]TCE - ANEXO IV - Preencher'!F54</f>
        <v>2421421000111</v>
      </c>
      <c r="E45" s="5" t="str">
        <f>'[1]TCE - ANEXO IV - Preencher'!G54</f>
        <v xml:space="preserve">TIM CELULAR S A 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3304557</v>
      </c>
      <c r="L45" s="7">
        <f>'[1]TCE - ANEXO IV - Preencher'!N54</f>
        <v>297.58</v>
      </c>
    </row>
    <row r="46" spans="1:12" s="8" customFormat="1" ht="19.5" customHeight="1" x14ac:dyDescent="0.2">
      <c r="A46" s="3">
        <f>IFERROR(VLOOKUP(B46,'[1]DADOS (OCULTAR)'!$P$3:$R$56,3,0),"")</f>
        <v>9039744001590</v>
      </c>
      <c r="B46" s="4" t="str">
        <f>'[1]TCE - ANEXO IV - Preencher'!C55</f>
        <v>UPAE SALGUEIRO</v>
      </c>
      <c r="C46" s="4" t="str">
        <f>'[1]TCE - ANEXO IV - Preencher'!E55</f>
        <v>5.18 - Teledonia Fixa</v>
      </c>
      <c r="D46" s="3">
        <f>'[1]TCE - ANEXO IV - Preencher'!F55</f>
        <v>11858766000128</v>
      </c>
      <c r="E46" s="5" t="str">
        <f>'[1]TCE - ANEXO IV - Preencher'!G55</f>
        <v>SUPRAMAX TECNOLOGIA E SERVICOS EIRELI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1981</v>
      </c>
      <c r="I46" s="6">
        <f>IF('[1]TCE - ANEXO IV - Preencher'!K55="","",'[1]TCE - ANEXO IV - Preencher'!K55)</f>
        <v>44349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2612208</v>
      </c>
      <c r="L46" s="7">
        <f>'[1]TCE - ANEXO IV - Preencher'!N55</f>
        <v>599</v>
      </c>
    </row>
    <row r="47" spans="1:12" s="8" customFormat="1" ht="19.5" customHeight="1" x14ac:dyDescent="0.2">
      <c r="A47" s="3">
        <f>IFERROR(VLOOKUP(B47,'[1]DADOS (OCULTAR)'!$P$3:$R$56,3,0),"")</f>
        <v>9039744001590</v>
      </c>
      <c r="B47" s="4" t="str">
        <f>'[1]TCE - ANEXO IV - Preencher'!C56</f>
        <v>UPAE SALGUEIRO</v>
      </c>
      <c r="C47" s="4" t="str">
        <f>'[1]TCE - ANEXO IV - Preencher'!E56</f>
        <v>5.13 - Água e Esgoto</v>
      </c>
      <c r="D47" s="3">
        <f>'[1]TCE - ANEXO IV - Preencher'!F56</f>
        <v>9769035000164</v>
      </c>
      <c r="E47" s="5" t="str">
        <f>'[1]TCE - ANEXO IV - Preencher'!G56</f>
        <v>COMPANHIA PERNAMBUCANA DE SANEAMENTO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1444.87</v>
      </c>
    </row>
    <row r="48" spans="1:12" s="8" customFormat="1" ht="19.5" customHeight="1" x14ac:dyDescent="0.2">
      <c r="A48" s="3">
        <f>IFERROR(VLOOKUP(B48,'[1]DADOS (OCULTAR)'!$P$3:$R$56,3,0),"")</f>
        <v>9039744001590</v>
      </c>
      <c r="B48" s="4" t="str">
        <f>'[1]TCE - ANEXO IV - Preencher'!C57</f>
        <v>UPAE SALGUEIRO</v>
      </c>
      <c r="C48" s="4" t="str">
        <f>'[1]TCE - ANEXO IV - Preencher'!E57</f>
        <v>5.12 - Energia Elétrica</v>
      </c>
      <c r="D48" s="3">
        <f>'[1]TCE - ANEXO IV - Preencher'!F57</f>
        <v>10835932000108</v>
      </c>
      <c r="E48" s="5" t="str">
        <f>'[1]TCE - ANEXO IV - Preencher'!G57</f>
        <v>COMPANHIA ENERGETICA DE PERNAMBUCO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10751.73</v>
      </c>
    </row>
    <row r="49" spans="1:12" s="8" customFormat="1" ht="19.5" customHeight="1" x14ac:dyDescent="0.2">
      <c r="A49" s="3">
        <f>IFERROR(VLOOKUP(B49,'[1]DADOS (OCULTAR)'!$P$3:$R$56,3,0),"")</f>
        <v>9039744001590</v>
      </c>
      <c r="B49" s="4" t="str">
        <f>'[1]TCE - ANEXO IV - Preencher'!C58</f>
        <v>UPAE SALGUEIRO</v>
      </c>
      <c r="C49" s="4" t="str">
        <f>'[1]TCE - ANEXO IV - Preencher'!E58</f>
        <v>5.3 - Locação de Máquinas e Equipamentos</v>
      </c>
      <c r="D49" s="3">
        <f>'[1]TCE - ANEXO IV - Preencher'!F58</f>
        <v>24380578002041</v>
      </c>
      <c r="E49" s="5" t="str">
        <f>'[1]TCE - ANEXO IV - Preencher'!G58</f>
        <v>WHITE MARTINS GASES INDUSTRIAIS ME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131992</v>
      </c>
      <c r="I49" s="6">
        <f>IF('[1]TCE - ANEXO IV - Preencher'!K58="","",'[1]TCE - ANEXO IV - Preencher'!K58)</f>
        <v>44324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45.9</v>
      </c>
    </row>
    <row r="50" spans="1:12" s="8" customFormat="1" ht="19.5" customHeight="1" x14ac:dyDescent="0.2">
      <c r="A50" s="3">
        <f>IFERROR(VLOOKUP(B50,'[1]DADOS (OCULTAR)'!$P$3:$R$56,3,0),"")</f>
        <v>9039744001590</v>
      </c>
      <c r="B50" s="4" t="str">
        <f>'[1]TCE - ANEXO IV - Preencher'!C59</f>
        <v>UPAE SALGUEIRO</v>
      </c>
      <c r="C50" s="4" t="str">
        <f>'[1]TCE - ANEXO IV - Preencher'!E59</f>
        <v>5.3 - Locação de Máquinas e Equipamentos</v>
      </c>
      <c r="D50" s="3">
        <f>'[1]TCE - ANEXO IV - Preencher'!F59</f>
        <v>10279299000119</v>
      </c>
      <c r="E50" s="5" t="str">
        <f>'[1]TCE - ANEXO IV - Preencher'!G59</f>
        <v>R GRAPH LOC COM E SERV LTDA ME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03953</v>
      </c>
      <c r="I50" s="6">
        <f>IF('[1]TCE - ANEXO IV - Preencher'!K59="","",'[1]TCE - ANEXO IV - Preencher'!K59)</f>
        <v>44358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829.44</v>
      </c>
    </row>
    <row r="51" spans="1:12" s="8" customFormat="1" ht="19.5" customHeight="1" x14ac:dyDescent="0.2">
      <c r="A51" s="3">
        <f>IFERROR(VLOOKUP(B51,'[1]DADOS (OCULTAR)'!$P$3:$R$56,3,0),"")</f>
        <v>9039744001590</v>
      </c>
      <c r="B51" s="4" t="str">
        <f>'[1]TCE - ANEXO IV - Preencher'!C60</f>
        <v>UPAE SALGUEIRO</v>
      </c>
      <c r="C51" s="4" t="str">
        <f>'[1]TCE - ANEXO IV - Preencher'!E60</f>
        <v>5.99 - Outros Serviços de Terceiros Pessoa Jurídica</v>
      </c>
      <c r="D51" s="3">
        <f>'[1]TCE - ANEXO IV - Preencher'!F60</f>
        <v>14079567000100</v>
      </c>
      <c r="E51" s="5" t="str">
        <f>'[1]TCE - ANEXO IV - Preencher'!G60</f>
        <v>HOTEL SANTA CLARA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0000006835</v>
      </c>
      <c r="I51" s="6">
        <f>IF('[1]TCE - ANEXO IV - Preencher'!K60="","",'[1]TCE - ANEXO IV - Preencher'!K60)</f>
        <v>44348</v>
      </c>
      <c r="J51" s="5" t="str">
        <f>'[1]TCE - ANEXO IV - Preencher'!L60</f>
        <v>sjhw5utaz</v>
      </c>
      <c r="K51" s="5" t="str">
        <f>IF(F51="B",LEFT('[1]TCE - ANEXO IV - Preencher'!M60,2),IF(F51="S",LEFT('[1]TCE - ANEXO IV - Preencher'!M60,7),IF('[1]TCE - ANEXO IV - Preencher'!H60="","")))</f>
        <v>2612208</v>
      </c>
      <c r="L51" s="7">
        <f>'[1]TCE - ANEXO IV - Preencher'!N60</f>
        <v>80</v>
      </c>
    </row>
    <row r="52" spans="1:12" s="8" customFormat="1" ht="19.5" customHeight="1" x14ac:dyDescent="0.2">
      <c r="A52" s="3">
        <f>IFERROR(VLOOKUP(B52,'[1]DADOS (OCULTAR)'!$P$3:$R$56,3,0),"")</f>
        <v>9039744001590</v>
      </c>
      <c r="B52" s="4" t="str">
        <f>'[1]TCE - ANEXO IV - Preencher'!C61</f>
        <v>UPAE SALGUEIRO</v>
      </c>
      <c r="C52" s="4" t="str">
        <f>'[1]TCE - ANEXO IV - Preencher'!E61</f>
        <v>5.99 - Outros Serviços de Terceiros Pessoa Jurídica</v>
      </c>
      <c r="D52" s="3">
        <f>'[1]TCE - ANEXO IV - Preencher'!F61</f>
        <v>479544000188</v>
      </c>
      <c r="E52" s="5" t="str">
        <f>'[1]TCE - ANEXO IV - Preencher'!G61</f>
        <v>REIA PALACE HOTEL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14944</v>
      </c>
      <c r="I52" s="6">
        <f>IF('[1]TCE - ANEXO IV - Preencher'!K61="","",'[1]TCE - ANEXO IV - Preencher'!K61)</f>
        <v>44369</v>
      </c>
      <c r="J52" s="5" t="str">
        <f>'[1]TCE - ANEXO IV - Preencher'!L61</f>
        <v>10452078</v>
      </c>
      <c r="K52" s="5" t="str">
        <f>IF(F52="B",LEFT('[1]TCE - ANEXO IV - Preencher'!M61,2),IF(F52="S",LEFT('[1]TCE - ANEXO IV - Preencher'!M61,7),IF('[1]TCE - ANEXO IV - Preencher'!H61="","")))</f>
        <v>2611101</v>
      </c>
      <c r="L52" s="7">
        <f>'[1]TCE - ANEXO IV - Preencher'!N61</f>
        <v>160</v>
      </c>
    </row>
    <row r="53" spans="1:12" s="8" customFormat="1" ht="19.5" customHeight="1" x14ac:dyDescent="0.2">
      <c r="A53" s="3">
        <f>IFERROR(VLOOKUP(B53,'[1]DADOS (OCULTAR)'!$P$3:$R$56,3,0),"")</f>
        <v>9039744001590</v>
      </c>
      <c r="B53" s="4" t="str">
        <f>'[1]TCE - ANEXO IV - Preencher'!C62</f>
        <v>UPAE SALGUEIRO</v>
      </c>
      <c r="C53" s="4" t="str">
        <f>'[1]TCE - ANEXO IV - Preencher'!E62</f>
        <v>5.99 - Outros Serviços de Terceiros Pessoa Jurídica</v>
      </c>
      <c r="D53" s="3">
        <f>'[1]TCE - ANEXO IV - Preencher'!F62</f>
        <v>21027815000134</v>
      </c>
      <c r="E53" s="5" t="str">
        <f>'[1]TCE - ANEXO IV - Preencher'!G62</f>
        <v>ANTONIO ALDIVAN DE SOUSA 01415641480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34</v>
      </c>
      <c r="I53" s="6">
        <f>IF('[1]TCE - ANEXO IV - Preencher'!K62="","",'[1]TCE - ANEXO IV - Preencher'!K62)</f>
        <v>44345</v>
      </c>
      <c r="J53" s="5" t="str">
        <f>'[1]TCE - ANEXO IV - Preencher'!L62</f>
        <v>4213648</v>
      </c>
      <c r="K53" s="5" t="str">
        <f>IF(F53="B",LEFT('[1]TCE - ANEXO IV - Preencher'!M62,2),IF(F53="S",LEFT('[1]TCE - ANEXO IV - Preencher'!M62,7),IF('[1]TCE - ANEXO IV - Preencher'!H62="","")))</f>
        <v>2611101</v>
      </c>
      <c r="L53" s="7">
        <f>'[1]TCE - ANEXO IV - Preencher'!N62</f>
        <v>986</v>
      </c>
    </row>
    <row r="54" spans="1:12" s="8" customFormat="1" ht="19.5" customHeight="1" x14ac:dyDescent="0.2">
      <c r="A54" s="3">
        <f>IFERROR(VLOOKUP(B54,'[1]DADOS (OCULTAR)'!$P$3:$R$56,3,0),"")</f>
        <v>9039744001590</v>
      </c>
      <c r="B54" s="4" t="str">
        <f>'[1]TCE - ANEXO IV - Preencher'!C63</f>
        <v>UPAE SALGUEIRO</v>
      </c>
      <c r="C54" s="4" t="str">
        <f>'[1]TCE - ANEXO IV - Preencher'!E63</f>
        <v>5.99 - Outros Serviços de Terceiros Pessoa Jurídica</v>
      </c>
      <c r="D54" s="3">
        <f>'[1]TCE - ANEXO IV - Preencher'!F63</f>
        <v>34028316060947</v>
      </c>
      <c r="E54" s="5" t="str">
        <f>'[1]TCE - ANEXO IV - Preencher'!G63</f>
        <v>EMPRESA BRASILEIRA DE CORREIROS E TELEGRAFOS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 P</v>
      </c>
      <c r="L54" s="7">
        <f>'[1]TCE - ANEXO IV - Preencher'!N63</f>
        <v>104.35</v>
      </c>
    </row>
    <row r="55" spans="1:12" s="8" customFormat="1" ht="19.5" customHeight="1" x14ac:dyDescent="0.2">
      <c r="A55" s="3">
        <f>IFERROR(VLOOKUP(B55,'[1]DADOS (OCULTAR)'!$P$3:$R$56,3,0),"")</f>
        <v>9039744001590</v>
      </c>
      <c r="B55" s="4" t="str">
        <f>'[1]TCE - ANEXO IV - Preencher'!C64</f>
        <v>UPAE SALGUEIRO</v>
      </c>
      <c r="C55" s="4" t="str">
        <f>'[1]TCE - ANEXO IV - Preencher'!E64</f>
        <v>5.16 - Serviços Médico-Hospitalares, Odotonlogia e Laboratoriais</v>
      </c>
      <c r="D55" s="3">
        <f>'[1]TCE - ANEXO IV - Preencher'!F64</f>
        <v>20069080000149</v>
      </c>
      <c r="E55" s="5" t="str">
        <f>'[1]TCE - ANEXO IV - Preencher'!G64</f>
        <v>TOPHOSP GESTAO E SERVICOS MEDICOS HOSPITALARES LTDA EPP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0000000664</v>
      </c>
      <c r="I55" s="6">
        <f>IF('[1]TCE - ANEXO IV - Preencher'!K64="","",'[1]TCE - ANEXO IV - Preencher'!K64)</f>
        <v>44357</v>
      </c>
      <c r="J55" s="5" t="str">
        <f>'[1]TCE - ANEXO IV - Preencher'!L64</f>
        <v>53rfad8zk</v>
      </c>
      <c r="K55" s="5" t="str">
        <f>IF(F55="B",LEFT('[1]TCE - ANEXO IV - Preencher'!M64,2),IF(F55="S",LEFT('[1]TCE - ANEXO IV - Preencher'!M64,7),IF('[1]TCE - ANEXO IV - Preencher'!H64="","")))</f>
        <v>2612208</v>
      </c>
      <c r="L55" s="7">
        <f>'[1]TCE - ANEXO IV - Preencher'!N64</f>
        <v>60789.599999999999</v>
      </c>
    </row>
    <row r="56" spans="1:12" s="8" customFormat="1" ht="19.5" customHeight="1" x14ac:dyDescent="0.2">
      <c r="A56" s="3">
        <f>IFERROR(VLOOKUP(B56,'[1]DADOS (OCULTAR)'!$P$3:$R$56,3,0),"")</f>
        <v>9039744001590</v>
      </c>
      <c r="B56" s="4" t="str">
        <f>'[1]TCE - ANEXO IV - Preencher'!C65</f>
        <v>UPAE SALGUEIRO</v>
      </c>
      <c r="C56" s="4" t="str">
        <f>'[1]TCE - ANEXO IV - Preencher'!E65</f>
        <v>5.16 - Serviços Médico-Hospitalares, Odotonlogia e Laboratoriais</v>
      </c>
      <c r="D56" s="3">
        <f>'[1]TCE - ANEXO IV - Preencher'!F65</f>
        <v>20069080000149</v>
      </c>
      <c r="E56" s="5" t="str">
        <f>'[1]TCE - ANEXO IV - Preencher'!G65</f>
        <v>TOPHOSP GESTAO E SERVICOS MEDICOS HOSPITALARES LTDA EPP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0000000665</v>
      </c>
      <c r="I56" s="6">
        <f>IF('[1]TCE - ANEXO IV - Preencher'!K65="","",'[1]TCE - ANEXO IV - Preencher'!K65)</f>
        <v>44357</v>
      </c>
      <c r="J56" s="5" t="str">
        <f>'[1]TCE - ANEXO IV - Preencher'!L65</f>
        <v>6k72fovbz</v>
      </c>
      <c r="K56" s="5" t="str">
        <f>IF(F56="B",LEFT('[1]TCE - ANEXO IV - Preencher'!M65,2),IF(F56="S",LEFT('[1]TCE - ANEXO IV - Preencher'!M65,7),IF('[1]TCE - ANEXO IV - Preencher'!H65="","")))</f>
        <v>2612208</v>
      </c>
      <c r="L56" s="7">
        <f>'[1]TCE - ANEXO IV - Preencher'!N65</f>
        <v>14473.6</v>
      </c>
    </row>
    <row r="57" spans="1:12" s="8" customFormat="1" ht="19.5" customHeight="1" x14ac:dyDescent="0.2">
      <c r="A57" s="3">
        <f>IFERROR(VLOOKUP(B57,'[1]DADOS (OCULTAR)'!$P$3:$R$56,3,0),"")</f>
        <v>9039744001590</v>
      </c>
      <c r="B57" s="4" t="str">
        <f>'[1]TCE - ANEXO IV - Preencher'!C66</f>
        <v>UPAE SALGUEIRO</v>
      </c>
      <c r="C57" s="4" t="str">
        <f>'[1]TCE - ANEXO IV - Preencher'!E66</f>
        <v>5.16 - Serviços Médico-Hospitalares, Odotonlogia e Laboratoriais</v>
      </c>
      <c r="D57" s="3">
        <f>'[1]TCE - ANEXO IV - Preencher'!F66</f>
        <v>20692334000180</v>
      </c>
      <c r="E57" s="5" t="str">
        <f>'[1]TCE - ANEXO IV - Preencher'!G66</f>
        <v>CLINICA DE OUVIDO NARIZ E GARGANTA LTDA ME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0000000466</v>
      </c>
      <c r="I57" s="6">
        <f>IF('[1]TCE - ANEXO IV - Preencher'!K66="","",'[1]TCE - ANEXO IV - Preencher'!K66)</f>
        <v>44351</v>
      </c>
      <c r="J57" s="5" t="str">
        <f>'[1]TCE - ANEXO IV - Preencher'!L66</f>
        <v>hyb4xjuqr</v>
      </c>
      <c r="K57" s="5" t="str">
        <f>IF(F57="B",LEFT('[1]TCE - ANEXO IV - Preencher'!M66,2),IF(F57="S",LEFT('[1]TCE - ANEXO IV - Preencher'!M66,7),IF('[1]TCE - ANEXO IV - Preencher'!H66="","")))</f>
        <v>2307304</v>
      </c>
      <c r="L57" s="7">
        <f>'[1]TCE - ANEXO IV - Preencher'!N66</f>
        <v>4150</v>
      </c>
    </row>
    <row r="58" spans="1:12" s="8" customFormat="1" ht="19.5" customHeight="1" x14ac:dyDescent="0.2">
      <c r="A58" s="3">
        <f>IFERROR(VLOOKUP(B58,'[1]DADOS (OCULTAR)'!$P$3:$R$56,3,0),"")</f>
        <v>9039744001590</v>
      </c>
      <c r="B58" s="4" t="str">
        <f>'[1]TCE - ANEXO IV - Preencher'!C67</f>
        <v>UPAE SALGUEIRO</v>
      </c>
      <c r="C58" s="4" t="str">
        <f>'[1]TCE - ANEXO IV - Preencher'!E67</f>
        <v>5.16 - Serviços Médico-Hospitalares, Odotonlogia e Laboratoriais</v>
      </c>
      <c r="D58" s="3">
        <f>'[1]TCE - ANEXO IV - Preencher'!F67</f>
        <v>41231135000145</v>
      </c>
      <c r="E58" s="5" t="str">
        <f>'[1]TCE - ANEXO IV - Preencher'!G67</f>
        <v>CARDIOVIDA CONSULTORIOS ESPECIALIZADOS EIRELI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00008042</v>
      </c>
      <c r="I58" s="6">
        <f>IF('[1]TCE - ANEXO IV - Preencher'!K67="","",'[1]TCE - ANEXO IV - Preencher'!K67)</f>
        <v>44349</v>
      </c>
      <c r="J58" s="5" t="str">
        <f>'[1]TCE - ANEXO IV - Preencher'!L67</f>
        <v>J7PX-FFBY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80</v>
      </c>
    </row>
    <row r="59" spans="1:12" s="8" customFormat="1" ht="19.5" customHeight="1" x14ac:dyDescent="0.2">
      <c r="A59" s="3">
        <f>IFERROR(VLOOKUP(B59,'[1]DADOS (OCULTAR)'!$P$3:$R$56,3,0),"")</f>
        <v>9039744001590</v>
      </c>
      <c r="B59" s="4" t="str">
        <f>'[1]TCE - ANEXO IV - Preencher'!C68</f>
        <v>UPAE SALGUEIRO</v>
      </c>
      <c r="C59" s="4" t="str">
        <f>'[1]TCE - ANEXO IV - Preencher'!E68</f>
        <v>5.16 - Serviços Médico-Hospitalares, Odotonlogia e Laboratoriais</v>
      </c>
      <c r="D59" s="3">
        <f>'[1]TCE - ANEXO IV - Preencher'!F68</f>
        <v>12979968000190</v>
      </c>
      <c r="E59" s="5" t="str">
        <f>'[1]TCE - ANEXO IV - Preencher'!G68</f>
        <v>LABORATORIO PETRI LTDA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0000019077</v>
      </c>
      <c r="I59" s="6">
        <f>IF('[1]TCE - ANEXO IV - Preencher'!K68="","",'[1]TCE - ANEXO IV - Preencher'!K68)</f>
        <v>44348</v>
      </c>
      <c r="J59" s="5" t="str">
        <f>'[1]TCE - ANEXO IV - Preencher'!L68</f>
        <v>pgcdb56k9</v>
      </c>
      <c r="K59" s="5" t="str">
        <f>IF(F59="B",LEFT('[1]TCE - ANEXO IV - Preencher'!M68,2),IF(F59="S",LEFT('[1]TCE - ANEXO IV - Preencher'!M68,7),IF('[1]TCE - ANEXO IV - Preencher'!H68="","")))</f>
        <v>2612208</v>
      </c>
      <c r="L59" s="7">
        <f>'[1]TCE - ANEXO IV - Preencher'!N68</f>
        <v>18474.97</v>
      </c>
    </row>
    <row r="60" spans="1:12" s="8" customFormat="1" ht="19.5" customHeight="1" x14ac:dyDescent="0.2">
      <c r="A60" s="3">
        <f>IFERROR(VLOOKUP(B60,'[1]DADOS (OCULTAR)'!$P$3:$R$56,3,0),"")</f>
        <v>9039744001590</v>
      </c>
      <c r="B60" s="4" t="str">
        <f>'[1]TCE - ANEXO IV - Preencher'!C69</f>
        <v>UPAE SALGUEIRO</v>
      </c>
      <c r="C60" s="4" t="str">
        <f>'[1]TCE - ANEXO IV - Preencher'!E69</f>
        <v>4.6 - Serviços de Profissionais de Saúde</v>
      </c>
      <c r="D60" s="3">
        <f>'[1]TCE - ANEXO IV - Preencher'!F69</f>
        <v>2755636424</v>
      </c>
      <c r="E60" s="5" t="str">
        <f>'[1]TCE - ANEXO IV - Preencher'!G69</f>
        <v>JOSE ANDRE OSMAR DA CONCEIÇÃO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2612208</v>
      </c>
      <c r="L60" s="7">
        <f>'[1]TCE - ANEXO IV - Preencher'!N69</f>
        <v>1276</v>
      </c>
    </row>
    <row r="61" spans="1:12" s="8" customFormat="1" ht="19.5" customHeight="1" x14ac:dyDescent="0.2">
      <c r="A61" s="3">
        <f>IFERROR(VLOOKUP(B61,'[1]DADOS (OCULTAR)'!$P$3:$R$56,3,0),"")</f>
        <v>9039744001590</v>
      </c>
      <c r="B61" s="4" t="str">
        <f>'[1]TCE - ANEXO IV - Preencher'!C70</f>
        <v>UPAE SALGUEIRO</v>
      </c>
      <c r="C61" s="4" t="str">
        <f>'[1]TCE - ANEXO IV - Preencher'!E70</f>
        <v>5.15 - Serviços Domésticos</v>
      </c>
      <c r="D61" s="3">
        <f>'[1]TCE - ANEXO IV - Preencher'!F70</f>
        <v>14425335000166</v>
      </c>
      <c r="E61" s="5" t="str">
        <f>'[1]TCE - ANEXO IV - Preencher'!G70</f>
        <v>L M DA SILVA LAVANDERIA ME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0000000257</v>
      </c>
      <c r="I61" s="6">
        <f>IF('[1]TCE - ANEXO IV - Preencher'!K70="","",'[1]TCE - ANEXO IV - Preencher'!K70)</f>
        <v>44347</v>
      </c>
      <c r="J61" s="5" t="str">
        <f>'[1]TCE - ANEXO IV - Preencher'!L70</f>
        <v>6cvgomqkn</v>
      </c>
      <c r="K61" s="5" t="str">
        <f>IF(F61="B",LEFT('[1]TCE - ANEXO IV - Preencher'!M70,2),IF(F61="S",LEFT('[1]TCE - ANEXO IV - Preencher'!M70,7),IF('[1]TCE - ANEXO IV - Preencher'!H70="","")))</f>
        <v>2612208</v>
      </c>
      <c r="L61" s="7">
        <f>'[1]TCE - ANEXO IV - Preencher'!N70</f>
        <v>501.9</v>
      </c>
    </row>
    <row r="62" spans="1:12" s="8" customFormat="1" ht="19.5" customHeight="1" x14ac:dyDescent="0.2">
      <c r="A62" s="3">
        <f>IFERROR(VLOOKUP(B62,'[1]DADOS (OCULTAR)'!$P$3:$R$56,3,0),"")</f>
        <v>9039744001590</v>
      </c>
      <c r="B62" s="4" t="str">
        <f>'[1]TCE - ANEXO IV - Preencher'!C71</f>
        <v>UPAE SALGUEIRO</v>
      </c>
      <c r="C62" s="4" t="str">
        <f>'[1]TCE - ANEXO IV - Preencher'!E71</f>
        <v>5.10 - Detetização/Tratamento de Resíduos e Afins</v>
      </c>
      <c r="D62" s="3">
        <f>'[1]TCE - ANEXO IV - Preencher'!F71</f>
        <v>11863530000180</v>
      </c>
      <c r="E62" s="5" t="str">
        <f>'[1]TCE - ANEXO IV - Preencher'!G71</f>
        <v>BRASCON GESTAO AMBIENTAL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00076203</v>
      </c>
      <c r="I62" s="6">
        <f>IF('[1]TCE - ANEXO IV - Preencher'!K71="","",'[1]TCE - ANEXO IV - Preencher'!K71)</f>
        <v>44349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2611309</v>
      </c>
      <c r="L62" s="7">
        <f>'[1]TCE - ANEXO IV - Preencher'!N71</f>
        <v>92.5</v>
      </c>
    </row>
    <row r="63" spans="1:12" s="8" customFormat="1" ht="19.5" customHeight="1" x14ac:dyDescent="0.2">
      <c r="A63" s="3">
        <f>IFERROR(VLOOKUP(B63,'[1]DADOS (OCULTAR)'!$P$3:$R$56,3,0),"")</f>
        <v>9039744001590</v>
      </c>
      <c r="B63" s="4" t="str">
        <f>'[1]TCE - ANEXO IV - Preencher'!C72</f>
        <v>UPAE SALGUEIRO</v>
      </c>
      <c r="C63" s="4" t="str">
        <f>'[1]TCE - ANEXO IV - Preencher'!E72</f>
        <v>5.17 - Manutenção de Software, Certificação Digital e Microfilmagem</v>
      </c>
      <c r="D63" s="3">
        <f>'[1]TCE - ANEXO IV - Preencher'!F72</f>
        <v>92306257000780</v>
      </c>
      <c r="E63" s="5" t="str">
        <f>'[1]TCE - ANEXO IV - Preencher'!G72</f>
        <v>MV INFORMATICA NORDESTE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00024288</v>
      </c>
      <c r="I63" s="6">
        <f>IF('[1]TCE - ANEXO IV - Preencher'!K72="","",'[1]TCE - ANEXO IV - Preencher'!K72)</f>
        <v>44329</v>
      </c>
      <c r="J63" s="5" t="str">
        <f>'[1]TCE - ANEXO IV - Preencher'!L72</f>
        <v>CLW3-YQPZ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10290.049999999999</v>
      </c>
    </row>
    <row r="64" spans="1:12" s="8" customFormat="1" ht="19.5" customHeight="1" x14ac:dyDescent="0.2">
      <c r="A64" s="3">
        <f>IFERROR(VLOOKUP(B64,'[1]DADOS (OCULTAR)'!$P$3:$R$56,3,0),"")</f>
        <v>9039744001590</v>
      </c>
      <c r="B64" s="4" t="str">
        <f>'[1]TCE - ANEXO IV - Preencher'!C73</f>
        <v>UPAE SALGUEIRO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53113791001285</v>
      </c>
      <c r="E64" s="5" t="str">
        <f>'[1]TCE - ANEXO IV - Preencher'!G73</f>
        <v xml:space="preserve">TOTVS S A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33077</v>
      </c>
      <c r="I64" s="6">
        <f>IF('[1]TCE - ANEXO IV - Preencher'!K73="","",'[1]TCE - ANEXO IV - Preencher'!K73)</f>
        <v>44319</v>
      </c>
      <c r="J64" s="5" t="str">
        <f>'[1]TCE - ANEXO IV - Preencher'!L73</f>
        <v>3af61726</v>
      </c>
      <c r="K64" s="5" t="str">
        <f>IF(F64="B",LEFT('[1]TCE - ANEXO IV - Preencher'!M73,2),IF(F64="S",LEFT('[1]TCE - ANEXO IV - Preencher'!M73,7),IF('[1]TCE - ANEXO IV - Preencher'!H73="","")))</f>
        <v>3106200</v>
      </c>
      <c r="L64" s="7">
        <f>'[1]TCE - ANEXO IV - Preencher'!N73</f>
        <v>687.69</v>
      </c>
    </row>
    <row r="65" spans="1:12" s="8" customFormat="1" ht="19.5" customHeight="1" x14ac:dyDescent="0.2">
      <c r="A65" s="3">
        <f>IFERROR(VLOOKUP(B65,'[1]DADOS (OCULTAR)'!$P$3:$R$56,3,0),"")</f>
        <v>9039744001590</v>
      </c>
      <c r="B65" s="4" t="str">
        <f>'[1]TCE - ANEXO IV - Preencher'!C74</f>
        <v>UPAE SALGUEIRO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53113791001285</v>
      </c>
      <c r="E65" s="5" t="str">
        <f>'[1]TCE - ANEXO IV - Preencher'!G74</f>
        <v xml:space="preserve">TOTVS S A 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33076</v>
      </c>
      <c r="I65" s="6">
        <f>IF('[1]TCE - ANEXO IV - Preencher'!K74="","",'[1]TCE - ANEXO IV - Preencher'!K74)</f>
        <v>44319</v>
      </c>
      <c r="J65" s="5" t="str">
        <f>'[1]TCE - ANEXO IV - Preencher'!L74</f>
        <v>W60fdbe5</v>
      </c>
      <c r="K65" s="5" t="str">
        <f>IF(F65="B",LEFT('[1]TCE - ANEXO IV - Preencher'!M74,2),IF(F65="S",LEFT('[1]TCE - ANEXO IV - Preencher'!M74,7),IF('[1]TCE - ANEXO IV - Preencher'!H74="","")))</f>
        <v>3106200</v>
      </c>
      <c r="L65" s="7">
        <f>'[1]TCE - ANEXO IV - Preencher'!N74</f>
        <v>98.37</v>
      </c>
    </row>
    <row r="66" spans="1:12" s="8" customFormat="1" ht="19.5" customHeight="1" x14ac:dyDescent="0.2">
      <c r="A66" s="3">
        <f>IFERROR(VLOOKUP(B66,'[1]DADOS (OCULTAR)'!$P$3:$R$56,3,0),"")</f>
        <v>9039744001590</v>
      </c>
      <c r="B66" s="4" t="str">
        <f>'[1]TCE - ANEXO IV - Preencher'!C75</f>
        <v>UPAE SALGUEIRO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53113791001285</v>
      </c>
      <c r="E66" s="5" t="str">
        <f>'[1]TCE - ANEXO IV - Preencher'!G75</f>
        <v xml:space="preserve">TOTVS S A 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03076968</v>
      </c>
      <c r="I66" s="6">
        <f>IF('[1]TCE - ANEXO IV - Preencher'!K75="","",'[1]TCE - ANEXO IV - Preencher'!K75)</f>
        <v>44329</v>
      </c>
      <c r="J66" s="5" t="str">
        <f>'[1]TCE - ANEXO IV - Preencher'!L75</f>
        <v>PUBW-R17H</v>
      </c>
      <c r="K66" s="5" t="str">
        <f>IF(F66="B",LEFT('[1]TCE - ANEXO IV - Preencher'!M75,2),IF(F66="S",LEFT('[1]TCE - ANEXO IV - Preencher'!M75,7),IF('[1]TCE - ANEXO IV - Preencher'!H75="","")))</f>
        <v>3106200</v>
      </c>
      <c r="L66" s="7">
        <f>'[1]TCE - ANEXO IV - Preencher'!N75</f>
        <v>281.05</v>
      </c>
    </row>
    <row r="67" spans="1:12" s="8" customFormat="1" ht="19.5" customHeight="1" x14ac:dyDescent="0.2">
      <c r="A67" s="3">
        <f>IFERROR(VLOOKUP(B67,'[1]DADOS (OCULTAR)'!$P$3:$R$56,3,0),"")</f>
        <v>9039744001590</v>
      </c>
      <c r="B67" s="4" t="str">
        <f>'[1]TCE - ANEXO IV - Preencher'!C76</f>
        <v>UPAE SALGUEIRO</v>
      </c>
      <c r="C67" s="4" t="str">
        <f>'[1]TCE - ANEXO IV - Preencher'!E76</f>
        <v>5.17 - Manutenção de Software, Certificação Digital e Microfilmagem</v>
      </c>
      <c r="D67" s="3">
        <f>'[1]TCE - ANEXO IV - Preencher'!F76</f>
        <v>5020356000100</v>
      </c>
      <c r="E67" s="5" t="str">
        <f>'[1]TCE - ANEXO IV - Preencher'!G76</f>
        <v>BID COMERCIO E SERVIÇOS EM TECNOLOGIA DA INFORMACAO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00003919</v>
      </c>
      <c r="I67" s="6">
        <f>IF('[1]TCE - ANEXO IV - Preencher'!K76="","",'[1]TCE - ANEXO IV - Preencher'!K76)</f>
        <v>44319</v>
      </c>
      <c r="J67" s="5" t="str">
        <f>'[1]TCE - ANEXO IV - Preencher'!L76</f>
        <v>PEHP-MAIV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378.6</v>
      </c>
    </row>
    <row r="68" spans="1:12" s="8" customFormat="1" ht="19.5" customHeight="1" x14ac:dyDescent="0.2">
      <c r="A68" s="3">
        <f>IFERROR(VLOOKUP(B68,'[1]DADOS (OCULTAR)'!$P$3:$R$56,3,0),"")</f>
        <v>9039744001590</v>
      </c>
      <c r="B68" s="4" t="str">
        <f>'[1]TCE - ANEXO IV - Preencher'!C77</f>
        <v>UPAE SALGUEIRO</v>
      </c>
      <c r="C68" s="4" t="str">
        <f>'[1]TCE - ANEXO IV - Preencher'!E77</f>
        <v>5.99 - Outros Serviços de Terceiros Pessoa Jurídica</v>
      </c>
      <c r="D68" s="3">
        <f>'[1]TCE - ANEXO IV - Preencher'!F77</f>
        <v>35521046000130</v>
      </c>
      <c r="E68" s="5" t="str">
        <f>'[1]TCE - ANEXO IV - Preencher'!G77</f>
        <v>TGI CONSULTORIA EM GESTAO EMPRESARIAL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00020048</v>
      </c>
      <c r="I68" s="6">
        <f>IF('[1]TCE - ANEXO IV - Preencher'!K77="","",'[1]TCE - ANEXO IV - Preencher'!K77)</f>
        <v>44323</v>
      </c>
      <c r="J68" s="5" t="str">
        <f>'[1]TCE - ANEXO IV - Preencher'!L77</f>
        <v>QKAX-SJUX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3600</v>
      </c>
    </row>
    <row r="69" spans="1:12" s="8" customFormat="1" ht="19.5" customHeight="1" x14ac:dyDescent="0.2">
      <c r="A69" s="3">
        <f>IFERROR(VLOOKUP(B69,'[1]DADOS (OCULTAR)'!$P$3:$R$56,3,0),"")</f>
        <v>9039744001590</v>
      </c>
      <c r="B69" s="4" t="str">
        <f>'[1]TCE - ANEXO IV - Preencher'!C78</f>
        <v>UPAE SALGUEIRO</v>
      </c>
      <c r="C69" s="4" t="str">
        <f>'[1]TCE - ANEXO IV - Preencher'!E78</f>
        <v>5.99 - Outros Serviços de Terceiros Pessoa Jurídica</v>
      </c>
      <c r="D69" s="3">
        <f>'[1]TCE - ANEXO IV - Preencher'!F78</f>
        <v>58921792000117</v>
      </c>
      <c r="E69" s="5" t="str">
        <f>'[1]TCE - ANEXO IV - Preencher'!G78</f>
        <v>PLANISA PLANEJAMENTO E ORGANIZACAO DE INSTITUICOES DE SAUDE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00024556</v>
      </c>
      <c r="I69" s="6">
        <f>IF('[1]TCE - ANEXO IV - Preencher'!K78="","",'[1]TCE - ANEXO IV - Preencher'!K78)</f>
        <v>44319</v>
      </c>
      <c r="J69" s="5" t="str">
        <f>'[1]TCE - ANEXO IV - Preencher'!L78</f>
        <v>ZWIM-EWII</v>
      </c>
      <c r="K69" s="5" t="str">
        <f>IF(F69="B",LEFT('[1]TCE - ANEXO IV - Preencher'!M78,2),IF(F69="S",LEFT('[1]TCE - ANEXO IV - Preencher'!M78,7),IF('[1]TCE - ANEXO IV - Preencher'!H78="","")))</f>
        <v>35 -  S</v>
      </c>
      <c r="L69" s="7">
        <f>'[1]TCE - ANEXO IV - Preencher'!N78</f>
        <v>3980</v>
      </c>
    </row>
    <row r="70" spans="1:12" s="8" customFormat="1" ht="19.5" customHeight="1" x14ac:dyDescent="0.2">
      <c r="A70" s="3">
        <f>IFERROR(VLOOKUP(B70,'[1]DADOS (OCULTAR)'!$P$3:$R$56,3,0),"")</f>
        <v>9039744001590</v>
      </c>
      <c r="B70" s="4" t="str">
        <f>'[1]TCE - ANEXO IV - Preencher'!C79</f>
        <v>UPAE SALGUEIRO</v>
      </c>
      <c r="C70" s="4" t="str">
        <f>'[1]TCE - ANEXO IV - Preencher'!E79</f>
        <v>5.2 - Serviços Técnicos Profissionais</v>
      </c>
      <c r="D70" s="3">
        <f>'[1]TCE - ANEXO IV - Preencher'!F79</f>
        <v>2512303000119</v>
      </c>
      <c r="E70" s="5" t="str">
        <f>'[1]TCE - ANEXO IV - Preencher'!G79</f>
        <v>NOROES AZEVEDO SOCIEDADE DE ADVOGADOS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00004897</v>
      </c>
      <c r="I70" s="6">
        <f>IF('[1]TCE - ANEXO IV - Preencher'!K79="","",'[1]TCE - ANEXO IV - Preencher'!K79)</f>
        <v>44321</v>
      </c>
      <c r="J70" s="5" t="str">
        <f>'[1]TCE - ANEXO IV - Preencher'!L79</f>
        <v>BUUI-THUH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5400</v>
      </c>
    </row>
    <row r="71" spans="1:12" s="8" customFormat="1" ht="19.5" customHeight="1" x14ac:dyDescent="0.2">
      <c r="A71" s="3">
        <f>IFERROR(VLOOKUP(B71,'[1]DADOS (OCULTAR)'!$P$3:$R$56,3,0),"")</f>
        <v>9039744001590</v>
      </c>
      <c r="B71" s="4" t="str">
        <f>'[1]TCE - ANEXO IV - Preencher'!C80</f>
        <v>UPAE SALGUEIRO</v>
      </c>
      <c r="C71" s="4" t="str">
        <f>'[1]TCE - ANEXO IV - Preencher'!E80</f>
        <v>5.2 - Serviços Técnicos Profissionais</v>
      </c>
      <c r="D71" s="3">
        <f>'[1]TCE - ANEXO IV - Preencher'!F80</f>
        <v>2512303000119</v>
      </c>
      <c r="E71" s="5" t="str">
        <f>'[1]TCE - ANEXO IV - Preencher'!G80</f>
        <v>NOROES AZEVEDO SOCIEDADE DE ADVOGADOS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00004918</v>
      </c>
      <c r="I71" s="6">
        <f>IF('[1]TCE - ANEXO IV - Preencher'!K80="","",'[1]TCE - ANEXO IV - Preencher'!K80)</f>
        <v>44322</v>
      </c>
      <c r="J71" s="5" t="str">
        <f>'[1]TCE - ANEXO IV - Preencher'!L80</f>
        <v>QPTE-9DPR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2280</v>
      </c>
    </row>
    <row r="72" spans="1:12" s="8" customFormat="1" ht="19.5" customHeight="1" x14ac:dyDescent="0.2">
      <c r="A72" s="3">
        <f>IFERROR(VLOOKUP(B72,'[1]DADOS (OCULTAR)'!$P$3:$R$56,3,0),"")</f>
        <v>9039744001590</v>
      </c>
      <c r="B72" s="4" t="str">
        <f>'[1]TCE - ANEXO IV - Preencher'!C81</f>
        <v>UPAE SALGUEIRO</v>
      </c>
      <c r="C72" s="4" t="str">
        <f>'[1]TCE - ANEXO IV - Preencher'!E81</f>
        <v>5.2 - Serviços Técnicos Profissionais</v>
      </c>
      <c r="D72" s="3">
        <f>'[1]TCE - ANEXO IV - Preencher'!F81</f>
        <v>27814653000160</v>
      </c>
      <c r="E72" s="5" t="str">
        <f>'[1]TCE - ANEXO IV - Preencher'!G81</f>
        <v>LUMI CONSULTORIA E SERVICOS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00000548</v>
      </c>
      <c r="I72" s="6">
        <f>IF('[1]TCE - ANEXO IV - Preencher'!K81="","",'[1]TCE - ANEXO IV - Preencher'!K81)</f>
        <v>44329</v>
      </c>
      <c r="J72" s="5" t="str">
        <f>'[1]TCE - ANEXO IV - Preencher'!L81</f>
        <v>HF46-A4S2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1200</v>
      </c>
    </row>
    <row r="73" spans="1:12" s="8" customFormat="1" ht="19.5" customHeight="1" x14ac:dyDescent="0.2">
      <c r="A73" s="3">
        <f>IFERROR(VLOOKUP(B73,'[1]DADOS (OCULTAR)'!$P$3:$R$56,3,0),"")</f>
        <v>9039744001590</v>
      </c>
      <c r="B73" s="4" t="str">
        <f>'[1]TCE - ANEXO IV - Preencher'!C82</f>
        <v>UPAE SALGUEIRO</v>
      </c>
      <c r="C73" s="4" t="str">
        <f>'[1]TCE - ANEXO IV - Preencher'!E82</f>
        <v>5.2 - Serviços Técnicos Profissionais</v>
      </c>
      <c r="D73" s="3">
        <f>'[1]TCE - ANEXO IV - Preencher'!F82</f>
        <v>27814653000160</v>
      </c>
      <c r="E73" s="5" t="str">
        <f>'[1]TCE - ANEXO IV - Preencher'!G82</f>
        <v>LUMI CONSULTORIA E SERVICOS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00000556</v>
      </c>
      <c r="I73" s="6">
        <f>IF('[1]TCE - ANEXO IV - Preencher'!K82="","",'[1]TCE - ANEXO IV - Preencher'!K82)</f>
        <v>44344</v>
      </c>
      <c r="J73" s="5" t="str">
        <f>'[1]TCE - ANEXO IV - Preencher'!L82</f>
        <v>JPPB-FAY7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800</v>
      </c>
    </row>
    <row r="74" spans="1:12" s="8" customFormat="1" ht="19.5" customHeight="1" x14ac:dyDescent="0.2">
      <c r="A74" s="3">
        <f>IFERROR(VLOOKUP(B74,'[1]DADOS (OCULTAR)'!$P$3:$R$56,3,0),"")</f>
        <v>9039744001590</v>
      </c>
      <c r="B74" s="4" t="str">
        <f>'[1]TCE - ANEXO IV - Preencher'!C83</f>
        <v>UPAE SALGUEIRO</v>
      </c>
      <c r="C74" s="4" t="str">
        <f>'[1]TCE - ANEXO IV - Preencher'!E83</f>
        <v>5.2 - Serviços Técnicos Profissionais</v>
      </c>
      <c r="D74" s="3">
        <f>'[1]TCE - ANEXO IV - Preencher'!F83</f>
        <v>12730464000132</v>
      </c>
      <c r="E74" s="5" t="str">
        <f>'[1]TCE - ANEXO IV - Preencher'!G83</f>
        <v>SINGULUS ENGENHARIA E MEDICINA DO TRABALHO SALGUEIRO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0000005266</v>
      </c>
      <c r="I74" s="6">
        <f>IF('[1]TCE - ANEXO IV - Preencher'!K83="","",'[1]TCE - ANEXO IV - Preencher'!K83)</f>
        <v>44351</v>
      </c>
      <c r="J74" s="5" t="str">
        <f>'[1]TCE - ANEXO IV - Preencher'!L83</f>
        <v>rwnp4yqve</v>
      </c>
      <c r="K74" s="5" t="str">
        <f>IF(F74="B",LEFT('[1]TCE - ANEXO IV - Preencher'!M83,2),IF(F74="S",LEFT('[1]TCE - ANEXO IV - Preencher'!M83,7),IF('[1]TCE - ANEXO IV - Preencher'!H83="","")))</f>
        <v>2612208</v>
      </c>
      <c r="L74" s="7">
        <f>'[1]TCE - ANEXO IV - Preencher'!N83</f>
        <v>105</v>
      </c>
    </row>
    <row r="75" spans="1:12" s="8" customFormat="1" ht="19.5" customHeight="1" x14ac:dyDescent="0.2">
      <c r="A75" s="3">
        <f>IFERROR(VLOOKUP(B75,'[1]DADOS (OCULTAR)'!$P$3:$R$56,3,0),"")</f>
        <v>9039744001590</v>
      </c>
      <c r="B75" s="4" t="str">
        <f>'[1]TCE - ANEXO IV - Preencher'!C84</f>
        <v>UPAE SALGUEIRO</v>
      </c>
      <c r="C75" s="4" t="str">
        <f>'[1]TCE - ANEXO IV - Preencher'!E84</f>
        <v>5.2 - Serviços Técnicos Profissionais</v>
      </c>
      <c r="D75" s="3">
        <f>'[1]TCE - ANEXO IV - Preencher'!F84</f>
        <v>3789272000887</v>
      </c>
      <c r="E75" s="5" t="str">
        <f>'[1]TCE - ANEXO IV - Preencher'!G84</f>
        <v xml:space="preserve">SERVICO NACIONAL DE APRENDIZAGEM INDUSTRIAL 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11812</v>
      </c>
      <c r="I75" s="6">
        <f>IF('[1]TCE - ANEXO IV - Preencher'!K84="","",'[1]TCE - ANEXO IV - Preencher'!K84)</f>
        <v>44376</v>
      </c>
      <c r="J75" s="5" t="str">
        <f>'[1]TCE - ANEXO IV - Preencher'!L84</f>
        <v>35551408</v>
      </c>
      <c r="K75" s="5" t="str">
        <f>IF(F75="B",LEFT('[1]TCE - ANEXO IV - Preencher'!M84,2),IF(F75="S",LEFT('[1]TCE - ANEXO IV - Preencher'!M84,7),IF('[1]TCE - ANEXO IV - Preencher'!H84="","")))</f>
        <v>2611101</v>
      </c>
      <c r="L75" s="7">
        <f>'[1]TCE - ANEXO IV - Preencher'!N84</f>
        <v>976.56</v>
      </c>
    </row>
    <row r="76" spans="1:12" s="8" customFormat="1" ht="19.5" customHeight="1" x14ac:dyDescent="0.2">
      <c r="A76" s="3">
        <f>IFERROR(VLOOKUP(B76,'[1]DADOS (OCULTAR)'!$P$3:$R$56,3,0),"")</f>
        <v>9039744001590</v>
      </c>
      <c r="B76" s="4" t="str">
        <f>'[1]TCE - ANEXO IV - Preencher'!C85</f>
        <v>UPAE SALGUEIRO</v>
      </c>
      <c r="C76" s="4" t="str">
        <f>'[1]TCE - ANEXO IV - Preencher'!E85</f>
        <v>5.10 - Detetização/Tratamento de Resíduos e Afins</v>
      </c>
      <c r="D76" s="3">
        <f>'[1]TCE - ANEXO IV - Preencher'!F85</f>
        <v>10333266000100</v>
      </c>
      <c r="E76" s="5" t="str">
        <f>'[1]TCE - ANEXO IV - Preencher'!G85</f>
        <v>CARLOS ANTONIO DE OLIVEIRA MILET JUNIOR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00008582</v>
      </c>
      <c r="I76" s="6">
        <f>IF('[1]TCE - ANEXO IV - Preencher'!K85="","",'[1]TCE - ANEXO IV - Preencher'!K85)</f>
        <v>44334</v>
      </c>
      <c r="J76" s="5" t="str">
        <f>'[1]TCE - ANEXO IV - Preencher'!L85</f>
        <v>HWMW-LHAA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550</v>
      </c>
    </row>
    <row r="77" spans="1:12" s="8" customFormat="1" ht="19.5" customHeight="1" x14ac:dyDescent="0.2">
      <c r="A77" s="3">
        <f>IFERROR(VLOOKUP(B77,'[1]DADOS (OCULTAR)'!$P$3:$R$56,3,0),"")</f>
        <v>9039744001590</v>
      </c>
      <c r="B77" s="4" t="str">
        <f>'[1]TCE - ANEXO IV - Preencher'!C86</f>
        <v>UPAE SALGUEIRO</v>
      </c>
      <c r="C77" s="4" t="str">
        <f>'[1]TCE - ANEXO IV - Preencher'!E86</f>
        <v>5.23 - Limpeza e Conservação</v>
      </c>
      <c r="D77" s="3">
        <f>'[1]TCE - ANEXO IV - Preencher'!F86</f>
        <v>5419785000155</v>
      </c>
      <c r="E77" s="5" t="str">
        <f>'[1]TCE - ANEXO IV - Preencher'!G86</f>
        <v>SOLUNNI SERVICOS ESPECIALIZADOS EIRELI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00000674</v>
      </c>
      <c r="I77" s="6">
        <f>IF('[1]TCE - ANEXO IV - Preencher'!K86="","",'[1]TCE - ANEXO IV - Preencher'!K86)</f>
        <v>44343</v>
      </c>
      <c r="J77" s="5" t="str">
        <f>'[1]TCE - ANEXO IV - Preencher'!L86</f>
        <v>HCZY-SGBV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24593.32</v>
      </c>
    </row>
    <row r="78" spans="1:12" s="8" customFormat="1" ht="19.5" customHeight="1" x14ac:dyDescent="0.2">
      <c r="A78" s="3">
        <f>IFERROR(VLOOKUP(B78,'[1]DADOS (OCULTAR)'!$P$3:$R$56,3,0),"")</f>
        <v>9039744001590</v>
      </c>
      <c r="B78" s="4" t="str">
        <f>'[1]TCE - ANEXO IV - Preencher'!C87</f>
        <v>UPAE SALGUEIRO</v>
      </c>
      <c r="C78" s="4" t="str">
        <f>'[1]TCE - ANEXO IV - Preencher'!E87</f>
        <v>5.99 - Outros Serviços de Terceiros Pessoa Jurídica</v>
      </c>
      <c r="D78" s="3">
        <f>'[1]TCE - ANEXO IV - Preencher'!F87</f>
        <v>10998292000157</v>
      </c>
      <c r="E78" s="5" t="str">
        <f>'[1]TCE - ANEXO IV - Preencher'!G87</f>
        <v>CENTRO DE INTEGRACAO EMPRESA ESCOLA DE PERNAMBUCO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320</v>
      </c>
    </row>
    <row r="79" spans="1:12" s="8" customFormat="1" ht="19.5" customHeight="1" x14ac:dyDescent="0.2">
      <c r="A79" s="3">
        <f>IFERROR(VLOOKUP(B79,'[1]DADOS (OCULTAR)'!$P$3:$R$56,3,0),"")</f>
        <v>9039744001590</v>
      </c>
      <c r="B79" s="4" t="str">
        <f>'[1]TCE - ANEXO IV - Preencher'!C88</f>
        <v>UPAE SALGUEIRO</v>
      </c>
      <c r="C79" s="4" t="str">
        <f>'[1]TCE - ANEXO IV - Preencher'!E88</f>
        <v>5.5 - Reparo e Manutenção de Máquinas e Equipamentos</v>
      </c>
      <c r="D79" s="3">
        <f>'[1]TCE - ANEXO IV - Preencher'!F88</f>
        <v>7146768000117</v>
      </c>
      <c r="E79" s="5" t="str">
        <f>'[1]TCE - ANEXO IV - Preencher'!G88</f>
        <v>SERV IMAGEM NORDESTE ASSISTENCIA TECNICA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000004067</v>
      </c>
      <c r="I79" s="6">
        <f>IF('[1]TCE - ANEXO IV - Preencher'!K88="","",'[1]TCE - ANEXO IV - Preencher'!K88)</f>
        <v>44344</v>
      </c>
      <c r="J79" s="5" t="str">
        <f>'[1]TCE - ANEXO IV - Preencher'!L88</f>
        <v>EMWW42149</v>
      </c>
      <c r="K79" s="5" t="str">
        <f>IF(F79="B",LEFT('[1]TCE - ANEXO IV - Preencher'!M88,2),IF(F79="S",LEFT('[1]TCE - ANEXO IV - Preencher'!M88,7),IF('[1]TCE - ANEXO IV - Preencher'!H88="","")))</f>
        <v>2607901</v>
      </c>
      <c r="L79" s="7">
        <f>'[1]TCE - ANEXO IV - Preencher'!N88</f>
        <v>2420</v>
      </c>
    </row>
    <row r="80" spans="1:12" s="8" customFormat="1" ht="19.5" customHeight="1" x14ac:dyDescent="0.2">
      <c r="A80" s="3">
        <f>IFERROR(VLOOKUP(B80,'[1]DADOS (OCULTAR)'!$P$3:$R$56,3,0),"")</f>
        <v>9039744001590</v>
      </c>
      <c r="B80" s="4" t="str">
        <f>'[1]TCE - ANEXO IV - Preencher'!C89</f>
        <v>UPAE SALGUEIRO</v>
      </c>
      <c r="C80" s="4" t="str">
        <f>'[1]TCE - ANEXO IV - Preencher'!E89</f>
        <v>5.5 - Reparo e Manutenção de Máquinas e Equipamentos</v>
      </c>
      <c r="D80" s="3">
        <f>'[1]TCE - ANEXO IV - Preencher'!F89</f>
        <v>3480539000183</v>
      </c>
      <c r="E80" s="5" t="str">
        <f>'[1]TCE - ANEXO IV - Preencher'!G89</f>
        <v>SL ENGENHARIA HOSPITALAR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000007140</v>
      </c>
      <c r="I80" s="6">
        <f>IF('[1]TCE - ANEXO IV - Preencher'!K89="","",'[1]TCE - ANEXO IV - Preencher'!K89)</f>
        <v>44333</v>
      </c>
      <c r="J80" s="5" t="str">
        <f>'[1]TCE - ANEXO IV - Preencher'!L89</f>
        <v>BBFK55663</v>
      </c>
      <c r="K80" s="5" t="str">
        <f>IF(F80="B",LEFT('[1]TCE - ANEXO IV - Preencher'!M89,2),IF(F80="S",LEFT('[1]TCE - ANEXO IV - Preencher'!M89,7),IF('[1]TCE - ANEXO IV - Preencher'!H89="","")))</f>
        <v>2607901</v>
      </c>
      <c r="L80" s="7">
        <f>'[1]TCE - ANEXO IV - Preencher'!N89</f>
        <v>6098.24</v>
      </c>
    </row>
    <row r="81" spans="1:12" s="8" customFormat="1" ht="19.5" customHeight="1" x14ac:dyDescent="0.2">
      <c r="A81" s="3">
        <f>IFERROR(VLOOKUP(B81,'[1]DADOS (OCULTAR)'!$P$3:$R$56,3,0),"")</f>
        <v>9039744001590</v>
      </c>
      <c r="B81" s="4" t="str">
        <f>'[1]TCE - ANEXO IV - Preencher'!C90</f>
        <v>UPAE SALGUEIRO</v>
      </c>
      <c r="C81" s="4" t="str">
        <f>'[1]TCE - ANEXO IV - Preencher'!E90</f>
        <v>5.5 - Reparo e Manutenção de Máquinas e Equipamentos</v>
      </c>
      <c r="D81" s="3">
        <f>'[1]TCE - ANEXO IV - Preencher'!F90</f>
        <v>26332434000182</v>
      </c>
      <c r="E81" s="5" t="str">
        <f>'[1]TCE - ANEXO IV - Preencher'!G90</f>
        <v>LOGICO PROJETOS CONSULTORIA E SERVICOS DE CLIMATIZACAO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00000354</v>
      </c>
      <c r="I81" s="6">
        <f>IF('[1]TCE - ANEXO IV - Preencher'!K90="","",'[1]TCE - ANEXO IV - Preencher'!K90)</f>
        <v>44348</v>
      </c>
      <c r="J81" s="5" t="str">
        <f>'[1]TCE - ANEXO IV - Preencher'!L90</f>
        <v>Z4JL-YXBJ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6800</v>
      </c>
    </row>
    <row r="82" spans="1:12" s="8" customFormat="1" ht="19.5" customHeight="1" x14ac:dyDescent="0.2">
      <c r="A82" s="3">
        <f>IFERROR(VLOOKUP(B82,'[1]DADOS (OCULTAR)'!$P$3:$R$56,3,0),"")</f>
        <v>9039744001590</v>
      </c>
      <c r="B82" s="4" t="str">
        <f>'[1]TCE - ANEXO IV - Preencher'!C91</f>
        <v>UPAE SALGUEIRO</v>
      </c>
      <c r="C82" s="4" t="str">
        <f>'[1]TCE - ANEXO IV - Preencher'!E91</f>
        <v>5.2 - Serviços Técnicos Profissionais</v>
      </c>
      <c r="D82" s="3">
        <f>'[1]TCE - ANEXO IV - Preencher'!F91</f>
        <v>3789272000887</v>
      </c>
      <c r="E82" s="5" t="str">
        <f>'[1]TCE - ANEXO IV - Preencher'!G91</f>
        <v xml:space="preserve">SERVICO NACIONAL DE APRENDIZAGEM INDUSTRIAL 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11810</v>
      </c>
      <c r="I82" s="6">
        <f>IF('[1]TCE - ANEXO IV - Preencher'!K91="","",'[1]TCE - ANEXO IV - Preencher'!K91)</f>
        <v>44376</v>
      </c>
      <c r="J82" s="5" t="str">
        <f>'[1]TCE - ANEXO IV - Preencher'!L91</f>
        <v>131579208</v>
      </c>
      <c r="K82" s="5" t="str">
        <f>IF(F82="B",LEFT('[1]TCE - ANEXO IV - Preencher'!M91,2),IF(F82="S",LEFT('[1]TCE - ANEXO IV - Preencher'!M91,7),IF('[1]TCE - ANEXO IV - Preencher'!H91="","")))</f>
        <v>2611101</v>
      </c>
      <c r="L82" s="7">
        <f>'[1]TCE - ANEXO IV - Preencher'!N91</f>
        <v>976.56</v>
      </c>
    </row>
    <row r="83" spans="1:12" s="8" customFormat="1" ht="19.5" customHeight="1" x14ac:dyDescent="0.2">
      <c r="A83" s="3">
        <f>IFERROR(VLOOKUP(B83,'[1]DADOS (OCULTAR)'!$P$3:$R$56,3,0),"")</f>
        <v>9039744001590</v>
      </c>
      <c r="B83" s="4" t="str">
        <f>'[1]TCE - ANEXO IV - Preencher'!C92</f>
        <v>UPAE SALGUEIRO</v>
      </c>
      <c r="C83" s="4" t="str">
        <f>'[1]TCE - ANEXO IV - Preencher'!E92</f>
        <v>5.2 - Serviços Técnicos Profissionais</v>
      </c>
      <c r="D83" s="3">
        <f>'[1]TCE - ANEXO IV - Preencher'!F92</f>
        <v>3789272000887</v>
      </c>
      <c r="E83" s="5" t="str">
        <f>'[1]TCE - ANEXO IV - Preencher'!G92</f>
        <v xml:space="preserve">SERVICO NACIONAL DE APRENDIZAGEM INDUSTRIAL 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11753</v>
      </c>
      <c r="I83" s="6">
        <f>IF('[1]TCE - ANEXO IV - Preencher'!K92="","",'[1]TCE - ANEXO IV - Preencher'!K92)</f>
        <v>44364</v>
      </c>
      <c r="J83" s="5" t="str">
        <f>'[1]TCE - ANEXO IV - Preencher'!L92</f>
        <v>203132805</v>
      </c>
      <c r="K83" s="5" t="str">
        <f>IF(F83="B",LEFT('[1]TCE - ANEXO IV - Preencher'!M92,2),IF(F83="S",LEFT('[1]TCE - ANEXO IV - Preencher'!M92,7),IF('[1]TCE - ANEXO IV - Preencher'!H92="","")))</f>
        <v>2611101</v>
      </c>
      <c r="L83" s="7">
        <f>'[1]TCE - ANEXO IV - Preencher'!N92</f>
        <v>976.56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2021-07-02T19:31:43Z</dcterms:created>
  <dcterms:modified xsi:type="dcterms:W3CDTF">2021-07-02T19:32:04Z</dcterms:modified>
</cp:coreProperties>
</file>