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TAÇÃO DE CONTAS- UPAE\PC - 2022\JAN-22\ANEXOS II A VIII DA RESOLUÇÃO TCE-PE_Validação\ARQUIVOS EXCEL\"/>
    </mc:Choice>
  </mc:AlternateContent>
  <bookViews>
    <workbookView xWindow="0" yWindow="0" windowWidth="20490" windowHeight="694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<sst xmlns="http://schemas.openxmlformats.org/spreadsheetml/2006/main" count="12" uniqueCount="12">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</sst>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JAN-22/PCF%20EM%20EXCEL_JANEIRO-2022_PCF_2020_REV_08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GRANDE RECIFE</v>
          </cell>
          <cell r="E11" t="str">
            <v>3.12 - Material Hospitalar</v>
          </cell>
          <cell r="F11">
            <v>11449180000290</v>
          </cell>
          <cell r="G11" t="str">
            <v>DPROSMED DISTRIBUIÇÃO DE PRODUTOS MEDICO-HOSPITALARES</v>
          </cell>
          <cell r="H11" t="str">
            <v>B</v>
          </cell>
          <cell r="I11" t="str">
            <v>S</v>
          </cell>
          <cell r="J11" t="str">
            <v>00048206</v>
          </cell>
          <cell r="K11">
            <v>44578</v>
          </cell>
          <cell r="L11" t="str">
            <v>262201114491800002905500100000304410000249238</v>
          </cell>
          <cell r="M11" t="str">
            <v>26 -  Pernambuco</v>
          </cell>
          <cell r="N11">
            <v>326.43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000000339</v>
          </cell>
          <cell r="K12">
            <v>44599</v>
          </cell>
          <cell r="L12" t="str">
            <v>29220212942130000122550010000003391178991072</v>
          </cell>
          <cell r="M12" t="str">
            <v>2911709 - Guanambi - BA</v>
          </cell>
          <cell r="N12">
            <v>13129.68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G13" t="str">
            <v>TAXA VIGILANCIA SANITÁRIA</v>
          </cell>
          <cell r="H13" t="str">
            <v>S</v>
          </cell>
          <cell r="I13" t="str">
            <v>N</v>
          </cell>
          <cell r="K13">
            <v>44575</v>
          </cell>
          <cell r="N13">
            <v>305.89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11553107000183</v>
          </cell>
          <cell r="G14" t="str">
            <v>IPAFS LABORATÓRIO DE ANATOMIA PATOLOGICA LTDA</v>
          </cell>
          <cell r="H14" t="str">
            <v>S</v>
          </cell>
          <cell r="I14" t="str">
            <v>S</v>
          </cell>
          <cell r="J14" t="str">
            <v>00000016</v>
          </cell>
          <cell r="K14">
            <v>44594</v>
          </cell>
          <cell r="L14" t="str">
            <v>AIP5973H</v>
          </cell>
          <cell r="M14" t="str">
            <v>2910800 - Feira de Santana - BA</v>
          </cell>
          <cell r="N14">
            <v>845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3064</v>
          </cell>
          <cell r="K15">
            <v>44580</v>
          </cell>
          <cell r="L15" t="str">
            <v>26220108435685000100650010000030641374375178</v>
          </cell>
          <cell r="M15" t="str">
            <v>26 -  Pernambuco</v>
          </cell>
          <cell r="N15">
            <v>275</v>
          </cell>
        </row>
        <row r="16">
          <cell r="C16" t="str">
            <v>UPAE GRANDE RECIFE</v>
          </cell>
          <cell r="E16" t="str">
            <v>3.14 - Alimentação Preparada</v>
          </cell>
          <cell r="F16">
            <v>8435685000100</v>
          </cell>
          <cell r="G16" t="str">
            <v>E DA SILVA PEREIRA BEBIDAS E AGUA MINERAL</v>
          </cell>
          <cell r="H16" t="str">
            <v>B</v>
          </cell>
          <cell r="I16" t="str">
            <v>S</v>
          </cell>
          <cell r="J16" t="str">
            <v>111721</v>
          </cell>
          <cell r="K16">
            <v>44575</v>
          </cell>
          <cell r="L16" t="str">
            <v>262201111425290001665500100011172211001077521</v>
          </cell>
          <cell r="M16" t="str">
            <v>26 -  Pernambuco</v>
          </cell>
          <cell r="N16">
            <v>413</v>
          </cell>
        </row>
        <row r="17">
          <cell r="C17" t="str">
            <v>UPAE GRANDE RECIFE</v>
          </cell>
          <cell r="E17" t="str">
            <v>3.4 - Material Farmacológico</v>
          </cell>
          <cell r="F17">
            <v>23680034000170</v>
          </cell>
          <cell r="G17" t="str">
            <v>D ARAUJO COMERCIAL EIRELLI</v>
          </cell>
          <cell r="H17" t="str">
            <v>B</v>
          </cell>
          <cell r="I17" t="str">
            <v>S</v>
          </cell>
          <cell r="J17" t="str">
            <v>000005238</v>
          </cell>
          <cell r="K17">
            <v>44580</v>
          </cell>
          <cell r="L17" t="str">
            <v>26220123680034000170550010000052381974531347</v>
          </cell>
          <cell r="M17" t="str">
            <v>26 -  Pernambuco</v>
          </cell>
          <cell r="N17">
            <v>1895</v>
          </cell>
        </row>
        <row r="18">
          <cell r="C18" t="str">
            <v>UPAE GRANDE RECIFE</v>
          </cell>
          <cell r="E18" t="str">
            <v xml:space="preserve">3.8 - Uniformes, Tecidos e Aviamentos </v>
          </cell>
          <cell r="F18">
            <v>26012135000160</v>
          </cell>
          <cell r="G18" t="str">
            <v>ACB SEGURANÇA E EPI LTDA</v>
          </cell>
          <cell r="H18" t="str">
            <v>B</v>
          </cell>
          <cell r="I18" t="str">
            <v>S</v>
          </cell>
          <cell r="J18" t="str">
            <v>000004008</v>
          </cell>
          <cell r="K18">
            <v>44575</v>
          </cell>
          <cell r="L18" t="str">
            <v>26220126012135000160550000000040081989817985</v>
          </cell>
          <cell r="M18" t="str">
            <v>26 -  Pernambuco</v>
          </cell>
          <cell r="N18">
            <v>491</v>
          </cell>
        </row>
        <row r="19">
          <cell r="C19" t="str">
            <v>UPAE GRANDE RECIFE</v>
          </cell>
          <cell r="E19" t="str">
            <v>3.14 - Alimentação Preparada</v>
          </cell>
          <cell r="F19">
            <v>23237657000172</v>
          </cell>
          <cell r="G19" t="str">
            <v>CENTRAL DESCARTAVEIS</v>
          </cell>
          <cell r="H19" t="str">
            <v>B</v>
          </cell>
          <cell r="I19" t="str">
            <v>S</v>
          </cell>
          <cell r="J19" t="str">
            <v>000003492</v>
          </cell>
          <cell r="K19">
            <v>44558</v>
          </cell>
          <cell r="L19" t="str">
            <v>26211223237657000172650010000034921004039668</v>
          </cell>
          <cell r="M19" t="str">
            <v>26 -  Pernambuco</v>
          </cell>
          <cell r="N19">
            <v>20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15431</v>
          </cell>
          <cell r="K20">
            <v>44574</v>
          </cell>
          <cell r="L20" t="str">
            <v>26220131329180000183550070000154311034521400</v>
          </cell>
          <cell r="M20" t="str">
            <v>26 -  Pernambuco</v>
          </cell>
          <cell r="N20">
            <v>1342</v>
          </cell>
        </row>
        <row r="21">
          <cell r="C21" t="str">
            <v>UPAE GRANDE RECIFE</v>
          </cell>
          <cell r="E21" t="str">
            <v>3.6 - Material de Expediente</v>
          </cell>
          <cell r="F21">
            <v>43283811018520</v>
          </cell>
          <cell r="G21" t="str">
            <v>KALUNGA S/A</v>
          </cell>
          <cell r="H21" t="str">
            <v>B</v>
          </cell>
          <cell r="I21" t="str">
            <v>S</v>
          </cell>
          <cell r="J21" t="str">
            <v>016125</v>
          </cell>
          <cell r="K21">
            <v>44567</v>
          </cell>
          <cell r="L21" t="str">
            <v>26220143283811018520550010000161251486404546</v>
          </cell>
          <cell r="M21" t="str">
            <v>26 -  Pernambuco</v>
          </cell>
          <cell r="N21">
            <v>46</v>
          </cell>
        </row>
        <row r="22">
          <cell r="C22" t="str">
            <v>UPAE GRANDE RECIFE</v>
          </cell>
          <cell r="E22" t="str">
            <v>5.99 - Outros Serviços de Terceiros Pessoa Jurídica</v>
          </cell>
          <cell r="F22">
            <v>20914155000140</v>
          </cell>
          <cell r="G22" t="str">
            <v>RL TURISMO E VIAGENS LTDA</v>
          </cell>
          <cell r="H22" t="str">
            <v>S</v>
          </cell>
          <cell r="I22" t="str">
            <v>N</v>
          </cell>
          <cell r="J22" t="str">
            <v>1905</v>
          </cell>
          <cell r="K22">
            <v>44584</v>
          </cell>
          <cell r="N22">
            <v>2778.46</v>
          </cell>
        </row>
        <row r="23">
          <cell r="C23" t="str">
            <v>UPAE GRANDE RECIFE</v>
          </cell>
          <cell r="E23" t="str">
            <v>3.1 - Combustíveis e Lubrificantes Automotivos</v>
          </cell>
          <cell r="F23">
            <v>7617461000319</v>
          </cell>
          <cell r="G23" t="str">
            <v>INVESTGÁS LOCAÇÃO E INVESTIMENTO</v>
          </cell>
          <cell r="H23" t="str">
            <v>B</v>
          </cell>
          <cell r="I23" t="str">
            <v>S</v>
          </cell>
          <cell r="J23" t="str">
            <v>000277468</v>
          </cell>
          <cell r="K23">
            <v>44578</v>
          </cell>
          <cell r="L23" t="str">
            <v>2622010761746100001965241002774581002955198</v>
          </cell>
          <cell r="M23" t="str">
            <v>26 -  Pernambuco</v>
          </cell>
          <cell r="N23">
            <v>150</v>
          </cell>
        </row>
        <row r="24">
          <cell r="C24" t="str">
            <v>UPAE GRANDE RECIFE</v>
          </cell>
          <cell r="E24" t="str">
            <v>1.99 - Outras Despesas com Pessoal</v>
          </cell>
          <cell r="F24">
            <v>9759606000180</v>
          </cell>
          <cell r="G24" t="str">
            <v>SIND DAS EMPRESAS DE TRANSPORTE DE PASSAGEM PERNAMBUCO</v>
          </cell>
          <cell r="H24" t="str">
            <v>S</v>
          </cell>
          <cell r="I24" t="str">
            <v>N</v>
          </cell>
          <cell r="K24">
            <v>44550</v>
          </cell>
          <cell r="M24" t="str">
            <v>26 -  Pernambuco</v>
          </cell>
          <cell r="N24">
            <v>4520.1400000000003</v>
          </cell>
        </row>
        <row r="25">
          <cell r="C25" t="str">
            <v>UPAE GRANDE RECIFE</v>
          </cell>
          <cell r="E25" t="str">
            <v>5.99 - Outros Serviços de Terceiros Pessoa Jurídica</v>
          </cell>
          <cell r="F25">
            <v>27175975010927</v>
          </cell>
          <cell r="G25" t="str">
            <v>VIAÇÃO ITAPEMIRIM S/A</v>
          </cell>
          <cell r="H25" t="str">
            <v>S</v>
          </cell>
          <cell r="I25" t="str">
            <v>N</v>
          </cell>
          <cell r="J25" t="str">
            <v>000002913</v>
          </cell>
          <cell r="K25">
            <v>44572</v>
          </cell>
          <cell r="L25" t="str">
            <v>26220127175975010927570020000029131177156991</v>
          </cell>
          <cell r="M25" t="str">
            <v>2607901 - Jaboatão dos Guararapes - PE</v>
          </cell>
          <cell r="N25">
            <v>100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6443569710</v>
          </cell>
          <cell r="K26">
            <v>44566</v>
          </cell>
          <cell r="M26" t="str">
            <v>3550308 - São Paulo - SP</v>
          </cell>
          <cell r="N26">
            <v>435.42</v>
          </cell>
        </row>
        <row r="27">
          <cell r="C27" t="str">
            <v>UPAE GRANDE RECIFE</v>
          </cell>
          <cell r="E27" t="str">
            <v>5.99 - Outros Serviços de Terceiros Pessoa Jurídica</v>
          </cell>
          <cell r="G27" t="str">
            <v>TLF</v>
          </cell>
          <cell r="H27" t="str">
            <v>S</v>
          </cell>
          <cell r="I27" t="str">
            <v>N</v>
          </cell>
          <cell r="K27">
            <v>44575</v>
          </cell>
          <cell r="N27">
            <v>608.29999999999995</v>
          </cell>
        </row>
        <row r="28">
          <cell r="C28" t="str">
            <v>UPAE GRANDE RECIFE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00145103</v>
          </cell>
          <cell r="K28">
            <v>44574</v>
          </cell>
          <cell r="L28" t="str">
            <v>26220121596736000144550010001451031001496101</v>
          </cell>
          <cell r="M28" t="str">
            <v>26 -  Pernambuco</v>
          </cell>
          <cell r="N28">
            <v>882.9</v>
          </cell>
        </row>
        <row r="29">
          <cell r="C29" t="str">
            <v>UPAE GRANDE RECIFE</v>
          </cell>
          <cell r="E29" t="str">
            <v>3.1 - Combustíveis e Lubrificantes Automotivos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000137294</v>
          </cell>
          <cell r="K29">
            <v>44590</v>
          </cell>
          <cell r="L29" t="str">
            <v>2622011390179000650070001372941001388082</v>
          </cell>
          <cell r="M29" t="str">
            <v>26 -  Pernambuco</v>
          </cell>
          <cell r="N29">
            <v>317.94</v>
          </cell>
        </row>
        <row r="30">
          <cell r="C30" t="str">
            <v>UPAE GRANDE RECIFE</v>
          </cell>
          <cell r="E30" t="str">
            <v>3.1 - Combustíveis e Lubrificantes Automotivos</v>
          </cell>
          <cell r="F30">
            <v>13901790000209</v>
          </cell>
          <cell r="G30" t="str">
            <v>CJCM PETROLEO LTDA</v>
          </cell>
          <cell r="H30" t="str">
            <v>B</v>
          </cell>
          <cell r="I30" t="str">
            <v>S</v>
          </cell>
          <cell r="J30" t="str">
            <v>000176579</v>
          </cell>
          <cell r="K30">
            <v>44589</v>
          </cell>
          <cell r="L30" t="str">
            <v>26220113901790000209550010000113011002637165</v>
          </cell>
          <cell r="M30" t="str">
            <v>26 -  Pernambuco</v>
          </cell>
          <cell r="N30">
            <v>270.02</v>
          </cell>
        </row>
        <row r="31">
          <cell r="C31" t="str">
            <v>UPAE GRANDE RECIFE</v>
          </cell>
          <cell r="E31" t="str">
            <v xml:space="preserve">3.9 - Material para Manutenção de Bens Imóveis </v>
          </cell>
          <cell r="F31">
            <v>9469073000100</v>
          </cell>
          <cell r="G31" t="str">
            <v>COMERCIAL BEZERRA LTDA</v>
          </cell>
          <cell r="H31" t="str">
            <v>B</v>
          </cell>
          <cell r="I31" t="str">
            <v>S</v>
          </cell>
          <cell r="J31" t="str">
            <v>98164</v>
          </cell>
          <cell r="K31">
            <v>44580</v>
          </cell>
          <cell r="L31" t="str">
            <v>26220109469073000363550010000981641092354196</v>
          </cell>
          <cell r="M31" t="str">
            <v>26 -  Pernambuco</v>
          </cell>
          <cell r="N31">
            <v>243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00000816</v>
          </cell>
          <cell r="K32">
            <v>44607</v>
          </cell>
          <cell r="L32" t="str">
            <v>GLML09059</v>
          </cell>
          <cell r="M32" t="str">
            <v>2607901 - Jaboatão dos Guararapes - PE</v>
          </cell>
          <cell r="N32">
            <v>3750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00027902</v>
          </cell>
          <cell r="K33">
            <v>44571</v>
          </cell>
          <cell r="L33" t="str">
            <v>WY2ZGDAD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000005805</v>
          </cell>
          <cell r="K34">
            <v>44568</v>
          </cell>
          <cell r="L34" t="str">
            <v>26220128514956000120550010000058051000925461</v>
          </cell>
          <cell r="M34" t="str">
            <v>26 -  Pernambuco</v>
          </cell>
          <cell r="N34">
            <v>315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2022451</v>
          </cell>
          <cell r="K35">
            <v>44601</v>
          </cell>
          <cell r="L35" t="str">
            <v>98F290B76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309</v>
          </cell>
          <cell r="K36">
            <v>44596</v>
          </cell>
          <cell r="L36" t="str">
            <v>4FMZ8BM8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53607</v>
          </cell>
          <cell r="K37">
            <v>44596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5.99 - Outros Serviços de Terceiros Pessoa Jurídica</v>
          </cell>
          <cell r="F38" t="str">
            <v>17.467.595/0001-92</v>
          </cell>
          <cell r="G38" t="str">
            <v xml:space="preserve">UNIESTER UNIDADE DE ESTERILIZAÇÃO EIRELI </v>
          </cell>
          <cell r="H38" t="str">
            <v>S</v>
          </cell>
          <cell r="I38" t="str">
            <v>S</v>
          </cell>
          <cell r="J38" t="str">
            <v>00004128</v>
          </cell>
          <cell r="K38">
            <v>44595</v>
          </cell>
          <cell r="L38" t="str">
            <v>JTDGLQ1M</v>
          </cell>
          <cell r="M38" t="str">
            <v>2611606 - Recife - PE</v>
          </cell>
          <cell r="N38">
            <v>269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00001458</v>
          </cell>
          <cell r="K39">
            <v>44602</v>
          </cell>
          <cell r="L39" t="str">
            <v>LD7KKQMR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00000144</v>
          </cell>
          <cell r="K40">
            <v>44602</v>
          </cell>
          <cell r="L40" t="str">
            <v>L7CDRVFM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23.066.094/0001-05</v>
          </cell>
          <cell r="G41" t="str">
            <v xml:space="preserve">CLINICA MEDICA DO JARDIM ATLANTICO LTDA </v>
          </cell>
          <cell r="H41" t="str">
            <v>S</v>
          </cell>
          <cell r="I41" t="str">
            <v>S</v>
          </cell>
          <cell r="J41" t="str">
            <v>000000060</v>
          </cell>
          <cell r="K41">
            <v>44602</v>
          </cell>
          <cell r="L41" t="str">
            <v>WWSK66102</v>
          </cell>
          <cell r="M41" t="str">
            <v>2609600 - Olinda - PE</v>
          </cell>
          <cell r="N41">
            <v>6000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 xml:space="preserve">SIMONE SGOTTI CLINICA DE PNEUMOLOGIA EIRELI </v>
          </cell>
          <cell r="H42" t="str">
            <v>S</v>
          </cell>
          <cell r="I42" t="str">
            <v>S</v>
          </cell>
          <cell r="J42" t="str">
            <v>00000045</v>
          </cell>
          <cell r="K42">
            <v>44602</v>
          </cell>
          <cell r="L42" t="str">
            <v>RB4XXETE</v>
          </cell>
          <cell r="M42" t="str">
            <v>2609600 - Olinda - PE</v>
          </cell>
          <cell r="N42">
            <v>6000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000000680</v>
          </cell>
          <cell r="K43">
            <v>44602</v>
          </cell>
          <cell r="L43" t="str">
            <v>OKWP67846</v>
          </cell>
          <cell r="M43" t="str">
            <v>2609600 - Olinda - PE</v>
          </cell>
          <cell r="N43">
            <v>5250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732</v>
          </cell>
          <cell r="K44">
            <v>44602</v>
          </cell>
          <cell r="L44" t="str">
            <v>78034C2F9</v>
          </cell>
          <cell r="M44" t="str">
            <v>2611101 - Petrolina - PE</v>
          </cell>
          <cell r="N44">
            <v>6000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00001104</v>
          </cell>
          <cell r="K45">
            <v>44599</v>
          </cell>
          <cell r="L45" t="str">
            <v>VVIUKCCX</v>
          </cell>
          <cell r="M45" t="str">
            <v>2927408 - Salvador - BA</v>
          </cell>
          <cell r="N45">
            <v>1500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00000238</v>
          </cell>
          <cell r="K46">
            <v>44607</v>
          </cell>
          <cell r="L46" t="str">
            <v>YW4AGEFJ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20220000000000004</v>
          </cell>
          <cell r="K47">
            <v>44602</v>
          </cell>
          <cell r="L47" t="str">
            <v>2WSMANYB</v>
          </cell>
          <cell r="M47" t="str">
            <v>2800308 - Aracaju - SE</v>
          </cell>
          <cell r="N47">
            <v>8250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44607</v>
          </cell>
          <cell r="M48" t="str">
            <v>26 -  Pernambuco</v>
          </cell>
          <cell r="N48">
            <v>4994.09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4453</v>
          </cell>
          <cell r="K49">
            <v>44600</v>
          </cell>
          <cell r="L49" t="str">
            <v>36476</v>
          </cell>
          <cell r="M49" t="str">
            <v>3506003 - Bauru - SP</v>
          </cell>
          <cell r="N49">
            <v>1143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000002580</v>
          </cell>
          <cell r="K50">
            <v>44594</v>
          </cell>
          <cell r="L50" t="str">
            <v>SFBM39342</v>
          </cell>
          <cell r="M50" t="str">
            <v>2610707 - Paulista - PE</v>
          </cell>
          <cell r="N50">
            <v>977.8</v>
          </cell>
        </row>
        <row r="51">
          <cell r="C51" t="str">
            <v>UPAE GRANDE RECIFE</v>
          </cell>
          <cell r="E51" t="str">
            <v>3.1 - Combustíveis e Lubrificantes Automotivos</v>
          </cell>
          <cell r="F51">
            <v>7617461000319</v>
          </cell>
          <cell r="G51" t="str">
            <v>INVESTGÁS LOCAÇÃO E INVESTIMENTO</v>
          </cell>
          <cell r="H51" t="str">
            <v>B</v>
          </cell>
          <cell r="I51" t="str">
            <v>S</v>
          </cell>
          <cell r="J51" t="str">
            <v>000117560</v>
          </cell>
          <cell r="K51">
            <v>44572</v>
          </cell>
          <cell r="L51" t="str">
            <v>26220107617461000319652340001175601001273878</v>
          </cell>
          <cell r="M51" t="str">
            <v>26 -  Pernambuco</v>
          </cell>
          <cell r="N51">
            <v>150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192679213</v>
          </cell>
          <cell r="K52">
            <v>44593</v>
          </cell>
          <cell r="M52" t="str">
            <v>26 -  Pernambuco</v>
          </cell>
          <cell r="N52">
            <v>21984.82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000001008</v>
          </cell>
          <cell r="K53">
            <v>44589</v>
          </cell>
          <cell r="L53" t="str">
            <v>UKRRJ9E4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00000583</v>
          </cell>
          <cell r="K54">
            <v>44601</v>
          </cell>
          <cell r="L54" t="str">
            <v>DRYMAP9K</v>
          </cell>
          <cell r="M54" t="str">
            <v>2927408 - Salvador - BA</v>
          </cell>
          <cell r="N54">
            <v>2196.5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00000372</v>
          </cell>
          <cell r="K55">
            <v>44608</v>
          </cell>
          <cell r="L55" t="str">
            <v>8TUXG18R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000307506</v>
          </cell>
          <cell r="K56">
            <v>44581</v>
          </cell>
          <cell r="M56" t="str">
            <v>26 -  Pernambuco</v>
          </cell>
          <cell r="N56">
            <v>340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001306</v>
          </cell>
          <cell r="K57">
            <v>44593</v>
          </cell>
          <cell r="M57" t="str">
            <v>26 -  Pernambuco</v>
          </cell>
          <cell r="N57">
            <v>1650</v>
          </cell>
        </row>
        <row r="58">
          <cell r="C58" t="str">
            <v>UPAE GRANDE RECIFE</v>
          </cell>
          <cell r="E58" t="str">
            <v>5.10 - Detetização/Tratamento de Resíduos e Afins</v>
          </cell>
          <cell r="F58">
            <v>11863530000180</v>
          </cell>
          <cell r="G58" t="str">
            <v xml:space="preserve">BRASCON GESTÃO AMBIENTAL LTDA </v>
          </cell>
          <cell r="H58" t="str">
            <v>S</v>
          </cell>
          <cell r="I58" t="str">
            <v>S</v>
          </cell>
          <cell r="J58" t="str">
            <v>00100214</v>
          </cell>
          <cell r="K58">
            <v>44593</v>
          </cell>
          <cell r="M58" t="str">
            <v>2611309 - Pombos - PE</v>
          </cell>
          <cell r="N58">
            <v>74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00001103</v>
          </cell>
          <cell r="K59">
            <v>44599</v>
          </cell>
          <cell r="L59" t="str">
            <v>UVTTUB6M</v>
          </cell>
          <cell r="M59" t="str">
            <v>2927408 - Salvador - BA</v>
          </cell>
          <cell r="N59">
            <v>4800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000000815</v>
          </cell>
          <cell r="K60">
            <v>44607</v>
          </cell>
          <cell r="L60" t="str">
            <v>TXJG14985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00000435</v>
          </cell>
          <cell r="K61">
            <v>44595</v>
          </cell>
          <cell r="L61" t="str">
            <v>IVPJ10868</v>
          </cell>
          <cell r="M61" t="str">
            <v>2606804 - Igarassu - PE</v>
          </cell>
          <cell r="N61">
            <v>18984.68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00000814</v>
          </cell>
          <cell r="K62">
            <v>44607</v>
          </cell>
          <cell r="L62" t="str">
            <v>ABVK20889</v>
          </cell>
          <cell r="M62" t="str">
            <v>2607901 - Jaboatão dos Guararapes - PE</v>
          </cell>
          <cell r="N62">
            <v>6000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 t="str">
            <v>29.278.395/0001-70</v>
          </cell>
          <cell r="G63" t="str">
            <v>ANA LICIA BARRETO DA SILVA ME</v>
          </cell>
          <cell r="H63" t="str">
            <v>S</v>
          </cell>
          <cell r="I63" t="str">
            <v>S</v>
          </cell>
          <cell r="J63" t="str">
            <v>00000071</v>
          </cell>
          <cell r="K63">
            <v>44227</v>
          </cell>
          <cell r="L63" t="str">
            <v>A4SSEHDY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 xml:space="preserve">3.9 - Material para Manutenção de Bens Imóveis </v>
          </cell>
          <cell r="F64">
            <v>787965000176</v>
          </cell>
          <cell r="G64" t="str">
            <v>PANDAS AUTO DIESEL PEÇAS SERVIÇOS LTDA</v>
          </cell>
          <cell r="H64" t="str">
            <v>B</v>
          </cell>
          <cell r="I64" t="str">
            <v>S</v>
          </cell>
          <cell r="J64" t="str">
            <v>000106802</v>
          </cell>
          <cell r="K64">
            <v>44592</v>
          </cell>
          <cell r="L64" t="str">
            <v>26220100787965000176650040001068021191108023</v>
          </cell>
          <cell r="M64" t="str">
            <v>2600054 - Abreu e Lima - PE</v>
          </cell>
          <cell r="N64">
            <v>457</v>
          </cell>
        </row>
        <row r="65">
          <cell r="C65" t="str">
            <v>UPAE GRANDE RECIFE</v>
          </cell>
          <cell r="E65" t="str">
            <v>3.12 - Material Hospitalar</v>
          </cell>
          <cell r="F65">
            <v>11449180000290</v>
          </cell>
          <cell r="G65" t="str">
            <v>DPROSMED DISTRIBUIÇÃO DE PRODUTOS MEDICO-HOSPITALARES</v>
          </cell>
          <cell r="H65" t="str">
            <v>B</v>
          </cell>
          <cell r="I65" t="str">
            <v>S</v>
          </cell>
          <cell r="J65" t="str">
            <v>000003044</v>
          </cell>
          <cell r="K65">
            <v>44578</v>
          </cell>
          <cell r="L65" t="str">
            <v>262112114491800000290550010000026211000010980</v>
          </cell>
          <cell r="M65" t="str">
            <v>26 -  Pernambuco</v>
          </cell>
          <cell r="N65">
            <v>175.6</v>
          </cell>
        </row>
        <row r="66">
          <cell r="C66" t="str">
            <v>UPAE GRANDE RECIFE</v>
          </cell>
          <cell r="E66" t="str">
            <v>3.1 - Combustíveis e Lubrificantes Automotivos</v>
          </cell>
          <cell r="F66">
            <v>13901790000209</v>
          </cell>
          <cell r="G66" t="str">
            <v>CJCM PETROLEO LTDA</v>
          </cell>
          <cell r="H66" t="str">
            <v>B</v>
          </cell>
          <cell r="I66" t="str">
            <v>S</v>
          </cell>
          <cell r="J66" t="str">
            <v>00000137296</v>
          </cell>
          <cell r="K66">
            <v>44590</v>
          </cell>
          <cell r="L66" t="str">
            <v>26220113901790000209650070001372961001388109</v>
          </cell>
          <cell r="M66" t="str">
            <v>26 -  Pernambuco</v>
          </cell>
          <cell r="N66">
            <v>107.04</v>
          </cell>
        </row>
        <row r="67">
          <cell r="C67" t="str">
            <v>UPAE GRANDE RECIFE</v>
          </cell>
          <cell r="E67" t="str">
            <v>5.99 - Outros Serviços de Terceiros Pessoa Jurídica</v>
          </cell>
          <cell r="F67">
            <v>1525166000194</v>
          </cell>
          <cell r="G67" t="str">
            <v>EMPRESAS BRASILEIRA DE CORREIOS E TELEGRAFOS</v>
          </cell>
          <cell r="H67" t="str">
            <v>S</v>
          </cell>
          <cell r="I67" t="str">
            <v>N</v>
          </cell>
          <cell r="K67">
            <v>44580</v>
          </cell>
          <cell r="N67">
            <v>98</v>
          </cell>
        </row>
        <row r="68">
          <cell r="C68" t="str">
            <v>UPAE GRANDE RECIFE</v>
          </cell>
          <cell r="E68" t="str">
            <v>3.1 - Combustíveis e Lubrificantes Automotivos</v>
          </cell>
          <cell r="F68">
            <v>69943686000150</v>
          </cell>
          <cell r="G68" t="str">
            <v xml:space="preserve">CEMOPEL CM PETROLEO LTDA </v>
          </cell>
          <cell r="H68" t="str">
            <v>B</v>
          </cell>
          <cell r="I68" t="str">
            <v>S</v>
          </cell>
          <cell r="J68" t="str">
            <v>000085993</v>
          </cell>
          <cell r="K68">
            <v>44591</v>
          </cell>
          <cell r="L68" t="str">
            <v>26220169843686000401650110000859931000867141</v>
          </cell>
          <cell r="M68" t="str">
            <v>26 -  Pernambuco</v>
          </cell>
          <cell r="N68">
            <v>112.02</v>
          </cell>
        </row>
        <row r="69">
          <cell r="C69" t="str">
            <v>UPAE GRANDE RECIFE</v>
          </cell>
          <cell r="E69" t="str">
            <v>3.4 - Material Farmacológico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00000122298</v>
          </cell>
          <cell r="K69">
            <v>44575</v>
          </cell>
          <cell r="L69" t="str">
            <v>26220108674752000140550010001222981414262426</v>
          </cell>
          <cell r="M69" t="str">
            <v>26 -  Pernambuco</v>
          </cell>
          <cell r="N69">
            <v>651.5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2022581</v>
          </cell>
          <cell r="K70">
            <v>44607</v>
          </cell>
          <cell r="L70" t="str">
            <v>37EC9FBF2</v>
          </cell>
          <cell r="M70" t="str">
            <v>2927408 - Salvador - BA</v>
          </cell>
          <cell r="N70">
            <v>4134.67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APLICAÇÃO FINANCEIRA</v>
          </cell>
          <cell r="H71" t="str">
            <v>S</v>
          </cell>
          <cell r="I71" t="str">
            <v>N</v>
          </cell>
          <cell r="K71">
            <v>44592</v>
          </cell>
          <cell r="N71">
            <v>1324.13</v>
          </cell>
        </row>
        <row r="72">
          <cell r="C72" t="str">
            <v>UPAE GRANDE RECIFE</v>
          </cell>
          <cell r="E72" t="str">
            <v>5.16 - Serviços Médico-Hospitalares, Odotonlogia e Laboratoriais</v>
          </cell>
          <cell r="F72">
            <v>29870479000107</v>
          </cell>
          <cell r="G72" t="str">
            <v>CARDIOMETABOLICOS E SERVIÇOS MÉDICOS LTDA</v>
          </cell>
          <cell r="H72" t="str">
            <v>S</v>
          </cell>
          <cell r="I72" t="str">
            <v>S</v>
          </cell>
          <cell r="J72" t="str">
            <v>00000988</v>
          </cell>
          <cell r="K72">
            <v>44602</v>
          </cell>
          <cell r="L72" t="str">
            <v>GGVL BZHB</v>
          </cell>
          <cell r="M72" t="str">
            <v>2611606 - Recife - PE</v>
          </cell>
          <cell r="N72">
            <v>6000</v>
          </cell>
        </row>
        <row r="73">
          <cell r="C73" t="str">
            <v>UPAE GRANDE RECIFE</v>
          </cell>
          <cell r="E73" t="str">
            <v xml:space="preserve">5.25 - Serviços Bancários </v>
          </cell>
          <cell r="G73" t="str">
            <v>TARIFAS BANCARIAS</v>
          </cell>
          <cell r="H73" t="str">
            <v>S</v>
          </cell>
          <cell r="I73" t="str">
            <v>N</v>
          </cell>
          <cell r="K73">
            <v>44592</v>
          </cell>
          <cell r="N73">
            <v>306.8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00000222</v>
          </cell>
          <cell r="K74">
            <v>44602</v>
          </cell>
          <cell r="L74" t="str">
            <v>P16UGLJ5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5.26 - Locação de Imóveis</v>
          </cell>
          <cell r="F75">
            <v>9183966000186</v>
          </cell>
          <cell r="G75" t="str">
            <v>ULTRASAFETY ASSESSORIA EM SEGURANÇA DO TRABALHO LTDA ME</v>
          </cell>
          <cell r="H75" t="str">
            <v>S</v>
          </cell>
          <cell r="I75" t="str">
            <v>S</v>
          </cell>
          <cell r="J75" t="str">
            <v>0000862</v>
          </cell>
          <cell r="K75">
            <v>44623</v>
          </cell>
          <cell r="L75" t="str">
            <v>KACZ-DXVV</v>
          </cell>
          <cell r="M75" t="str">
            <v>2927408 - Salvador - BA</v>
          </cell>
          <cell r="N75">
            <v>3900</v>
          </cell>
        </row>
        <row r="76">
          <cell r="C76" t="str">
            <v>UPAE GRANDE RECIFE</v>
          </cell>
          <cell r="E76" t="str">
            <v>3.7 - Material de Limpeza e Produtos de Hgienização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44591</v>
          </cell>
          <cell r="M76" t="str">
            <v>2600054 - Abreu e Lima - PE</v>
          </cell>
          <cell r="N76">
            <v>980</v>
          </cell>
        </row>
        <row r="77">
          <cell r="C77" t="str">
            <v>UPAE GRANDE RECIFE</v>
          </cell>
          <cell r="E77" t="str">
            <v>3.4 - Material Farmacológico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0000122917</v>
          </cell>
          <cell r="K77">
            <v>44585</v>
          </cell>
          <cell r="L77" t="str">
            <v>26220108674752000140550010001229171348469994</v>
          </cell>
          <cell r="M77" t="str">
            <v>26 -  Pernambuco</v>
          </cell>
          <cell r="N77">
            <v>282</v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55" zoomScale="90" zoomScaleNormal="90" workbookViewId="0">
      <selection activeCell="D59" sqref="D5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7267476001023</v>
      </c>
      <c r="B2" s="4" t="str">
        <f>'[1]TCE - ANEXO IV - Preencher'!C11</f>
        <v>UPAE GRANDE RECIFE</v>
      </c>
      <c r="C2" s="4" t="str">
        <f>'[1]TCE - ANEXO IV - Preencher'!E11</f>
        <v>3.12 - Material Hospitalar</v>
      </c>
      <c r="D2" s="3">
        <f>'[1]TCE - ANEXO IV - Preencher'!F11</f>
        <v>11449180000290</v>
      </c>
      <c r="E2" s="5" t="str">
        <f>'[1]TCE - ANEXO IV - Preencher'!G11</f>
        <v>DPROSMED DISTRIBUIÇÃO DE PRODUTOS MEDICO-HOSPITALARES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00048206</v>
      </c>
      <c r="I2" s="6">
        <f>IF('[1]TCE - ANEXO IV - Preencher'!K11="","",'[1]TCE - ANEXO IV - Preencher'!K11)</f>
        <v>44578</v>
      </c>
      <c r="J2" s="5" t="str">
        <f>'[1]TCE - ANEXO IV - Preencher'!L11</f>
        <v>262201114491800002905500100000304410000249238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326.43</v>
      </c>
    </row>
    <row r="3" spans="1:12" s="8" customFormat="1" ht="19.5" customHeight="1" x14ac:dyDescent="0.2">
      <c r="A3" s="3">
        <f>IFERROR(VLOOKUP(B3,'[1]DADOS (OCULTAR)'!$P$3:$R$91,3,0),"")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000000339</v>
      </c>
      <c r="I3" s="6">
        <f>IF('[1]TCE - ANEXO IV - Preencher'!K12="","",'[1]TCE - ANEXO IV - Preencher'!K12)</f>
        <v>44599</v>
      </c>
      <c r="J3" s="5" t="str">
        <f>'[1]TCE - ANEXO IV - Preencher'!L12</f>
        <v>29220212942130000122550010000003391178991072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13129.68</v>
      </c>
    </row>
    <row r="4" spans="1:12" s="8" customFormat="1" ht="19.5" customHeight="1" x14ac:dyDescent="0.2">
      <c r="A4" s="3">
        <f>IFERROR(VLOOKUP(B4,'[1]DADOS (OCULTAR)'!$P$3:$R$91,3,0),"")</f>
        <v>7267476001023</v>
      </c>
      <c r="B4" s="4" t="str">
        <f>'[1]TCE - ANEXO IV - Preencher'!C13</f>
        <v>UPAE GRANDE RECIFE</v>
      </c>
      <c r="C4" s="4" t="str">
        <f>'[1]TCE - ANEXO IV - Preencher'!E13</f>
        <v>5.99 - Outros Serviços de Terceiros Pessoa Jurídica</v>
      </c>
      <c r="D4" s="3">
        <f>'[1]TCE - ANEXO IV - Preencher'!F13</f>
        <v>0</v>
      </c>
      <c r="E4" s="5" t="str">
        <f>'[1]TCE - ANEXO IV - Preencher'!G13</f>
        <v>TAXA VIGILANCIA SANITÁRIA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44575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305.89</v>
      </c>
    </row>
    <row r="5" spans="1:12" s="8" customFormat="1" ht="19.5" customHeight="1" x14ac:dyDescent="0.2">
      <c r="A5" s="3">
        <f>IFERROR(VLOOKUP(B5,'[1]DADOS (OCULTAR)'!$P$3:$R$91,3,0),"")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11553107000183</v>
      </c>
      <c r="E5" s="5" t="str">
        <f>'[1]TCE - ANEXO IV - Preencher'!G14</f>
        <v>IPAFS LABORATÓRIO DE ANATOMIA PATOLOGICA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00000016</v>
      </c>
      <c r="I5" s="6">
        <f>IF('[1]TCE - ANEXO IV - Preencher'!K14="","",'[1]TCE - ANEXO IV - Preencher'!K14)</f>
        <v>44594</v>
      </c>
      <c r="J5" s="5" t="str">
        <f>'[1]TCE - ANEXO IV - Preencher'!L14</f>
        <v>AIP5973H</v>
      </c>
      <c r="K5" s="5" t="str">
        <f>IF(F5="B",LEFT('[1]TCE - ANEXO IV - Preencher'!M14,2),IF(F5="S",LEFT('[1]TCE - ANEXO IV - Preencher'!M14,7),IF('[1]TCE - ANEXO IV - Preencher'!H14="","")))</f>
        <v>2910800</v>
      </c>
      <c r="L5" s="7">
        <f>'[1]TCE - ANEXO IV - Preencher'!N14</f>
        <v>845</v>
      </c>
    </row>
    <row r="6" spans="1:12" s="8" customFormat="1" ht="19.5" customHeight="1" x14ac:dyDescent="0.2">
      <c r="A6" s="3">
        <f>IFERROR(VLOOKUP(B6,'[1]DADOS (OCULTAR)'!$P$3:$R$91,3,0),"")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3064</v>
      </c>
      <c r="I6" s="6">
        <f>IF('[1]TCE - ANEXO IV - Preencher'!K15="","",'[1]TCE - ANEXO IV - Preencher'!K15)</f>
        <v>44580</v>
      </c>
      <c r="J6" s="5" t="str">
        <f>'[1]TCE - ANEXO IV - Preencher'!L15</f>
        <v>26220108435685000100650010000030641374375178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275</v>
      </c>
    </row>
    <row r="7" spans="1:12" s="8" customFormat="1" ht="19.5" customHeight="1" x14ac:dyDescent="0.2">
      <c r="A7" s="3">
        <f>IFERROR(VLOOKUP(B7,'[1]DADOS (OCULTAR)'!$P$3:$R$91,3,0),"")</f>
        <v>7267476001023</v>
      </c>
      <c r="B7" s="4" t="str">
        <f>'[1]TCE - ANEXO IV - Preencher'!C16</f>
        <v>UPAE GRANDE RECIFE</v>
      </c>
      <c r="C7" s="4" t="str">
        <f>'[1]TCE - ANEXO IV - Preencher'!E16</f>
        <v>3.14 - Alimentação Preparada</v>
      </c>
      <c r="D7" s="3">
        <f>'[1]TCE - ANEXO IV - Preencher'!F16</f>
        <v>8435685000100</v>
      </c>
      <c r="E7" s="5" t="str">
        <f>'[1]TCE - ANEXO IV - Preencher'!G16</f>
        <v>E DA SILVA PEREIRA BEBIDAS E AGUA MINERAL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111721</v>
      </c>
      <c r="I7" s="6">
        <f>IF('[1]TCE - ANEXO IV - Preencher'!K16="","",'[1]TCE - ANEXO IV - Preencher'!K16)</f>
        <v>44575</v>
      </c>
      <c r="J7" s="5" t="str">
        <f>'[1]TCE - ANEXO IV - Preencher'!L16</f>
        <v>262201111425290001665500100011172211001077521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413</v>
      </c>
    </row>
    <row r="8" spans="1:12" s="8" customFormat="1" ht="19.5" customHeight="1" x14ac:dyDescent="0.2">
      <c r="A8" s="3">
        <f>IFERROR(VLOOKUP(B8,'[1]DADOS (OCULTAR)'!$P$3:$R$91,3,0),"")</f>
        <v>7267476001023</v>
      </c>
      <c r="B8" s="4" t="str">
        <f>'[1]TCE - ANEXO IV - Preencher'!C17</f>
        <v>UPAE GRANDE RECIFE</v>
      </c>
      <c r="C8" s="4" t="str">
        <f>'[1]TCE - ANEXO IV - Preencher'!E17</f>
        <v>3.4 - Material Farmacológico</v>
      </c>
      <c r="D8" s="3">
        <f>'[1]TCE - ANEXO IV - Preencher'!F17</f>
        <v>23680034000170</v>
      </c>
      <c r="E8" s="5" t="str">
        <f>'[1]TCE - ANEXO IV - Preencher'!G17</f>
        <v>D ARAUJO COMERCIAL EIRELLI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000005238</v>
      </c>
      <c r="I8" s="6">
        <f>IF('[1]TCE - ANEXO IV - Preencher'!K17="","",'[1]TCE - ANEXO IV - Preencher'!K17)</f>
        <v>44580</v>
      </c>
      <c r="J8" s="5" t="str">
        <f>'[1]TCE - ANEXO IV - Preencher'!L17</f>
        <v>26220123680034000170550010000052381974531347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1895</v>
      </c>
    </row>
    <row r="9" spans="1:12" s="8" customFormat="1" ht="19.5" customHeight="1" x14ac:dyDescent="0.2">
      <c r="A9" s="3">
        <f>IFERROR(VLOOKUP(B9,'[1]DADOS (OCULTAR)'!$P$3:$R$91,3,0),"")</f>
        <v>7267476001023</v>
      </c>
      <c r="B9" s="4" t="str">
        <f>'[1]TCE - ANEXO IV - Preencher'!C18</f>
        <v>UPAE GRANDE RECIFE</v>
      </c>
      <c r="C9" s="4" t="str">
        <f>'[1]TCE - ANEXO IV - Preencher'!E18</f>
        <v xml:space="preserve">3.8 - Uniformes, Tecidos e Aviamentos </v>
      </c>
      <c r="D9" s="3">
        <f>'[1]TCE - ANEXO IV - Preencher'!F18</f>
        <v>26012135000160</v>
      </c>
      <c r="E9" s="5" t="str">
        <f>'[1]TCE - ANEXO IV - Preencher'!G18</f>
        <v>ACB SEGURANÇA E EPI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000004008</v>
      </c>
      <c r="I9" s="6">
        <f>IF('[1]TCE - ANEXO IV - Preencher'!K18="","",'[1]TCE - ANEXO IV - Preencher'!K18)</f>
        <v>44575</v>
      </c>
      <c r="J9" s="5" t="str">
        <f>'[1]TCE - ANEXO IV - Preencher'!L18</f>
        <v>26220126012135000160550000000040081989817985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491</v>
      </c>
    </row>
    <row r="10" spans="1:12" s="8" customFormat="1" ht="19.5" customHeight="1" x14ac:dyDescent="0.2">
      <c r="A10" s="3">
        <f>IFERROR(VLOOKUP(B10,'[1]DADOS (OCULTAR)'!$P$3:$R$91,3,0),"")</f>
        <v>7267476001023</v>
      </c>
      <c r="B10" s="4" t="str">
        <f>'[1]TCE - ANEXO IV - Preencher'!C19</f>
        <v>UPAE GRANDE RECIFE</v>
      </c>
      <c r="C10" s="4" t="str">
        <f>'[1]TCE - ANEXO IV - Preencher'!E19</f>
        <v>3.14 - Alimentação Preparada</v>
      </c>
      <c r="D10" s="3">
        <f>'[1]TCE - ANEXO IV - Preencher'!F19</f>
        <v>23237657000172</v>
      </c>
      <c r="E10" s="5" t="str">
        <f>'[1]TCE - ANEXO IV - Preencher'!G19</f>
        <v>CENTRAL DESCARTAVEIS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000003492</v>
      </c>
      <c r="I10" s="6">
        <f>IF('[1]TCE - ANEXO IV - Preencher'!K19="","",'[1]TCE - ANEXO IV - Preencher'!K19)</f>
        <v>44558</v>
      </c>
      <c r="J10" s="5" t="str">
        <f>'[1]TCE - ANEXO IV - Preencher'!L19</f>
        <v>26211223237657000172650010000034921004039668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</v>
      </c>
    </row>
    <row r="11" spans="1:12" s="8" customFormat="1" ht="19.5" customHeight="1" x14ac:dyDescent="0.2">
      <c r="A11" s="3">
        <f>IFERROR(VLOOKUP(B11,'[1]DADOS (OCULTAR)'!$P$3:$R$91,3,0),"")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15431</v>
      </c>
      <c r="I11" s="6">
        <f>IF('[1]TCE - ANEXO IV - Preencher'!K20="","",'[1]TCE - ANEXO IV - Preencher'!K20)</f>
        <v>44574</v>
      </c>
      <c r="J11" s="5" t="str">
        <f>'[1]TCE - ANEXO IV - Preencher'!L20</f>
        <v>26220131329180000183550070000154311034521400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1342</v>
      </c>
    </row>
    <row r="12" spans="1:12" s="8" customFormat="1" ht="19.5" customHeight="1" x14ac:dyDescent="0.2">
      <c r="A12" s="3">
        <f>IFERROR(VLOOKUP(B12,'[1]DADOS (OCULTAR)'!$P$3:$R$91,3,0),"")</f>
        <v>7267476001023</v>
      </c>
      <c r="B12" s="4" t="str">
        <f>'[1]TCE - ANEXO IV - Preencher'!C21</f>
        <v>UPAE GRANDE RECIFE</v>
      </c>
      <c r="C12" s="4" t="str">
        <f>'[1]TCE - ANEXO IV - Preencher'!E21</f>
        <v>3.6 - Material de Expediente</v>
      </c>
      <c r="D12" s="3">
        <f>'[1]TCE - ANEXO IV - Preencher'!F21</f>
        <v>43283811018520</v>
      </c>
      <c r="E12" s="5" t="str">
        <f>'[1]TCE - ANEXO IV - Preencher'!G21</f>
        <v>KALUNGA S/A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016125</v>
      </c>
      <c r="I12" s="6">
        <f>IF('[1]TCE - ANEXO IV - Preencher'!K21="","",'[1]TCE - ANEXO IV - Preencher'!K21)</f>
        <v>44567</v>
      </c>
      <c r="J12" s="5" t="str">
        <f>'[1]TCE - ANEXO IV - Preencher'!L21</f>
        <v>26220143283811018520550010000161251486404546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46</v>
      </c>
    </row>
    <row r="13" spans="1:12" s="8" customFormat="1" ht="19.5" customHeight="1" x14ac:dyDescent="0.2">
      <c r="A13" s="3">
        <f>IFERROR(VLOOKUP(B13,'[1]DADOS (OCULTAR)'!$P$3:$R$91,3,0),"")</f>
        <v>7267476001023</v>
      </c>
      <c r="B13" s="4" t="str">
        <f>'[1]TCE - ANEXO IV - Preencher'!C22</f>
        <v>UPAE GRANDE RECIFE</v>
      </c>
      <c r="C13" s="4" t="str">
        <f>'[1]TCE - ANEXO IV - Preencher'!E22</f>
        <v>5.99 - Outros Serviços de Terceiros Pessoa Jurídica</v>
      </c>
      <c r="D13" s="3">
        <f>'[1]TCE - ANEXO IV - Preencher'!F22</f>
        <v>20914155000140</v>
      </c>
      <c r="E13" s="5" t="str">
        <f>'[1]TCE - ANEXO IV - Preencher'!G22</f>
        <v>RL TURISMO E VIAGENS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1905</v>
      </c>
      <c r="I13" s="6">
        <f>IF('[1]TCE - ANEXO IV - Preencher'!K22="","",'[1]TCE - ANEXO IV - Preencher'!K22)</f>
        <v>44584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2778.46</v>
      </c>
    </row>
    <row r="14" spans="1:12" s="8" customFormat="1" ht="19.5" customHeight="1" x14ac:dyDescent="0.2">
      <c r="A14" s="3">
        <f>IFERROR(VLOOKUP(B14,'[1]DADOS (OCULTAR)'!$P$3:$R$91,3,0),"")</f>
        <v>7267476001023</v>
      </c>
      <c r="B14" s="4" t="str">
        <f>'[1]TCE - ANEXO IV - Preencher'!C23</f>
        <v>UPAE GRANDE RECIFE</v>
      </c>
      <c r="C14" s="4" t="str">
        <f>'[1]TCE - ANEXO IV - Preencher'!E23</f>
        <v>3.1 - Combustíveis e Lubrificantes Automotivos</v>
      </c>
      <c r="D14" s="3">
        <f>'[1]TCE - ANEXO IV - Preencher'!F23</f>
        <v>7617461000319</v>
      </c>
      <c r="E14" s="5" t="str">
        <f>'[1]TCE - ANEXO IV - Preencher'!G23</f>
        <v>INVESTGÁS LOCAÇÃO E INVESTIMENTO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000277468</v>
      </c>
      <c r="I14" s="6">
        <f>IF('[1]TCE - ANEXO IV - Preencher'!K23="","",'[1]TCE - ANEXO IV - Preencher'!K23)</f>
        <v>44578</v>
      </c>
      <c r="J14" s="5" t="str">
        <f>'[1]TCE - ANEXO IV - Preencher'!L23</f>
        <v>2622010761746100001965241002774581002955198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150</v>
      </c>
    </row>
    <row r="15" spans="1:12" s="8" customFormat="1" ht="19.5" customHeight="1" x14ac:dyDescent="0.2">
      <c r="A15" s="3">
        <f>IFERROR(VLOOKUP(B15,'[1]DADOS (OCULTAR)'!$P$3:$R$91,3,0),"")</f>
        <v>7267476001023</v>
      </c>
      <c r="B15" s="4" t="str">
        <f>'[1]TCE - ANEXO IV - Preencher'!C24</f>
        <v>UPAE GRANDE RECIFE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EMPRESAS DE TRANSPORTE DE PASSAGEM PERNAMBUCO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44550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4520.1400000000003</v>
      </c>
    </row>
    <row r="16" spans="1:12" s="8" customFormat="1" ht="19.5" customHeight="1" x14ac:dyDescent="0.2">
      <c r="A16" s="3">
        <f>IFERROR(VLOOKUP(B16,'[1]DADOS (OCULTAR)'!$P$3:$R$91,3,0),"")</f>
        <v>7267476001023</v>
      </c>
      <c r="B16" s="4" t="str">
        <f>'[1]TCE - ANEXO IV - Preencher'!C25</f>
        <v>UPAE GRANDE RECIFE</v>
      </c>
      <c r="C16" s="4" t="str">
        <f>'[1]TCE - ANEXO IV - Preencher'!E25</f>
        <v>5.99 - Outros Serviços de Terceiros Pessoa Jurídica</v>
      </c>
      <c r="D16" s="3">
        <f>'[1]TCE - ANEXO IV - Preencher'!F25</f>
        <v>27175975010927</v>
      </c>
      <c r="E16" s="5" t="str">
        <f>'[1]TCE - ANEXO IV - Preencher'!G25</f>
        <v>VIAÇÃO ITAPEMIRIM S/A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000002913</v>
      </c>
      <c r="I16" s="6">
        <f>IF('[1]TCE - ANEXO IV - Preencher'!K25="","",'[1]TCE - ANEXO IV - Preencher'!K25)</f>
        <v>44572</v>
      </c>
      <c r="J16" s="5" t="str">
        <f>'[1]TCE - ANEXO IV - Preencher'!L25</f>
        <v>26220127175975010927570020000029131177156991</v>
      </c>
      <c r="K16" s="5" t="str">
        <f>IF(F16="B",LEFT('[1]TCE - ANEXO IV - Preencher'!M25,2),IF(F16="S",LEFT('[1]TCE - ANEXO IV - Preencher'!M25,7),IF('[1]TCE - ANEXO IV - Preencher'!H25="","")))</f>
        <v>2607901</v>
      </c>
      <c r="L16" s="7">
        <f>'[1]TCE - ANEXO IV - Preencher'!N25</f>
        <v>100</v>
      </c>
    </row>
    <row r="17" spans="1:12" s="8" customFormat="1" ht="19.5" customHeight="1" x14ac:dyDescent="0.2">
      <c r="A17" s="3">
        <f>IFERROR(VLOOKUP(B17,'[1]DADOS (OCULTAR)'!$P$3:$R$91,3,0),"")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6443569710</v>
      </c>
      <c r="I17" s="6">
        <f>IF('[1]TCE - ANEXO IV - Preencher'!K26="","",'[1]TCE - ANEXO IV - Preencher'!K26)</f>
        <v>44566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435.42</v>
      </c>
    </row>
    <row r="18" spans="1:12" s="8" customFormat="1" ht="19.5" customHeight="1" x14ac:dyDescent="0.2">
      <c r="A18" s="3">
        <f>IFERROR(VLOOKUP(B18,'[1]DADOS (OCULTAR)'!$P$3:$R$91,3,0),"")</f>
        <v>7267476001023</v>
      </c>
      <c r="B18" s="4" t="str">
        <f>'[1]TCE - ANEXO IV - Preencher'!C27</f>
        <v>UPAE GRANDE RECIFE</v>
      </c>
      <c r="C18" s="4" t="str">
        <f>'[1]TCE - ANEXO IV - Preencher'!E27</f>
        <v>5.99 - Outros Serviços de Terceiros Pessoa Jurídica</v>
      </c>
      <c r="D18" s="3">
        <f>'[1]TCE - ANEXO IV - Preencher'!F27</f>
        <v>0</v>
      </c>
      <c r="E18" s="5" t="str">
        <f>'[1]TCE - ANEXO IV - Preencher'!G27</f>
        <v>TLF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44575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608.29999999999995</v>
      </c>
    </row>
    <row r="19" spans="1:12" s="8" customFormat="1" ht="19.5" customHeight="1" x14ac:dyDescent="0.2">
      <c r="A19" s="3">
        <f>IFERROR(VLOOKUP(B19,'[1]DADOS (OCULTAR)'!$P$3:$R$91,3,0),"")</f>
        <v>7267476001023</v>
      </c>
      <c r="B19" s="4" t="str">
        <f>'[1]TCE - ANEXO IV - Preencher'!C28</f>
        <v>UPAE GRANDE RECIFE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00145103</v>
      </c>
      <c r="I19" s="6">
        <f>IF('[1]TCE - ANEXO IV - Preencher'!K28="","",'[1]TCE - ANEXO IV - Preencher'!K28)</f>
        <v>44574</v>
      </c>
      <c r="J19" s="5" t="str">
        <f>'[1]TCE - ANEXO IV - Preencher'!L28</f>
        <v>26220121596736000144550010001451031001496101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882.9</v>
      </c>
    </row>
    <row r="20" spans="1:12" s="8" customFormat="1" ht="19.5" customHeight="1" x14ac:dyDescent="0.2">
      <c r="A20" s="3">
        <f>IFERROR(VLOOKUP(B20,'[1]DADOS (OCULTAR)'!$P$3:$R$91,3,0),"")</f>
        <v>7267476001023</v>
      </c>
      <c r="B20" s="4" t="str">
        <f>'[1]TCE - ANEXO IV - Preencher'!C29</f>
        <v>UPAE GRANDE RECIFE</v>
      </c>
      <c r="C20" s="4" t="str">
        <f>'[1]TCE - ANEXO IV - Preencher'!E29</f>
        <v>3.1 - Combustíveis e Lubrificantes Automotivos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000137294</v>
      </c>
      <c r="I20" s="6">
        <f>IF('[1]TCE - ANEXO IV - Preencher'!K29="","",'[1]TCE - ANEXO IV - Preencher'!K29)</f>
        <v>44590</v>
      </c>
      <c r="J20" s="5" t="str">
        <f>'[1]TCE - ANEXO IV - Preencher'!L29</f>
        <v>2622011390179000650070001372941001388082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317.94</v>
      </c>
    </row>
    <row r="21" spans="1:12" s="8" customFormat="1" ht="19.5" customHeight="1" x14ac:dyDescent="0.2">
      <c r="A21" s="3">
        <f>IFERROR(VLOOKUP(B21,'[1]DADOS (OCULTAR)'!$P$3:$R$91,3,0),"")</f>
        <v>7267476001023</v>
      </c>
      <c r="B21" s="4" t="str">
        <f>'[1]TCE - ANEXO IV - Preencher'!C30</f>
        <v>UPAE GRANDE RECIFE</v>
      </c>
      <c r="C21" s="4" t="str">
        <f>'[1]TCE - ANEXO IV - Preencher'!E30</f>
        <v>3.1 - Combustíveis e Lubrificantes Automotivos</v>
      </c>
      <c r="D21" s="3">
        <f>'[1]TCE - ANEXO IV - Preencher'!F30</f>
        <v>13901790000209</v>
      </c>
      <c r="E21" s="5" t="str">
        <f>'[1]TCE - ANEXO IV - Preencher'!G30</f>
        <v>CJCM PETROLEO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000176579</v>
      </c>
      <c r="I21" s="6">
        <f>IF('[1]TCE - ANEXO IV - Preencher'!K30="","",'[1]TCE - ANEXO IV - Preencher'!K30)</f>
        <v>44589</v>
      </c>
      <c r="J21" s="5" t="str">
        <f>'[1]TCE - ANEXO IV - Preencher'!L30</f>
        <v>26220113901790000209550010000113011002637165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270.02</v>
      </c>
    </row>
    <row r="22" spans="1:12" s="8" customFormat="1" ht="19.5" customHeight="1" x14ac:dyDescent="0.2">
      <c r="A22" s="3">
        <f>IFERROR(VLOOKUP(B22,'[1]DADOS (OCULTAR)'!$P$3:$R$91,3,0),"")</f>
        <v>7267476001023</v>
      </c>
      <c r="B22" s="4" t="str">
        <f>'[1]TCE - ANEXO IV - Preencher'!C31</f>
        <v>UPAE GRANDE RECIFE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9469073000100</v>
      </c>
      <c r="E22" s="5" t="str">
        <f>'[1]TCE - ANEXO IV - Preencher'!G31</f>
        <v>COMERCIAL BEZERRA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98164</v>
      </c>
      <c r="I22" s="6">
        <f>IF('[1]TCE - ANEXO IV - Preencher'!K31="","",'[1]TCE - ANEXO IV - Preencher'!K31)</f>
        <v>44580</v>
      </c>
      <c r="J22" s="5" t="str">
        <f>'[1]TCE - ANEXO IV - Preencher'!L31</f>
        <v>26220109469073000363550010000981641092354196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243</v>
      </c>
    </row>
    <row r="23" spans="1:12" s="8" customFormat="1" ht="19.5" customHeight="1" x14ac:dyDescent="0.2">
      <c r="A23" s="3">
        <f>IFERROR(VLOOKUP(B23,'[1]DADOS (OCULTAR)'!$P$3:$R$91,3,0),"")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00000816</v>
      </c>
      <c r="I23" s="6">
        <f>IF('[1]TCE - ANEXO IV - Preencher'!K32="","",'[1]TCE - ANEXO IV - Preencher'!K32)</f>
        <v>44607</v>
      </c>
      <c r="J23" s="5" t="str">
        <f>'[1]TCE - ANEXO IV - Preencher'!L32</f>
        <v>GLML09059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3750</v>
      </c>
    </row>
    <row r="24" spans="1:12" s="8" customFormat="1" ht="19.5" customHeight="1" x14ac:dyDescent="0.2">
      <c r="A24" s="3">
        <f>IFERROR(VLOOKUP(B24,'[1]DADOS (OCULTAR)'!$P$3:$R$91,3,0),"")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00027902</v>
      </c>
      <c r="I24" s="6">
        <f>IF('[1]TCE - ANEXO IV - Preencher'!K33="","",'[1]TCE - ANEXO IV - Preencher'!K33)</f>
        <v>44571</v>
      </c>
      <c r="J24" s="5" t="str">
        <f>'[1]TCE - ANEXO IV - Preencher'!L33</f>
        <v>WY2ZGDAD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(OCULTAR)'!$P$3:$R$91,3,0),"")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000005805</v>
      </c>
      <c r="I25" s="6">
        <f>IF('[1]TCE - ANEXO IV - Preencher'!K34="","",'[1]TCE - ANEXO IV - Preencher'!K34)</f>
        <v>44568</v>
      </c>
      <c r="J25" s="5" t="str">
        <f>'[1]TCE - ANEXO IV - Preencher'!L34</f>
        <v>26220128514956000120550010000058051000925461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315</v>
      </c>
    </row>
    <row r="26" spans="1:12" s="8" customFormat="1" ht="19.5" customHeight="1" x14ac:dyDescent="0.2">
      <c r="A26" s="3">
        <f>IFERROR(VLOOKUP(B26,'[1]DADOS (OCULTAR)'!$P$3:$R$91,3,0),"")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2022451</v>
      </c>
      <c r="I26" s="6">
        <f>IF('[1]TCE - ANEXO IV - Preencher'!K35="","",'[1]TCE - ANEXO IV - Preencher'!K35)</f>
        <v>44601</v>
      </c>
      <c r="J26" s="5" t="str">
        <f>'[1]TCE - ANEXO IV - Preencher'!L35</f>
        <v>98F290B76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(OCULTAR)'!$P$3:$R$91,3,0),"")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309</v>
      </c>
      <c r="I27" s="6">
        <f>IF('[1]TCE - ANEXO IV - Preencher'!K36="","",'[1]TCE - ANEXO IV - Preencher'!K36)</f>
        <v>44596</v>
      </c>
      <c r="J27" s="5" t="str">
        <f>'[1]TCE - ANEXO IV - Preencher'!L36</f>
        <v>4FMZ8BM8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(OCULTAR)'!$P$3:$R$91,3,0),"")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53607</v>
      </c>
      <c r="I28" s="6">
        <f>IF('[1]TCE - ANEXO IV - Preencher'!K37="","",'[1]TCE - ANEXO IV - Preencher'!K37)</f>
        <v>44596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(OCULTAR)'!$P$3:$R$91,3,0),"")</f>
        <v>7267476001023</v>
      </c>
      <c r="B29" s="4" t="str">
        <f>'[1]TCE - ANEXO IV - Preencher'!C38</f>
        <v>UPAE GRANDE RECIFE</v>
      </c>
      <c r="C29" s="4" t="str">
        <f>'[1]TCE - ANEXO IV - Preencher'!E38</f>
        <v>5.99 - Outros Serviços de Terceiros Pessoa Jurídica</v>
      </c>
      <c r="D29" s="3" t="str">
        <f>'[1]TCE - ANEXO IV - Preencher'!F38</f>
        <v>17.467.595/0001-92</v>
      </c>
      <c r="E29" s="5" t="str">
        <f>'[1]TCE - ANEXO IV - Preencher'!G38</f>
        <v xml:space="preserve">UNIESTER UNIDADE DE ESTERILIZAÇÃO EIRELI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00004128</v>
      </c>
      <c r="I29" s="6">
        <f>IF('[1]TCE - ANEXO IV - Preencher'!K38="","",'[1]TCE - ANEXO IV - Preencher'!K38)</f>
        <v>44595</v>
      </c>
      <c r="J29" s="5" t="str">
        <f>'[1]TCE - ANEXO IV - Preencher'!L38</f>
        <v>JTDGLQ1M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269</v>
      </c>
    </row>
    <row r="30" spans="1:12" s="8" customFormat="1" ht="19.5" customHeight="1" x14ac:dyDescent="0.2">
      <c r="A30" s="3">
        <f>IFERROR(VLOOKUP(B30,'[1]DADOS (OCULTAR)'!$P$3:$R$91,3,0),"")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00001458</v>
      </c>
      <c r="I30" s="6">
        <f>IF('[1]TCE - ANEXO IV - Preencher'!K39="","",'[1]TCE - ANEXO IV - Preencher'!K39)</f>
        <v>44602</v>
      </c>
      <c r="J30" s="5" t="str">
        <f>'[1]TCE - ANEXO IV - Preencher'!L39</f>
        <v>LD7KKQMR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(OCULTAR)'!$P$3:$R$91,3,0),"")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00000144</v>
      </c>
      <c r="I31" s="6">
        <f>IF('[1]TCE - ANEXO IV - Preencher'!K40="","",'[1]TCE - ANEXO IV - Preencher'!K40)</f>
        <v>44602</v>
      </c>
      <c r="J31" s="5" t="str">
        <f>'[1]TCE - ANEXO IV - Preencher'!L40</f>
        <v>L7CDRVFM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(OCULTAR)'!$P$3:$R$91,3,0),"")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23.066.094/0001-05</v>
      </c>
      <c r="E32" s="5" t="str">
        <f>'[1]TCE - ANEXO IV - Preencher'!G41</f>
        <v xml:space="preserve">CLINICA MEDICA DO JARDIM ATLANTICO LTDA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000000060</v>
      </c>
      <c r="I32" s="6">
        <f>IF('[1]TCE - ANEXO IV - Preencher'!K41="","",'[1]TCE - ANEXO IV - Preencher'!K41)</f>
        <v>44602</v>
      </c>
      <c r="J32" s="5" t="str">
        <f>'[1]TCE - ANEXO IV - Preencher'!L41</f>
        <v>WWSK66102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6000</v>
      </c>
    </row>
    <row r="33" spans="1:12" s="8" customFormat="1" ht="19.5" customHeight="1" x14ac:dyDescent="0.2">
      <c r="A33" s="3">
        <f>IFERROR(VLOOKUP(B33,'[1]DADOS (OCULTAR)'!$P$3:$R$91,3,0),"")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 xml:space="preserve">SIMONE SGOTTI CLINICA DE PNEUMOLOGIA EIRELI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00000045</v>
      </c>
      <c r="I33" s="6">
        <f>IF('[1]TCE - ANEXO IV - Preencher'!K42="","",'[1]TCE - ANEXO IV - Preencher'!K42)</f>
        <v>44602</v>
      </c>
      <c r="J33" s="5" t="str">
        <f>'[1]TCE - ANEXO IV - Preencher'!L42</f>
        <v>RB4XXETE</v>
      </c>
      <c r="K33" s="5" t="str">
        <f>IF(F33="B",LEFT('[1]TCE - ANEXO IV - Preencher'!M42,2),IF(F33="S",LEFT('[1]TCE - ANEXO IV - Preencher'!M42,7),IF('[1]TCE - ANEXO IV - Preencher'!H42="","")))</f>
        <v>2609600</v>
      </c>
      <c r="L33" s="7">
        <f>'[1]TCE - ANEXO IV - Preencher'!N42</f>
        <v>6000</v>
      </c>
    </row>
    <row r="34" spans="1:12" s="8" customFormat="1" ht="19.5" customHeight="1" x14ac:dyDescent="0.2">
      <c r="A34" s="3">
        <f>IFERROR(VLOOKUP(B34,'[1]DADOS (OCULTAR)'!$P$3:$R$91,3,0),"")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000000680</v>
      </c>
      <c r="I34" s="6">
        <f>IF('[1]TCE - ANEXO IV - Preencher'!K43="","",'[1]TCE - ANEXO IV - Preencher'!K43)</f>
        <v>44602</v>
      </c>
      <c r="J34" s="5" t="str">
        <f>'[1]TCE - ANEXO IV - Preencher'!L43</f>
        <v>OKWP67846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5250</v>
      </c>
    </row>
    <row r="35" spans="1:12" s="8" customFormat="1" ht="19.5" customHeight="1" x14ac:dyDescent="0.2">
      <c r="A35" s="3">
        <f>IFERROR(VLOOKUP(B35,'[1]DADOS (OCULTAR)'!$P$3:$R$91,3,0),"")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732</v>
      </c>
      <c r="I35" s="6">
        <f>IF('[1]TCE - ANEXO IV - Preencher'!K44="","",'[1]TCE - ANEXO IV - Preencher'!K44)</f>
        <v>44602</v>
      </c>
      <c r="J35" s="5" t="str">
        <f>'[1]TCE - ANEXO IV - Preencher'!L44</f>
        <v>78034C2F9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6000</v>
      </c>
    </row>
    <row r="36" spans="1:12" s="8" customFormat="1" ht="19.5" customHeight="1" x14ac:dyDescent="0.2">
      <c r="A36" s="3">
        <f>IFERROR(VLOOKUP(B36,'[1]DADOS (OCULTAR)'!$P$3:$R$91,3,0),"")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00001104</v>
      </c>
      <c r="I36" s="6">
        <f>IF('[1]TCE - ANEXO IV - Preencher'!K45="","",'[1]TCE - ANEXO IV - Preencher'!K45)</f>
        <v>44599</v>
      </c>
      <c r="J36" s="5" t="str">
        <f>'[1]TCE - ANEXO IV - Preencher'!L45</f>
        <v>VVIUKCCX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1500</v>
      </c>
    </row>
    <row r="37" spans="1:12" s="8" customFormat="1" ht="19.5" customHeight="1" x14ac:dyDescent="0.2">
      <c r="A37" s="3">
        <f>IFERROR(VLOOKUP(B37,'[1]DADOS (OCULTAR)'!$P$3:$R$91,3,0),"")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00000238</v>
      </c>
      <c r="I37" s="6">
        <f>IF('[1]TCE - ANEXO IV - Preencher'!K46="","",'[1]TCE - ANEXO IV - Preencher'!K46)</f>
        <v>44607</v>
      </c>
      <c r="J37" s="5" t="str">
        <f>'[1]TCE - ANEXO IV - Preencher'!L46</f>
        <v>YW4AGEFJ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(OCULTAR)'!$P$3:$R$91,3,0),"")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20220000000000004</v>
      </c>
      <c r="I38" s="6">
        <f>IF('[1]TCE - ANEXO IV - Preencher'!K47="","",'[1]TCE - ANEXO IV - Preencher'!K47)</f>
        <v>44602</v>
      </c>
      <c r="J38" s="5" t="str">
        <f>'[1]TCE - ANEXO IV - Preencher'!L47</f>
        <v>2WSMANYB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8250</v>
      </c>
    </row>
    <row r="39" spans="1:12" s="8" customFormat="1" ht="19.5" customHeight="1" x14ac:dyDescent="0.2">
      <c r="A39" s="3">
        <f>IFERROR(VLOOKUP(B39,'[1]DADOS (OCULTAR)'!$P$3:$R$91,3,0),"")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44607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4994.09</v>
      </c>
    </row>
    <row r="40" spans="1:12" s="8" customFormat="1" ht="19.5" customHeight="1" x14ac:dyDescent="0.2">
      <c r="A40" s="3">
        <f>IFERROR(VLOOKUP(B40,'[1]DADOS (OCULTAR)'!$P$3:$R$91,3,0),"")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4453</v>
      </c>
      <c r="I40" s="6">
        <f>IF('[1]TCE - ANEXO IV - Preencher'!K49="","",'[1]TCE - ANEXO IV - Preencher'!K49)</f>
        <v>44600</v>
      </c>
      <c r="J40" s="5" t="str">
        <f>'[1]TCE - ANEXO IV - Preencher'!L49</f>
        <v>36476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1143</v>
      </c>
    </row>
    <row r="41" spans="1:12" s="8" customFormat="1" ht="19.5" customHeight="1" x14ac:dyDescent="0.2">
      <c r="A41" s="3">
        <f>IFERROR(VLOOKUP(B41,'[1]DADOS (OCULTAR)'!$P$3:$R$91,3,0),"")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000002580</v>
      </c>
      <c r="I41" s="6">
        <f>IF('[1]TCE - ANEXO IV - Preencher'!K50="","",'[1]TCE - ANEXO IV - Preencher'!K50)</f>
        <v>44594</v>
      </c>
      <c r="J41" s="5" t="str">
        <f>'[1]TCE - ANEXO IV - Preencher'!L50</f>
        <v>SFBM39342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977.8</v>
      </c>
    </row>
    <row r="42" spans="1:12" s="8" customFormat="1" ht="19.5" customHeight="1" x14ac:dyDescent="0.2">
      <c r="A42" s="3">
        <f>IFERROR(VLOOKUP(B42,'[1]DADOS (OCULTAR)'!$P$3:$R$91,3,0),"")</f>
        <v>7267476001023</v>
      </c>
      <c r="B42" s="4" t="str">
        <f>'[1]TCE - ANEXO IV - Preencher'!C51</f>
        <v>UPAE GRANDE RECIFE</v>
      </c>
      <c r="C42" s="4" t="str">
        <f>'[1]TCE - ANEXO IV - Preencher'!E51</f>
        <v>3.1 - Combustíveis e Lubrificantes Automotivos</v>
      </c>
      <c r="D42" s="3">
        <f>'[1]TCE - ANEXO IV - Preencher'!F51</f>
        <v>7617461000319</v>
      </c>
      <c r="E42" s="5" t="str">
        <f>'[1]TCE - ANEXO IV - Preencher'!G51</f>
        <v>INVESTGÁS LOCAÇÃO E INVESTIMENTO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000117560</v>
      </c>
      <c r="I42" s="6">
        <f>IF('[1]TCE - ANEXO IV - Preencher'!K51="","",'[1]TCE - ANEXO IV - Preencher'!K51)</f>
        <v>44572</v>
      </c>
      <c r="J42" s="5" t="str">
        <f>'[1]TCE - ANEXO IV - Preencher'!L51</f>
        <v>26220107617461000319652340001175601001273878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150</v>
      </c>
    </row>
    <row r="43" spans="1:12" s="8" customFormat="1" ht="19.5" customHeight="1" x14ac:dyDescent="0.2">
      <c r="A43" s="3">
        <f>IFERROR(VLOOKUP(B43,'[1]DADOS (OCULTAR)'!$P$3:$R$91,3,0),"")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192679213</v>
      </c>
      <c r="I43" s="6">
        <f>IF('[1]TCE - ANEXO IV - Preencher'!K52="","",'[1]TCE - ANEXO IV - Preencher'!K52)</f>
        <v>44593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21984.82</v>
      </c>
    </row>
    <row r="44" spans="1:12" s="8" customFormat="1" ht="19.5" customHeight="1" x14ac:dyDescent="0.2">
      <c r="A44" s="3">
        <f>IFERROR(VLOOKUP(B44,'[1]DADOS (OCULTAR)'!$P$3:$R$91,3,0),"")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000001008</v>
      </c>
      <c r="I44" s="6">
        <f>IF('[1]TCE - ANEXO IV - Preencher'!K53="","",'[1]TCE - ANEXO IV - Preencher'!K53)</f>
        <v>44589</v>
      </c>
      <c r="J44" s="5" t="str">
        <f>'[1]TCE - ANEXO IV - Preencher'!L53</f>
        <v>UKRRJ9E4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(OCULTAR)'!$P$3:$R$91,3,0),"")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00000583</v>
      </c>
      <c r="I45" s="6">
        <f>IF('[1]TCE - ANEXO IV - Preencher'!K54="","",'[1]TCE - ANEXO IV - Preencher'!K54)</f>
        <v>44601</v>
      </c>
      <c r="J45" s="5" t="str">
        <f>'[1]TCE - ANEXO IV - Preencher'!L54</f>
        <v>DRYMAP9K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2196.5</v>
      </c>
    </row>
    <row r="46" spans="1:12" s="8" customFormat="1" ht="19.5" customHeight="1" x14ac:dyDescent="0.2">
      <c r="A46" s="3">
        <f>IFERROR(VLOOKUP(B46,'[1]DADOS (OCULTAR)'!$P$3:$R$91,3,0),"")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00000372</v>
      </c>
      <c r="I46" s="6">
        <f>IF('[1]TCE - ANEXO IV - Preencher'!K55="","",'[1]TCE - ANEXO IV - Preencher'!K55)</f>
        <v>44608</v>
      </c>
      <c r="J46" s="5" t="str">
        <f>'[1]TCE - ANEXO IV - Preencher'!L55</f>
        <v>8TUXG18R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(OCULTAR)'!$P$3:$R$91,3,0),"")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000307506</v>
      </c>
      <c r="I47" s="6">
        <f>IF('[1]TCE - ANEXO IV - Preencher'!K56="","",'[1]TCE - ANEXO IV - Preencher'!K56)</f>
        <v>44581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340</v>
      </c>
    </row>
    <row r="48" spans="1:12" s="8" customFormat="1" ht="19.5" customHeight="1" x14ac:dyDescent="0.2">
      <c r="A48" s="3">
        <f>IFERROR(VLOOKUP(B48,'[1]DADOS (OCULTAR)'!$P$3:$R$91,3,0),"")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001306</v>
      </c>
      <c r="I48" s="6">
        <f>IF('[1]TCE - ANEXO IV - Preencher'!K57="","",'[1]TCE - ANEXO IV - Preencher'!K57)</f>
        <v>44593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1650</v>
      </c>
    </row>
    <row r="49" spans="1:12" s="8" customFormat="1" ht="19.5" customHeight="1" x14ac:dyDescent="0.2">
      <c r="A49" s="3">
        <f>IFERROR(VLOOKUP(B49,'[1]DADOS (OCULTAR)'!$P$3:$R$91,3,0),"")</f>
        <v>7267476001023</v>
      </c>
      <c r="B49" s="4" t="str">
        <f>'[1]TCE - ANEXO IV - Preencher'!C58</f>
        <v>UPAE GRANDE RECIFE</v>
      </c>
      <c r="C49" s="4" t="str">
        <f>'[1]TCE - ANEXO IV - Preencher'!E58</f>
        <v>5.10 - Detetização/Tratamento de Resíduos e Afins</v>
      </c>
      <c r="D49" s="3">
        <f>'[1]TCE - ANEXO IV - Preencher'!F58</f>
        <v>11863530000180</v>
      </c>
      <c r="E49" s="5" t="str">
        <f>'[1]TCE - ANEXO IV - Preencher'!G58</f>
        <v xml:space="preserve">BRASCON GESTÃO AMBIENTAL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00100214</v>
      </c>
      <c r="I49" s="6">
        <f>IF('[1]TCE - ANEXO IV - Preencher'!K58="","",'[1]TCE - ANEXO IV - Preencher'!K58)</f>
        <v>44593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2611309</v>
      </c>
      <c r="L49" s="7">
        <f>'[1]TCE - ANEXO IV - Preencher'!N58</f>
        <v>74</v>
      </c>
    </row>
    <row r="50" spans="1:12" s="8" customFormat="1" ht="19.5" customHeight="1" x14ac:dyDescent="0.2">
      <c r="A50" s="3">
        <f>IFERROR(VLOOKUP(B50,'[1]DADOS (OCULTAR)'!$P$3:$R$91,3,0),"")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00001103</v>
      </c>
      <c r="I50" s="6">
        <f>IF('[1]TCE - ANEXO IV - Preencher'!K59="","",'[1]TCE - ANEXO IV - Preencher'!K59)</f>
        <v>44599</v>
      </c>
      <c r="J50" s="5" t="str">
        <f>'[1]TCE - ANEXO IV - Preencher'!L59</f>
        <v>UVTTUB6M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4800</v>
      </c>
    </row>
    <row r="51" spans="1:12" s="8" customFormat="1" ht="19.5" customHeight="1" x14ac:dyDescent="0.2">
      <c r="A51" s="3">
        <f>IFERROR(VLOOKUP(B51,'[1]DADOS (OCULTAR)'!$P$3:$R$91,3,0),"")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000000815</v>
      </c>
      <c r="I51" s="6">
        <f>IF('[1]TCE - ANEXO IV - Preencher'!K60="","",'[1]TCE - ANEXO IV - Preencher'!K60)</f>
        <v>44607</v>
      </c>
      <c r="J51" s="5" t="str">
        <f>'[1]TCE - ANEXO IV - Preencher'!L60</f>
        <v>TXJG14985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(OCULTAR)'!$P$3:$R$91,3,0),"")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00000435</v>
      </c>
      <c r="I52" s="6">
        <f>IF('[1]TCE - ANEXO IV - Preencher'!K61="","",'[1]TCE - ANEXO IV - Preencher'!K61)</f>
        <v>44595</v>
      </c>
      <c r="J52" s="5" t="str">
        <f>'[1]TCE - ANEXO IV - Preencher'!L61</f>
        <v>IVPJ10868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18984.68</v>
      </c>
    </row>
    <row r="53" spans="1:12" s="8" customFormat="1" ht="19.5" customHeight="1" x14ac:dyDescent="0.2">
      <c r="A53" s="3">
        <f>IFERROR(VLOOKUP(B53,'[1]DADOS (OCULTAR)'!$P$3:$R$91,3,0),"")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00000814</v>
      </c>
      <c r="I53" s="6">
        <f>IF('[1]TCE - ANEXO IV - Preencher'!K62="","",'[1]TCE - ANEXO IV - Preencher'!K62)</f>
        <v>44607</v>
      </c>
      <c r="J53" s="5" t="str">
        <f>'[1]TCE - ANEXO IV - Preencher'!L62</f>
        <v>ABVK20889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(OCULTAR)'!$P$3:$R$91,3,0),"")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 t="str">
        <f>'[1]TCE - ANEXO IV - Preencher'!F63</f>
        <v>29.278.395/0001-70</v>
      </c>
      <c r="E54" s="5" t="str">
        <f>'[1]TCE - ANEXO IV - Preencher'!G63</f>
        <v>ANA LICIA BARRETO DA SILVA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00000071</v>
      </c>
      <c r="I54" s="6">
        <f>IF('[1]TCE - ANEXO IV - Preencher'!K63="","",'[1]TCE - ANEXO IV - Preencher'!K63)</f>
        <v>44227</v>
      </c>
      <c r="J54" s="5" t="str">
        <f>'[1]TCE - ANEXO IV - Preencher'!L63</f>
        <v>A4SSEHDY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(OCULTAR)'!$P$3:$R$91,3,0),"")</f>
        <v>7267476001023</v>
      </c>
      <c r="B55" s="4" t="str">
        <f>'[1]TCE - ANEXO IV - Preencher'!C64</f>
        <v>UPAE GRANDE RECIFE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787965000176</v>
      </c>
      <c r="E55" s="5" t="str">
        <f>'[1]TCE - ANEXO IV - Preencher'!G64</f>
        <v>PANDAS AUTO DIESEL PEÇAS SERVIÇOS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000106802</v>
      </c>
      <c r="I55" s="6">
        <f>IF('[1]TCE - ANEXO IV - Preencher'!K64="","",'[1]TCE - ANEXO IV - Preencher'!K64)</f>
        <v>44592</v>
      </c>
      <c r="J55" s="5" t="str">
        <f>'[1]TCE - ANEXO IV - Preencher'!L64</f>
        <v>26220100787965000176650040001068021191108023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457</v>
      </c>
    </row>
    <row r="56" spans="1:12" s="8" customFormat="1" ht="19.5" customHeight="1" x14ac:dyDescent="0.2">
      <c r="A56" s="3">
        <f>IFERROR(VLOOKUP(B56,'[1]DADOS (OCULTAR)'!$P$3:$R$91,3,0),"")</f>
        <v>7267476001023</v>
      </c>
      <c r="B56" s="4" t="str">
        <f>'[1]TCE - ANEXO IV - Preencher'!C65</f>
        <v>UPAE GRANDE RECIFE</v>
      </c>
      <c r="C56" s="4" t="str">
        <f>'[1]TCE - ANEXO IV - Preencher'!E65</f>
        <v>3.12 - Material Hospitalar</v>
      </c>
      <c r="D56" s="3">
        <f>'[1]TCE - ANEXO IV - Preencher'!F65</f>
        <v>11449180000290</v>
      </c>
      <c r="E56" s="5" t="str">
        <f>'[1]TCE - ANEXO IV - Preencher'!G65</f>
        <v>DPROSMED DISTRIBUIÇÃO DE PRODUTOS MEDICO-HOSPITALARES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000003044</v>
      </c>
      <c r="I56" s="6">
        <f>IF('[1]TCE - ANEXO IV - Preencher'!K65="","",'[1]TCE - ANEXO IV - Preencher'!K65)</f>
        <v>44578</v>
      </c>
      <c r="J56" s="5" t="str">
        <f>'[1]TCE - ANEXO IV - Preencher'!L65</f>
        <v>262112114491800000290550010000026211000010980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175.6</v>
      </c>
    </row>
    <row r="57" spans="1:12" s="8" customFormat="1" ht="19.5" customHeight="1" x14ac:dyDescent="0.2">
      <c r="A57" s="3">
        <f>IFERROR(VLOOKUP(B57,'[1]DADOS (OCULTAR)'!$P$3:$R$91,3,0),"")</f>
        <v>7267476001023</v>
      </c>
      <c r="B57" s="4" t="str">
        <f>'[1]TCE - ANEXO IV - Preencher'!C66</f>
        <v>UPAE GRANDE RECIFE</v>
      </c>
      <c r="C57" s="4" t="str">
        <f>'[1]TCE - ANEXO IV - Preencher'!E66</f>
        <v>3.1 - Combustíveis e Lubrificantes Automotivos</v>
      </c>
      <c r="D57" s="3">
        <f>'[1]TCE - ANEXO IV - Preencher'!F66</f>
        <v>13901790000209</v>
      </c>
      <c r="E57" s="5" t="str">
        <f>'[1]TCE - ANEXO IV - Preencher'!G66</f>
        <v>CJCM PETROLEO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00000137296</v>
      </c>
      <c r="I57" s="6">
        <f>IF('[1]TCE - ANEXO IV - Preencher'!K66="","",'[1]TCE - ANEXO IV - Preencher'!K66)</f>
        <v>44590</v>
      </c>
      <c r="J57" s="5" t="str">
        <f>'[1]TCE - ANEXO IV - Preencher'!L66</f>
        <v>26220113901790000209650070001372961001388109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107.04</v>
      </c>
    </row>
    <row r="58" spans="1:12" s="8" customFormat="1" ht="19.5" customHeight="1" x14ac:dyDescent="0.2">
      <c r="A58" s="3">
        <f>IFERROR(VLOOKUP(B58,'[1]DADOS (OCULTAR)'!$P$3:$R$91,3,0),"")</f>
        <v>7267476001023</v>
      </c>
      <c r="B58" s="4" t="str">
        <f>'[1]TCE - ANEXO IV - Preencher'!C67</f>
        <v>UPAE GRANDE RECIFE</v>
      </c>
      <c r="C58" s="4" t="str">
        <f>'[1]TCE - ANEXO IV - Preencher'!E67</f>
        <v>5.99 - Outros Serviços de Terceiros Pessoa Jurídica</v>
      </c>
      <c r="D58" s="3">
        <f>'[1]TCE - ANEXO IV - Preencher'!F67</f>
        <v>1525166000194</v>
      </c>
      <c r="E58" s="5" t="str">
        <f>'[1]TCE - ANEXO IV - Preencher'!G67</f>
        <v>EMPRESAS BRASILEIRA DE CORREIOS E TELEGRAFOS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44580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98</v>
      </c>
    </row>
    <row r="59" spans="1:12" s="8" customFormat="1" ht="19.5" customHeight="1" x14ac:dyDescent="0.2">
      <c r="A59" s="3">
        <f>IFERROR(VLOOKUP(B59,'[1]DADOS (OCULTAR)'!$P$3:$R$91,3,0),"")</f>
        <v>7267476001023</v>
      </c>
      <c r="B59" s="4" t="str">
        <f>'[1]TCE - ANEXO IV - Preencher'!C68</f>
        <v>UPAE GRANDE RECIFE</v>
      </c>
      <c r="C59" s="4" t="str">
        <f>'[1]TCE - ANEXO IV - Preencher'!E68</f>
        <v>3.1 - Combustíveis e Lubrificantes Automotivos</v>
      </c>
      <c r="D59" s="3">
        <f>'[1]TCE - ANEXO IV - Preencher'!F68</f>
        <v>69943686000150</v>
      </c>
      <c r="E59" s="5" t="str">
        <f>'[1]TCE - ANEXO IV - Preencher'!G68</f>
        <v xml:space="preserve">CEMOPEL CM PETROLEO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000085993</v>
      </c>
      <c r="I59" s="6">
        <f>IF('[1]TCE - ANEXO IV - Preencher'!K68="","",'[1]TCE - ANEXO IV - Preencher'!K68)</f>
        <v>44591</v>
      </c>
      <c r="J59" s="5" t="str">
        <f>'[1]TCE - ANEXO IV - Preencher'!L68</f>
        <v>26220169843686000401650110000859931000867141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112.02</v>
      </c>
    </row>
    <row r="60" spans="1:12" s="8" customFormat="1" ht="19.5" customHeight="1" x14ac:dyDescent="0.2">
      <c r="A60" s="3">
        <f>IFERROR(VLOOKUP(B60,'[1]DADOS (OCULTAR)'!$P$3:$R$91,3,0),"")</f>
        <v>7267476001023</v>
      </c>
      <c r="B60" s="4" t="str">
        <f>'[1]TCE - ANEXO IV - Preencher'!C69</f>
        <v>UPAE GRANDE RECIFE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00000122298</v>
      </c>
      <c r="I60" s="6">
        <f>IF('[1]TCE - ANEXO IV - Preencher'!K69="","",'[1]TCE - ANEXO IV - Preencher'!K69)</f>
        <v>44575</v>
      </c>
      <c r="J60" s="5" t="str">
        <f>'[1]TCE - ANEXO IV - Preencher'!L69</f>
        <v>26220108674752000140550010001222981414262426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651.5</v>
      </c>
    </row>
    <row r="61" spans="1:12" s="8" customFormat="1" ht="19.5" customHeight="1" x14ac:dyDescent="0.2">
      <c r="A61" s="3">
        <f>IFERROR(VLOOKUP(B61,'[1]DADOS (OCULTAR)'!$P$3:$R$91,3,0),"")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2022581</v>
      </c>
      <c r="I61" s="6">
        <f>IF('[1]TCE - ANEXO IV - Preencher'!K70="","",'[1]TCE - ANEXO IV - Preencher'!K70)</f>
        <v>44607</v>
      </c>
      <c r="J61" s="5" t="str">
        <f>'[1]TCE - ANEXO IV - Preencher'!L70</f>
        <v>37EC9FBF2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4134.67</v>
      </c>
    </row>
    <row r="62" spans="1:12" s="8" customFormat="1" ht="19.5" customHeight="1" x14ac:dyDescent="0.2">
      <c r="A62" s="3">
        <f>IFERROR(VLOOKUP(B62,'[1]DADOS (OCULTAR)'!$P$3:$R$91,3,0),"")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44592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1324.13</v>
      </c>
    </row>
    <row r="63" spans="1:12" s="8" customFormat="1" ht="19.5" customHeight="1" x14ac:dyDescent="0.2">
      <c r="A63" s="3">
        <f>IFERROR(VLOOKUP(B63,'[1]DADOS (OCULTAR)'!$P$3:$R$91,3,0),"")</f>
        <v>7267476001023</v>
      </c>
      <c r="B63" s="4" t="str">
        <f>'[1]TCE - ANEXO IV - Preencher'!C72</f>
        <v>UPAE GRANDE RECIFE</v>
      </c>
      <c r="C63" s="4" t="str">
        <f>'[1]TCE - ANEXO IV - Preencher'!E72</f>
        <v>5.16 - Serviços Médico-Hospitalares, Odotonlogia e Laboratoriais</v>
      </c>
      <c r="D63" s="3">
        <f>'[1]TCE - ANEXO IV - Preencher'!F72</f>
        <v>29870479000107</v>
      </c>
      <c r="E63" s="5" t="str">
        <f>'[1]TCE - ANEXO IV - Preencher'!G72</f>
        <v>CARDIOMETABOLICOS 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00000988</v>
      </c>
      <c r="I63" s="6">
        <f>IF('[1]TCE - ANEXO IV - Preencher'!K72="","",'[1]TCE - ANEXO IV - Preencher'!K72)</f>
        <v>44602</v>
      </c>
      <c r="J63" s="5" t="str">
        <f>'[1]TCE - ANEXO IV - Preencher'!L72</f>
        <v>GGVL BZHB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6000</v>
      </c>
    </row>
    <row r="64" spans="1:12" s="8" customFormat="1" ht="19.5" customHeight="1" x14ac:dyDescent="0.2">
      <c r="A64" s="3">
        <f>IFERROR(VLOOKUP(B64,'[1]DADOS (OCULTAR)'!$P$3:$R$91,3,0),"")</f>
        <v>7267476001023</v>
      </c>
      <c r="B64" s="4" t="str">
        <f>'[1]TCE - ANEXO IV - Preencher'!C73</f>
        <v>UPAE GRANDE RECIFE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TARIFAS BANCARIAS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44592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306.8</v>
      </c>
    </row>
    <row r="65" spans="1:12" s="8" customFormat="1" ht="19.5" customHeight="1" x14ac:dyDescent="0.2">
      <c r="A65" s="3">
        <f>IFERROR(VLOOKUP(B65,'[1]DADOS (OCULTAR)'!$P$3:$R$91,3,0),"")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00000222</v>
      </c>
      <c r="I65" s="6">
        <f>IF('[1]TCE - ANEXO IV - Preencher'!K74="","",'[1]TCE - ANEXO IV - Preencher'!K74)</f>
        <v>44602</v>
      </c>
      <c r="J65" s="5" t="str">
        <f>'[1]TCE - ANEXO IV - Preencher'!L74</f>
        <v>P16UGLJ5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(OCULTAR)'!$P$3:$R$91,3,0),"")</f>
        <v>7267476001023</v>
      </c>
      <c r="B66" s="4" t="str">
        <f>'[1]TCE - ANEXO IV - Preencher'!C75</f>
        <v>UPAE GRANDE RECIFE</v>
      </c>
      <c r="C66" s="4" t="str">
        <f>'[1]TCE - ANEXO IV - Preencher'!E75</f>
        <v>5.26 - Locação de Imóveis</v>
      </c>
      <c r="D66" s="3">
        <f>'[1]TCE - ANEXO IV - Preencher'!F75</f>
        <v>9183966000186</v>
      </c>
      <c r="E66" s="5" t="str">
        <f>'[1]TCE - ANEXO IV - Preencher'!G75</f>
        <v>ULTRASAFETY ASSESSORIA EM SEGURANÇA DO TRABALHO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0000862</v>
      </c>
      <c r="I66" s="6">
        <f>IF('[1]TCE - ANEXO IV - Preencher'!K75="","",'[1]TCE - ANEXO IV - Preencher'!K75)</f>
        <v>44623</v>
      </c>
      <c r="J66" s="5" t="str">
        <f>'[1]TCE - ANEXO IV - Preencher'!L75</f>
        <v>KACZ-DXVV</v>
      </c>
      <c r="K66" s="5" t="str">
        <f>IF(F66="B",LEFT('[1]TCE - ANEXO IV - Preencher'!M75,2),IF(F66="S",LEFT('[1]TCE - ANEXO IV - Preencher'!M75,7),IF('[1]TCE - ANEXO IV - Preencher'!H75="","")))</f>
        <v>2927408</v>
      </c>
      <c r="L66" s="7">
        <f>'[1]TCE - ANEXO IV - Preencher'!N75</f>
        <v>3900</v>
      </c>
    </row>
    <row r="67" spans="1:12" s="8" customFormat="1" ht="19.5" customHeight="1" x14ac:dyDescent="0.2">
      <c r="A67" s="3">
        <f>IFERROR(VLOOKUP(B67,'[1]DADOS (OCULTAR)'!$P$3:$R$91,3,0),"")</f>
        <v>7267476001023</v>
      </c>
      <c r="B67" s="4" t="str">
        <f>'[1]TCE - ANEXO IV - Preencher'!C76</f>
        <v>UPAE GRANDE RECIFE</v>
      </c>
      <c r="C67" s="4" t="str">
        <f>'[1]TCE - ANEXO IV - Preencher'!E76</f>
        <v>3.7 - Material de Limpeza e Produtos de Hgienização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44591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980</v>
      </c>
    </row>
    <row r="68" spans="1:12" s="8" customFormat="1" ht="19.5" customHeight="1" x14ac:dyDescent="0.2">
      <c r="A68" s="3">
        <f>IFERROR(VLOOKUP(B68,'[1]DADOS (OCULTAR)'!$P$3:$R$91,3,0),"")</f>
        <v>7267476001023</v>
      </c>
      <c r="B68" s="4" t="str">
        <f>'[1]TCE - ANEXO IV - Preencher'!C77</f>
        <v>UPAE GRANDE RECIFE</v>
      </c>
      <c r="C68" s="4" t="str">
        <f>'[1]TCE - ANEXO IV - Preencher'!E77</f>
        <v>3.4 - Material Farmacológico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0000122917</v>
      </c>
      <c r="I68" s="6">
        <f>IF('[1]TCE - ANEXO IV - Preencher'!K77="","",'[1]TCE - ANEXO IV - Preencher'!K77)</f>
        <v>44585</v>
      </c>
      <c r="J68" s="5" t="str">
        <f>'[1]TCE - ANEXO IV - Preencher'!L77</f>
        <v>26220108674752000140550010001229171348469994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282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2022-03-04T19:26:20Z</dcterms:created>
  <dcterms:modified xsi:type="dcterms:W3CDTF">2022-03-04T19:26:40Z</dcterms:modified>
</cp:coreProperties>
</file>