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ESTAÇÃO DE CONTAS- UPAE\PC - 2021\maio-21\ANEXOS II A VIII DA RESOLUÇÃO TCE-PE\ARQUIVOS EXCEL\"/>
    </mc:Choice>
  </mc:AlternateContent>
  <bookViews>
    <workbookView xWindow="0" yWindow="0" windowWidth="20490" windowHeight="7455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 s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 s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 s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 s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 s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 s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 s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 s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 s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 s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 s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 s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 s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 s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 s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 s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 s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 s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 s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 s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 s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 s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 s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 s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 s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 s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 s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 s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 s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 s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 s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 s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 s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 s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 s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 s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 s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 s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 s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 s="1"/>
  <c r="L1909" i="1"/>
  <c r="J1909" i="1"/>
  <c r="I1909" i="1"/>
  <c r="H1909" i="1"/>
  <c r="G1909" i="1"/>
  <c r="F1909" i="1"/>
  <c r="K1909" i="1" s="1"/>
  <c r="E1909" i="1"/>
  <c r="D1909" i="1"/>
  <c r="C1909" i="1"/>
  <c r="B1909" i="1"/>
  <c r="A1909" i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 s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 s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 s="1"/>
  <c r="L1905" i="1"/>
  <c r="J1905" i="1"/>
  <c r="I1905" i="1"/>
  <c r="H1905" i="1"/>
  <c r="G1905" i="1"/>
  <c r="F1905" i="1"/>
  <c r="K1905" i="1" s="1"/>
  <c r="E1905" i="1"/>
  <c r="D1905" i="1"/>
  <c r="C1905" i="1"/>
  <c r="B1905" i="1"/>
  <c r="A1905" i="1" s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 s="1"/>
  <c r="L1903" i="1"/>
  <c r="J1903" i="1"/>
  <c r="I1903" i="1"/>
  <c r="H1903" i="1"/>
  <c r="G1903" i="1"/>
  <c r="F1903" i="1"/>
  <c r="K1903" i="1" s="1"/>
  <c r="E1903" i="1"/>
  <c r="D1903" i="1"/>
  <c r="C1903" i="1"/>
  <c r="B1903" i="1"/>
  <c r="A1903" i="1" s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 s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 s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 s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 s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 s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 s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 s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 s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 s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 s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 s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 s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 s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 s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 s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 s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 s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 s="1"/>
  <c r="L1884" i="1"/>
  <c r="J1884" i="1"/>
  <c r="I1884" i="1"/>
  <c r="H1884" i="1"/>
  <c r="G1884" i="1"/>
  <c r="F1884" i="1"/>
  <c r="K1884" i="1" s="1"/>
  <c r="E1884" i="1"/>
  <c r="D1884" i="1"/>
  <c r="C1884" i="1"/>
  <c r="B1884" i="1"/>
  <c r="A1884" i="1" s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 s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 s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 s="1"/>
  <c r="L1880" i="1"/>
  <c r="J1880" i="1"/>
  <c r="I1880" i="1"/>
  <c r="H1880" i="1"/>
  <c r="G1880" i="1"/>
  <c r="F1880" i="1"/>
  <c r="K1880" i="1" s="1"/>
  <c r="E1880" i="1"/>
  <c r="D1880" i="1"/>
  <c r="C1880" i="1"/>
  <c r="B1880" i="1"/>
  <c r="A1880" i="1" s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 s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 s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 s="1"/>
  <c r="L1876" i="1"/>
  <c r="J1876" i="1"/>
  <c r="I1876" i="1"/>
  <c r="H1876" i="1"/>
  <c r="G1876" i="1"/>
  <c r="F1876" i="1"/>
  <c r="K1876" i="1" s="1"/>
  <c r="E1876" i="1"/>
  <c r="D1876" i="1"/>
  <c r="C1876" i="1"/>
  <c r="B1876" i="1"/>
  <c r="A1876" i="1" s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 s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 s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 s="1"/>
  <c r="L1872" i="1"/>
  <c r="J1872" i="1"/>
  <c r="I1872" i="1"/>
  <c r="H1872" i="1"/>
  <c r="G1872" i="1"/>
  <c r="F1872" i="1"/>
  <c r="K1872" i="1" s="1"/>
  <c r="E1872" i="1"/>
  <c r="D1872" i="1"/>
  <c r="C1872" i="1"/>
  <c r="B1872" i="1"/>
  <c r="A1872" i="1" s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 s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 s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 s="1"/>
  <c r="L1868" i="1"/>
  <c r="J1868" i="1"/>
  <c r="I1868" i="1"/>
  <c r="H1868" i="1"/>
  <c r="G1868" i="1"/>
  <c r="F1868" i="1"/>
  <c r="K1868" i="1" s="1"/>
  <c r="E1868" i="1"/>
  <c r="D1868" i="1"/>
  <c r="C1868" i="1"/>
  <c r="B1868" i="1"/>
  <c r="A1868" i="1" s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 s="1"/>
  <c r="L1866" i="1"/>
  <c r="J1866" i="1"/>
  <c r="I1866" i="1"/>
  <c r="H1866" i="1"/>
  <c r="G1866" i="1"/>
  <c r="F1866" i="1"/>
  <c r="K1866" i="1" s="1"/>
  <c r="E1866" i="1"/>
  <c r="D1866" i="1"/>
  <c r="C1866" i="1"/>
  <c r="B1866" i="1"/>
  <c r="A1866" i="1" s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 s="1"/>
  <c r="L1864" i="1"/>
  <c r="J1864" i="1"/>
  <c r="I1864" i="1"/>
  <c r="H1864" i="1"/>
  <c r="G1864" i="1"/>
  <c r="F1864" i="1"/>
  <c r="K1864" i="1" s="1"/>
  <c r="E1864" i="1"/>
  <c r="D1864" i="1"/>
  <c r="C1864" i="1"/>
  <c r="B1864" i="1"/>
  <c r="A1864" i="1" s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 s="1"/>
  <c r="L1862" i="1"/>
  <c r="J1862" i="1"/>
  <c r="I1862" i="1"/>
  <c r="H1862" i="1"/>
  <c r="G1862" i="1"/>
  <c r="F1862" i="1"/>
  <c r="K1862" i="1" s="1"/>
  <c r="E1862" i="1"/>
  <c r="D1862" i="1"/>
  <c r="C1862" i="1"/>
  <c r="B1862" i="1"/>
  <c r="A1862" i="1" s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 s="1"/>
  <c r="L1860" i="1"/>
  <c r="J1860" i="1"/>
  <c r="I1860" i="1"/>
  <c r="H1860" i="1"/>
  <c r="G1860" i="1"/>
  <c r="F1860" i="1"/>
  <c r="K1860" i="1" s="1"/>
  <c r="E1860" i="1"/>
  <c r="D1860" i="1"/>
  <c r="C1860" i="1"/>
  <c r="B1860" i="1"/>
  <c r="A1860" i="1" s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 s="1"/>
  <c r="L1858" i="1"/>
  <c r="J1858" i="1"/>
  <c r="I1858" i="1"/>
  <c r="H1858" i="1"/>
  <c r="G1858" i="1"/>
  <c r="F1858" i="1"/>
  <c r="K1858" i="1" s="1"/>
  <c r="E1858" i="1"/>
  <c r="D1858" i="1"/>
  <c r="C1858" i="1"/>
  <c r="B1858" i="1"/>
  <c r="A1858" i="1" s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 s="1"/>
  <c r="L1856" i="1"/>
  <c r="J1856" i="1"/>
  <c r="I1856" i="1"/>
  <c r="H1856" i="1"/>
  <c r="G1856" i="1"/>
  <c r="F1856" i="1"/>
  <c r="K1856" i="1" s="1"/>
  <c r="E1856" i="1"/>
  <c r="D1856" i="1"/>
  <c r="C1856" i="1"/>
  <c r="B1856" i="1"/>
  <c r="A1856" i="1" s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 s="1"/>
  <c r="L1854" i="1"/>
  <c r="J1854" i="1"/>
  <c r="I1854" i="1"/>
  <c r="H1854" i="1"/>
  <c r="G1854" i="1"/>
  <c r="F1854" i="1"/>
  <c r="K1854" i="1" s="1"/>
  <c r="E1854" i="1"/>
  <c r="D1854" i="1"/>
  <c r="C1854" i="1"/>
  <c r="B1854" i="1"/>
  <c r="A1854" i="1" s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 s="1"/>
  <c r="L1852" i="1"/>
  <c r="J1852" i="1"/>
  <c r="I1852" i="1"/>
  <c r="H1852" i="1"/>
  <c r="G1852" i="1"/>
  <c r="F1852" i="1"/>
  <c r="K1852" i="1" s="1"/>
  <c r="E1852" i="1"/>
  <c r="D1852" i="1"/>
  <c r="C1852" i="1"/>
  <c r="B1852" i="1"/>
  <c r="A1852" i="1" s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 s="1"/>
  <c r="L1850" i="1"/>
  <c r="J1850" i="1"/>
  <c r="I1850" i="1"/>
  <c r="H1850" i="1"/>
  <c r="G1850" i="1"/>
  <c r="F1850" i="1"/>
  <c r="K1850" i="1" s="1"/>
  <c r="E1850" i="1"/>
  <c r="D1850" i="1"/>
  <c r="C1850" i="1"/>
  <c r="B1850" i="1"/>
  <c r="A1850" i="1" s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 s="1"/>
  <c r="L1848" i="1"/>
  <c r="J1848" i="1"/>
  <c r="I1848" i="1"/>
  <c r="H1848" i="1"/>
  <c r="G1848" i="1"/>
  <c r="F1848" i="1"/>
  <c r="K1848" i="1" s="1"/>
  <c r="E1848" i="1"/>
  <c r="D1848" i="1"/>
  <c r="C1848" i="1"/>
  <c r="B1848" i="1"/>
  <c r="A1848" i="1" s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 s="1"/>
  <c r="L1846" i="1"/>
  <c r="J1846" i="1"/>
  <c r="I1846" i="1"/>
  <c r="H1846" i="1"/>
  <c r="G1846" i="1"/>
  <c r="F1846" i="1"/>
  <c r="K1846" i="1" s="1"/>
  <c r="E1846" i="1"/>
  <c r="D1846" i="1"/>
  <c r="C1846" i="1"/>
  <c r="B1846" i="1"/>
  <c r="A1846" i="1" s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 s="1"/>
  <c r="L1844" i="1"/>
  <c r="J1844" i="1"/>
  <c r="I1844" i="1"/>
  <c r="H1844" i="1"/>
  <c r="G1844" i="1"/>
  <c r="F1844" i="1"/>
  <c r="K1844" i="1" s="1"/>
  <c r="E1844" i="1"/>
  <c r="D1844" i="1"/>
  <c r="C1844" i="1"/>
  <c r="B1844" i="1"/>
  <c r="A1844" i="1" s="1"/>
  <c r="L1843" i="1"/>
  <c r="J1843" i="1"/>
  <c r="I1843" i="1"/>
  <c r="H1843" i="1"/>
  <c r="G1843" i="1"/>
  <c r="F1843" i="1"/>
  <c r="K1843" i="1" s="1"/>
  <c r="E1843" i="1"/>
  <c r="D1843" i="1"/>
  <c r="C1843" i="1"/>
  <c r="B1843" i="1"/>
  <c r="A1843" i="1" s="1"/>
  <c r="L1842" i="1"/>
  <c r="J1842" i="1"/>
  <c r="I1842" i="1"/>
  <c r="H1842" i="1"/>
  <c r="G1842" i="1"/>
  <c r="F1842" i="1"/>
  <c r="K1842" i="1" s="1"/>
  <c r="E1842" i="1"/>
  <c r="D1842" i="1"/>
  <c r="C1842" i="1"/>
  <c r="B1842" i="1"/>
  <c r="A1842" i="1" s="1"/>
  <c r="L1841" i="1"/>
  <c r="J1841" i="1"/>
  <c r="I1841" i="1"/>
  <c r="H1841" i="1"/>
  <c r="G1841" i="1"/>
  <c r="F1841" i="1"/>
  <c r="K1841" i="1" s="1"/>
  <c r="E1841" i="1"/>
  <c r="D1841" i="1"/>
  <c r="C1841" i="1"/>
  <c r="B1841" i="1"/>
  <c r="A1841" i="1" s="1"/>
  <c r="L1840" i="1"/>
  <c r="J1840" i="1"/>
  <c r="I1840" i="1"/>
  <c r="H1840" i="1"/>
  <c r="G1840" i="1"/>
  <c r="F1840" i="1"/>
  <c r="K1840" i="1" s="1"/>
  <c r="E1840" i="1"/>
  <c r="D1840" i="1"/>
  <c r="C1840" i="1"/>
  <c r="B1840" i="1"/>
  <c r="A1840" i="1" s="1"/>
  <c r="L1839" i="1"/>
  <c r="J1839" i="1"/>
  <c r="I1839" i="1"/>
  <c r="H1839" i="1"/>
  <c r="G1839" i="1"/>
  <c r="F1839" i="1"/>
  <c r="K1839" i="1" s="1"/>
  <c r="E1839" i="1"/>
  <c r="D1839" i="1"/>
  <c r="C1839" i="1"/>
  <c r="B1839" i="1"/>
  <c r="A1839" i="1" s="1"/>
  <c r="L1838" i="1"/>
  <c r="J1838" i="1"/>
  <c r="I1838" i="1"/>
  <c r="H1838" i="1"/>
  <c r="G1838" i="1"/>
  <c r="F1838" i="1"/>
  <c r="K1838" i="1" s="1"/>
  <c r="E1838" i="1"/>
  <c r="D1838" i="1"/>
  <c r="C1838" i="1"/>
  <c r="B1838" i="1"/>
  <c r="A1838" i="1" s="1"/>
  <c r="L1837" i="1"/>
  <c r="J1837" i="1"/>
  <c r="I1837" i="1"/>
  <c r="H1837" i="1"/>
  <c r="G1837" i="1"/>
  <c r="F1837" i="1"/>
  <c r="K1837" i="1" s="1"/>
  <c r="E1837" i="1"/>
  <c r="D1837" i="1"/>
  <c r="C1837" i="1"/>
  <c r="B1837" i="1"/>
  <c r="A1837" i="1" s="1"/>
  <c r="L1836" i="1"/>
  <c r="J1836" i="1"/>
  <c r="I1836" i="1"/>
  <c r="H1836" i="1"/>
  <c r="G1836" i="1"/>
  <c r="F1836" i="1"/>
  <c r="K1836" i="1" s="1"/>
  <c r="E1836" i="1"/>
  <c r="D1836" i="1"/>
  <c r="C1836" i="1"/>
  <c r="B1836" i="1"/>
  <c r="A1836" i="1" s="1"/>
  <c r="L1835" i="1"/>
  <c r="J1835" i="1"/>
  <c r="I1835" i="1"/>
  <c r="H1835" i="1"/>
  <c r="G1835" i="1"/>
  <c r="F1835" i="1"/>
  <c r="K1835" i="1" s="1"/>
  <c r="E1835" i="1"/>
  <c r="D1835" i="1"/>
  <c r="C1835" i="1"/>
  <c r="B1835" i="1"/>
  <c r="A1835" i="1" s="1"/>
  <c r="L1834" i="1"/>
  <c r="J1834" i="1"/>
  <c r="I1834" i="1"/>
  <c r="H1834" i="1"/>
  <c r="G1834" i="1"/>
  <c r="F1834" i="1"/>
  <c r="K1834" i="1" s="1"/>
  <c r="E1834" i="1"/>
  <c r="D1834" i="1"/>
  <c r="C1834" i="1"/>
  <c r="B1834" i="1"/>
  <c r="A1834" i="1" s="1"/>
  <c r="L1833" i="1"/>
  <c r="J1833" i="1"/>
  <c r="I1833" i="1"/>
  <c r="H1833" i="1"/>
  <c r="G1833" i="1"/>
  <c r="F1833" i="1"/>
  <c r="K1833" i="1" s="1"/>
  <c r="E1833" i="1"/>
  <c r="D1833" i="1"/>
  <c r="C1833" i="1"/>
  <c r="B1833" i="1"/>
  <c r="A1833" i="1" s="1"/>
  <c r="L1832" i="1"/>
  <c r="J1832" i="1"/>
  <c r="I1832" i="1"/>
  <c r="H1832" i="1"/>
  <c r="G1832" i="1"/>
  <c r="F1832" i="1"/>
  <c r="K1832" i="1" s="1"/>
  <c r="E1832" i="1"/>
  <c r="D1832" i="1"/>
  <c r="C1832" i="1"/>
  <c r="B1832" i="1"/>
  <c r="A1832" i="1" s="1"/>
  <c r="L1831" i="1"/>
  <c r="J1831" i="1"/>
  <c r="I1831" i="1"/>
  <c r="H1831" i="1"/>
  <c r="G1831" i="1"/>
  <c r="F1831" i="1"/>
  <c r="K1831" i="1" s="1"/>
  <c r="E1831" i="1"/>
  <c r="D1831" i="1"/>
  <c r="C1831" i="1"/>
  <c r="B1831" i="1"/>
  <c r="A1831" i="1" s="1"/>
  <c r="L1830" i="1"/>
  <c r="J1830" i="1"/>
  <c r="I1830" i="1"/>
  <c r="H1830" i="1"/>
  <c r="G1830" i="1"/>
  <c r="F1830" i="1"/>
  <c r="K1830" i="1" s="1"/>
  <c r="E1830" i="1"/>
  <c r="D1830" i="1"/>
  <c r="C1830" i="1"/>
  <c r="B1830" i="1"/>
  <c r="A1830" i="1" s="1"/>
  <c r="L1829" i="1"/>
  <c r="J1829" i="1"/>
  <c r="I1829" i="1"/>
  <c r="H1829" i="1"/>
  <c r="G1829" i="1"/>
  <c r="F1829" i="1"/>
  <c r="K1829" i="1" s="1"/>
  <c r="E1829" i="1"/>
  <c r="D1829" i="1"/>
  <c r="C1829" i="1"/>
  <c r="B1829" i="1"/>
  <c r="A1829" i="1" s="1"/>
  <c r="L1828" i="1"/>
  <c r="J1828" i="1"/>
  <c r="I1828" i="1"/>
  <c r="H1828" i="1"/>
  <c r="G1828" i="1"/>
  <c r="F1828" i="1"/>
  <c r="K1828" i="1" s="1"/>
  <c r="E1828" i="1"/>
  <c r="D1828" i="1"/>
  <c r="C1828" i="1"/>
  <c r="B1828" i="1"/>
  <c r="A1828" i="1" s="1"/>
  <c r="L1827" i="1"/>
  <c r="J1827" i="1"/>
  <c r="I1827" i="1"/>
  <c r="H1827" i="1"/>
  <c r="G1827" i="1"/>
  <c r="F1827" i="1"/>
  <c r="K1827" i="1" s="1"/>
  <c r="E1827" i="1"/>
  <c r="D1827" i="1"/>
  <c r="C1827" i="1"/>
  <c r="B1827" i="1"/>
  <c r="A1827" i="1" s="1"/>
  <c r="L1826" i="1"/>
  <c r="J1826" i="1"/>
  <c r="I1826" i="1"/>
  <c r="H1826" i="1"/>
  <c r="G1826" i="1"/>
  <c r="F1826" i="1"/>
  <c r="K1826" i="1" s="1"/>
  <c r="E1826" i="1"/>
  <c r="D1826" i="1"/>
  <c r="C1826" i="1"/>
  <c r="B1826" i="1"/>
  <c r="A1826" i="1" s="1"/>
  <c r="L1825" i="1"/>
  <c r="J1825" i="1"/>
  <c r="I1825" i="1"/>
  <c r="H1825" i="1"/>
  <c r="G1825" i="1"/>
  <c r="F1825" i="1"/>
  <c r="K1825" i="1" s="1"/>
  <c r="E1825" i="1"/>
  <c r="D1825" i="1"/>
  <c r="C1825" i="1"/>
  <c r="B1825" i="1"/>
  <c r="A1825" i="1" s="1"/>
  <c r="L1824" i="1"/>
  <c r="J1824" i="1"/>
  <c r="I1824" i="1"/>
  <c r="H1824" i="1"/>
  <c r="G1824" i="1"/>
  <c r="F1824" i="1"/>
  <c r="K1824" i="1" s="1"/>
  <c r="E1824" i="1"/>
  <c r="D1824" i="1"/>
  <c r="C1824" i="1"/>
  <c r="B1824" i="1"/>
  <c r="A1824" i="1" s="1"/>
  <c r="L1823" i="1"/>
  <c r="J1823" i="1"/>
  <c r="I1823" i="1"/>
  <c r="H1823" i="1"/>
  <c r="G1823" i="1"/>
  <c r="F1823" i="1"/>
  <c r="K1823" i="1" s="1"/>
  <c r="E1823" i="1"/>
  <c r="D1823" i="1"/>
  <c r="C1823" i="1"/>
  <c r="B1823" i="1"/>
  <c r="A1823" i="1" s="1"/>
  <c r="L1822" i="1"/>
  <c r="J1822" i="1"/>
  <c r="I1822" i="1"/>
  <c r="H1822" i="1"/>
  <c r="G1822" i="1"/>
  <c r="F1822" i="1"/>
  <c r="K1822" i="1" s="1"/>
  <c r="E1822" i="1"/>
  <c r="D1822" i="1"/>
  <c r="C1822" i="1"/>
  <c r="B1822" i="1"/>
  <c r="A1822" i="1" s="1"/>
  <c r="L1821" i="1"/>
  <c r="J1821" i="1"/>
  <c r="I1821" i="1"/>
  <c r="H1821" i="1"/>
  <c r="G1821" i="1"/>
  <c r="F1821" i="1"/>
  <c r="K1821" i="1" s="1"/>
  <c r="E1821" i="1"/>
  <c r="D1821" i="1"/>
  <c r="C1821" i="1"/>
  <c r="B1821" i="1"/>
  <c r="A1821" i="1" s="1"/>
  <c r="L1820" i="1"/>
  <c r="J1820" i="1"/>
  <c r="I1820" i="1"/>
  <c r="H1820" i="1"/>
  <c r="G1820" i="1"/>
  <c r="F1820" i="1"/>
  <c r="K1820" i="1" s="1"/>
  <c r="E1820" i="1"/>
  <c r="D1820" i="1"/>
  <c r="C1820" i="1"/>
  <c r="B1820" i="1"/>
  <c r="A1820" i="1" s="1"/>
  <c r="L1819" i="1"/>
  <c r="J1819" i="1"/>
  <c r="I1819" i="1"/>
  <c r="H1819" i="1"/>
  <c r="G1819" i="1"/>
  <c r="F1819" i="1"/>
  <c r="K1819" i="1" s="1"/>
  <c r="E1819" i="1"/>
  <c r="D1819" i="1"/>
  <c r="C1819" i="1"/>
  <c r="B1819" i="1"/>
  <c r="A1819" i="1" s="1"/>
  <c r="L1818" i="1"/>
  <c r="J1818" i="1"/>
  <c r="I1818" i="1"/>
  <c r="H1818" i="1"/>
  <c r="G1818" i="1"/>
  <c r="F1818" i="1"/>
  <c r="K1818" i="1" s="1"/>
  <c r="E1818" i="1"/>
  <c r="D1818" i="1"/>
  <c r="C1818" i="1"/>
  <c r="B1818" i="1"/>
  <c r="A1818" i="1" s="1"/>
  <c r="L1817" i="1"/>
  <c r="J1817" i="1"/>
  <c r="I1817" i="1"/>
  <c r="H1817" i="1"/>
  <c r="G1817" i="1"/>
  <c r="F1817" i="1"/>
  <c r="K1817" i="1" s="1"/>
  <c r="E1817" i="1"/>
  <c r="D1817" i="1"/>
  <c r="C1817" i="1"/>
  <c r="B1817" i="1"/>
  <c r="A1817" i="1" s="1"/>
  <c r="L1816" i="1"/>
  <c r="J1816" i="1"/>
  <c r="I1816" i="1"/>
  <c r="H1816" i="1"/>
  <c r="G1816" i="1"/>
  <c r="F1816" i="1"/>
  <c r="K1816" i="1" s="1"/>
  <c r="E1816" i="1"/>
  <c r="D1816" i="1"/>
  <c r="C1816" i="1"/>
  <c r="B1816" i="1"/>
  <c r="A1816" i="1" s="1"/>
  <c r="L1815" i="1"/>
  <c r="J1815" i="1"/>
  <c r="I1815" i="1"/>
  <c r="H1815" i="1"/>
  <c r="G1815" i="1"/>
  <c r="F1815" i="1"/>
  <c r="K1815" i="1" s="1"/>
  <c r="E1815" i="1"/>
  <c r="D1815" i="1"/>
  <c r="C1815" i="1"/>
  <c r="B1815" i="1"/>
  <c r="A1815" i="1" s="1"/>
  <c r="L1814" i="1"/>
  <c r="J1814" i="1"/>
  <c r="I1814" i="1"/>
  <c r="H1814" i="1"/>
  <c r="G1814" i="1"/>
  <c r="F1814" i="1"/>
  <c r="K1814" i="1" s="1"/>
  <c r="E1814" i="1"/>
  <c r="D1814" i="1"/>
  <c r="C1814" i="1"/>
  <c r="B1814" i="1"/>
  <c r="A1814" i="1" s="1"/>
  <c r="L1813" i="1"/>
  <c r="J1813" i="1"/>
  <c r="I1813" i="1"/>
  <c r="H1813" i="1"/>
  <c r="G1813" i="1"/>
  <c r="F1813" i="1"/>
  <c r="K1813" i="1" s="1"/>
  <c r="E1813" i="1"/>
  <c r="D1813" i="1"/>
  <c r="C1813" i="1"/>
  <c r="B1813" i="1"/>
  <c r="A1813" i="1" s="1"/>
  <c r="L1812" i="1"/>
  <c r="J1812" i="1"/>
  <c r="I1812" i="1"/>
  <c r="H1812" i="1"/>
  <c r="G1812" i="1"/>
  <c r="F1812" i="1"/>
  <c r="K1812" i="1" s="1"/>
  <c r="E1812" i="1"/>
  <c r="D1812" i="1"/>
  <c r="C1812" i="1"/>
  <c r="B1812" i="1"/>
  <c r="A1812" i="1" s="1"/>
  <c r="L1811" i="1"/>
  <c r="J1811" i="1"/>
  <c r="I1811" i="1"/>
  <c r="H1811" i="1"/>
  <c r="G1811" i="1"/>
  <c r="F1811" i="1"/>
  <c r="K1811" i="1" s="1"/>
  <c r="E1811" i="1"/>
  <c r="D1811" i="1"/>
  <c r="C1811" i="1"/>
  <c r="B1811" i="1"/>
  <c r="A1811" i="1" s="1"/>
  <c r="L1810" i="1"/>
  <c r="J1810" i="1"/>
  <c r="I1810" i="1"/>
  <c r="H1810" i="1"/>
  <c r="G1810" i="1"/>
  <c r="F1810" i="1"/>
  <c r="K1810" i="1" s="1"/>
  <c r="E1810" i="1"/>
  <c r="D1810" i="1"/>
  <c r="C1810" i="1"/>
  <c r="B1810" i="1"/>
  <c r="A1810" i="1" s="1"/>
  <c r="L1809" i="1"/>
  <c r="J1809" i="1"/>
  <c r="I1809" i="1"/>
  <c r="H1809" i="1"/>
  <c r="G1809" i="1"/>
  <c r="F1809" i="1"/>
  <c r="K1809" i="1" s="1"/>
  <c r="E1809" i="1"/>
  <c r="D1809" i="1"/>
  <c r="C1809" i="1"/>
  <c r="B1809" i="1"/>
  <c r="A1809" i="1" s="1"/>
  <c r="L1808" i="1"/>
  <c r="J1808" i="1"/>
  <c r="I1808" i="1"/>
  <c r="H1808" i="1"/>
  <c r="G1808" i="1"/>
  <c r="F1808" i="1"/>
  <c r="K1808" i="1" s="1"/>
  <c r="E1808" i="1"/>
  <c r="D1808" i="1"/>
  <c r="C1808" i="1"/>
  <c r="B1808" i="1"/>
  <c r="A1808" i="1" s="1"/>
  <c r="L1807" i="1"/>
  <c r="J1807" i="1"/>
  <c r="I1807" i="1"/>
  <c r="H1807" i="1"/>
  <c r="G1807" i="1"/>
  <c r="F1807" i="1"/>
  <c r="K1807" i="1" s="1"/>
  <c r="E1807" i="1"/>
  <c r="D1807" i="1"/>
  <c r="C1807" i="1"/>
  <c r="B1807" i="1"/>
  <c r="A1807" i="1" s="1"/>
  <c r="L1806" i="1"/>
  <c r="J1806" i="1"/>
  <c r="I1806" i="1"/>
  <c r="H1806" i="1"/>
  <c r="G1806" i="1"/>
  <c r="F1806" i="1"/>
  <c r="K1806" i="1" s="1"/>
  <c r="E1806" i="1"/>
  <c r="D1806" i="1"/>
  <c r="C1806" i="1"/>
  <c r="B1806" i="1"/>
  <c r="A1806" i="1" s="1"/>
  <c r="L1805" i="1"/>
  <c r="J1805" i="1"/>
  <c r="I1805" i="1"/>
  <c r="H1805" i="1"/>
  <c r="G1805" i="1"/>
  <c r="F1805" i="1"/>
  <c r="K1805" i="1" s="1"/>
  <c r="E1805" i="1"/>
  <c r="D1805" i="1"/>
  <c r="C1805" i="1"/>
  <c r="B1805" i="1"/>
  <c r="A1805" i="1" s="1"/>
  <c r="L1804" i="1"/>
  <c r="J1804" i="1"/>
  <c r="I1804" i="1"/>
  <c r="H1804" i="1"/>
  <c r="G1804" i="1"/>
  <c r="F1804" i="1"/>
  <c r="K1804" i="1" s="1"/>
  <c r="E1804" i="1"/>
  <c r="D1804" i="1"/>
  <c r="C1804" i="1"/>
  <c r="B1804" i="1"/>
  <c r="A1804" i="1" s="1"/>
  <c r="L1803" i="1"/>
  <c r="J1803" i="1"/>
  <c r="I1803" i="1"/>
  <c r="H1803" i="1"/>
  <c r="G1803" i="1"/>
  <c r="F1803" i="1"/>
  <c r="K1803" i="1" s="1"/>
  <c r="E1803" i="1"/>
  <c r="D1803" i="1"/>
  <c r="C1803" i="1"/>
  <c r="B1803" i="1"/>
  <c r="A1803" i="1" s="1"/>
  <c r="L1802" i="1"/>
  <c r="J1802" i="1"/>
  <c r="I1802" i="1"/>
  <c r="H1802" i="1"/>
  <c r="G1802" i="1"/>
  <c r="F1802" i="1"/>
  <c r="K1802" i="1" s="1"/>
  <c r="E1802" i="1"/>
  <c r="D1802" i="1"/>
  <c r="C1802" i="1"/>
  <c r="B1802" i="1"/>
  <c r="A1802" i="1" s="1"/>
  <c r="L1801" i="1"/>
  <c r="J1801" i="1"/>
  <c r="I1801" i="1"/>
  <c r="H1801" i="1"/>
  <c r="G1801" i="1"/>
  <c r="F1801" i="1"/>
  <c r="K1801" i="1" s="1"/>
  <c r="E1801" i="1"/>
  <c r="D1801" i="1"/>
  <c r="C1801" i="1"/>
  <c r="B1801" i="1"/>
  <c r="A1801" i="1" s="1"/>
  <c r="L1800" i="1"/>
  <c r="J1800" i="1"/>
  <c r="I1800" i="1"/>
  <c r="H1800" i="1"/>
  <c r="G1800" i="1"/>
  <c r="F1800" i="1"/>
  <c r="K1800" i="1" s="1"/>
  <c r="E1800" i="1"/>
  <c r="D1800" i="1"/>
  <c r="C1800" i="1"/>
  <c r="B1800" i="1"/>
  <c r="A1800" i="1" s="1"/>
  <c r="L1799" i="1"/>
  <c r="J1799" i="1"/>
  <c r="I1799" i="1"/>
  <c r="H1799" i="1"/>
  <c r="G1799" i="1"/>
  <c r="F1799" i="1"/>
  <c r="K1799" i="1" s="1"/>
  <c r="E1799" i="1"/>
  <c r="D1799" i="1"/>
  <c r="C1799" i="1"/>
  <c r="B1799" i="1"/>
  <c r="A1799" i="1" s="1"/>
  <c r="L1798" i="1"/>
  <c r="J1798" i="1"/>
  <c r="I1798" i="1"/>
  <c r="H1798" i="1"/>
  <c r="G1798" i="1"/>
  <c r="F1798" i="1"/>
  <c r="K1798" i="1" s="1"/>
  <c r="E1798" i="1"/>
  <c r="D1798" i="1"/>
  <c r="C1798" i="1"/>
  <c r="B1798" i="1"/>
  <c r="A1798" i="1" s="1"/>
  <c r="L1797" i="1"/>
  <c r="J1797" i="1"/>
  <c r="I1797" i="1"/>
  <c r="H1797" i="1"/>
  <c r="G1797" i="1"/>
  <c r="F1797" i="1"/>
  <c r="K1797" i="1" s="1"/>
  <c r="E1797" i="1"/>
  <c r="D1797" i="1"/>
  <c r="C1797" i="1"/>
  <c r="B1797" i="1"/>
  <c r="A1797" i="1" s="1"/>
  <c r="L1796" i="1"/>
  <c r="J1796" i="1"/>
  <c r="I1796" i="1"/>
  <c r="H1796" i="1"/>
  <c r="G1796" i="1"/>
  <c r="F1796" i="1"/>
  <c r="K1796" i="1" s="1"/>
  <c r="E1796" i="1"/>
  <c r="D1796" i="1"/>
  <c r="C1796" i="1"/>
  <c r="B1796" i="1"/>
  <c r="A1796" i="1" s="1"/>
  <c r="L1795" i="1"/>
  <c r="J1795" i="1"/>
  <c r="I1795" i="1"/>
  <c r="H1795" i="1"/>
  <c r="G1795" i="1"/>
  <c r="F1795" i="1"/>
  <c r="K1795" i="1" s="1"/>
  <c r="E1795" i="1"/>
  <c r="D1795" i="1"/>
  <c r="C1795" i="1"/>
  <c r="B1795" i="1"/>
  <c r="A1795" i="1" s="1"/>
  <c r="L1794" i="1"/>
  <c r="J1794" i="1"/>
  <c r="I1794" i="1"/>
  <c r="H1794" i="1"/>
  <c r="G1794" i="1"/>
  <c r="F1794" i="1"/>
  <c r="K1794" i="1" s="1"/>
  <c r="E1794" i="1"/>
  <c r="D1794" i="1"/>
  <c r="C1794" i="1"/>
  <c r="B1794" i="1"/>
  <c r="A1794" i="1" s="1"/>
  <c r="L1793" i="1"/>
  <c r="J1793" i="1"/>
  <c r="I1793" i="1"/>
  <c r="H1793" i="1"/>
  <c r="G1793" i="1"/>
  <c r="F1793" i="1"/>
  <c r="K1793" i="1" s="1"/>
  <c r="E1793" i="1"/>
  <c r="D1793" i="1"/>
  <c r="C1793" i="1"/>
  <c r="B1793" i="1"/>
  <c r="A1793" i="1" s="1"/>
  <c r="L1792" i="1"/>
  <c r="J1792" i="1"/>
  <c r="I1792" i="1"/>
  <c r="H1792" i="1"/>
  <c r="G1792" i="1"/>
  <c r="F1792" i="1"/>
  <c r="K1792" i="1" s="1"/>
  <c r="E1792" i="1"/>
  <c r="D1792" i="1"/>
  <c r="C1792" i="1"/>
  <c r="B1792" i="1"/>
  <c r="A1792" i="1" s="1"/>
  <c r="L1791" i="1"/>
  <c r="J1791" i="1"/>
  <c r="I1791" i="1"/>
  <c r="H1791" i="1"/>
  <c r="G1791" i="1"/>
  <c r="F1791" i="1"/>
  <c r="K1791" i="1" s="1"/>
  <c r="E1791" i="1"/>
  <c r="D1791" i="1"/>
  <c r="C1791" i="1"/>
  <c r="B1791" i="1"/>
  <c r="A1791" i="1" s="1"/>
  <c r="L1790" i="1"/>
  <c r="J1790" i="1"/>
  <c r="I1790" i="1"/>
  <c r="H1790" i="1"/>
  <c r="G1790" i="1"/>
  <c r="F1790" i="1"/>
  <c r="K1790" i="1" s="1"/>
  <c r="E1790" i="1"/>
  <c r="D1790" i="1"/>
  <c r="C1790" i="1"/>
  <c r="B1790" i="1"/>
  <c r="A1790" i="1" s="1"/>
  <c r="L1789" i="1"/>
  <c r="J1789" i="1"/>
  <c r="I1789" i="1"/>
  <c r="H1789" i="1"/>
  <c r="G1789" i="1"/>
  <c r="F1789" i="1"/>
  <c r="K1789" i="1" s="1"/>
  <c r="E1789" i="1"/>
  <c r="D1789" i="1"/>
  <c r="C1789" i="1"/>
  <c r="B1789" i="1"/>
  <c r="A1789" i="1" s="1"/>
  <c r="L1788" i="1"/>
  <c r="J1788" i="1"/>
  <c r="I1788" i="1"/>
  <c r="H1788" i="1"/>
  <c r="G1788" i="1"/>
  <c r="F1788" i="1"/>
  <c r="K1788" i="1" s="1"/>
  <c r="E1788" i="1"/>
  <c r="D1788" i="1"/>
  <c r="C1788" i="1"/>
  <c r="B1788" i="1"/>
  <c r="A1788" i="1" s="1"/>
  <c r="L1787" i="1"/>
  <c r="J1787" i="1"/>
  <c r="I1787" i="1"/>
  <c r="H1787" i="1"/>
  <c r="G1787" i="1"/>
  <c r="F1787" i="1"/>
  <c r="K1787" i="1" s="1"/>
  <c r="E1787" i="1"/>
  <c r="D1787" i="1"/>
  <c r="C1787" i="1"/>
  <c r="B1787" i="1"/>
  <c r="A1787" i="1" s="1"/>
  <c r="L1786" i="1"/>
  <c r="J1786" i="1"/>
  <c r="I1786" i="1"/>
  <c r="H1786" i="1"/>
  <c r="G1786" i="1"/>
  <c r="F1786" i="1"/>
  <c r="K1786" i="1" s="1"/>
  <c r="E1786" i="1"/>
  <c r="D1786" i="1"/>
  <c r="C1786" i="1"/>
  <c r="B1786" i="1"/>
  <c r="A1786" i="1" s="1"/>
  <c r="L1785" i="1"/>
  <c r="J1785" i="1"/>
  <c r="I1785" i="1"/>
  <c r="H1785" i="1"/>
  <c r="G1785" i="1"/>
  <c r="F1785" i="1"/>
  <c r="K1785" i="1" s="1"/>
  <c r="E1785" i="1"/>
  <c r="D1785" i="1"/>
  <c r="C1785" i="1"/>
  <c r="B1785" i="1"/>
  <c r="A1785" i="1" s="1"/>
  <c r="L1784" i="1"/>
  <c r="J1784" i="1"/>
  <c r="I1784" i="1"/>
  <c r="H1784" i="1"/>
  <c r="G1784" i="1"/>
  <c r="F1784" i="1"/>
  <c r="K1784" i="1" s="1"/>
  <c r="E1784" i="1"/>
  <c r="D1784" i="1"/>
  <c r="C1784" i="1"/>
  <c r="B1784" i="1"/>
  <c r="A1784" i="1" s="1"/>
  <c r="L1783" i="1"/>
  <c r="J1783" i="1"/>
  <c r="I1783" i="1"/>
  <c r="H1783" i="1"/>
  <c r="G1783" i="1"/>
  <c r="F1783" i="1"/>
  <c r="K1783" i="1" s="1"/>
  <c r="E1783" i="1"/>
  <c r="D1783" i="1"/>
  <c r="C1783" i="1"/>
  <c r="B1783" i="1"/>
  <c r="A1783" i="1" s="1"/>
  <c r="L1782" i="1"/>
  <c r="J1782" i="1"/>
  <c r="I1782" i="1"/>
  <c r="H1782" i="1"/>
  <c r="G1782" i="1"/>
  <c r="F1782" i="1"/>
  <c r="K1782" i="1" s="1"/>
  <c r="E1782" i="1"/>
  <c r="D1782" i="1"/>
  <c r="C1782" i="1"/>
  <c r="B1782" i="1"/>
  <c r="A1782" i="1" s="1"/>
  <c r="L1781" i="1"/>
  <c r="J1781" i="1"/>
  <c r="I1781" i="1"/>
  <c r="H1781" i="1"/>
  <c r="G1781" i="1"/>
  <c r="F1781" i="1"/>
  <c r="K1781" i="1" s="1"/>
  <c r="E1781" i="1"/>
  <c r="D1781" i="1"/>
  <c r="C1781" i="1"/>
  <c r="B1781" i="1"/>
  <c r="A1781" i="1" s="1"/>
  <c r="L1780" i="1"/>
  <c r="J1780" i="1"/>
  <c r="I1780" i="1"/>
  <c r="H1780" i="1"/>
  <c r="G1780" i="1"/>
  <c r="F1780" i="1"/>
  <c r="K1780" i="1" s="1"/>
  <c r="E1780" i="1"/>
  <c r="D1780" i="1"/>
  <c r="C1780" i="1"/>
  <c r="B1780" i="1"/>
  <c r="A1780" i="1" s="1"/>
  <c r="L1779" i="1"/>
  <c r="J1779" i="1"/>
  <c r="I1779" i="1"/>
  <c r="H1779" i="1"/>
  <c r="G1779" i="1"/>
  <c r="F1779" i="1"/>
  <c r="K1779" i="1" s="1"/>
  <c r="E1779" i="1"/>
  <c r="D1779" i="1"/>
  <c r="C1779" i="1"/>
  <c r="B1779" i="1"/>
  <c r="A1779" i="1" s="1"/>
  <c r="L1778" i="1"/>
  <c r="J1778" i="1"/>
  <c r="I1778" i="1"/>
  <c r="H1778" i="1"/>
  <c r="G1778" i="1"/>
  <c r="F1778" i="1"/>
  <c r="K1778" i="1" s="1"/>
  <c r="E1778" i="1"/>
  <c r="D1778" i="1"/>
  <c r="C1778" i="1"/>
  <c r="B1778" i="1"/>
  <c r="A1778" i="1" s="1"/>
  <c r="L1777" i="1"/>
  <c r="J1777" i="1"/>
  <c r="I1777" i="1"/>
  <c r="H1777" i="1"/>
  <c r="G1777" i="1"/>
  <c r="F1777" i="1"/>
  <c r="K1777" i="1" s="1"/>
  <c r="E1777" i="1"/>
  <c r="D1777" i="1"/>
  <c r="C1777" i="1"/>
  <c r="B1777" i="1"/>
  <c r="A1777" i="1" s="1"/>
  <c r="L1776" i="1"/>
  <c r="J1776" i="1"/>
  <c r="I1776" i="1"/>
  <c r="H1776" i="1"/>
  <c r="G1776" i="1"/>
  <c r="F1776" i="1"/>
  <c r="K1776" i="1" s="1"/>
  <c r="E1776" i="1"/>
  <c r="D1776" i="1"/>
  <c r="C1776" i="1"/>
  <c r="B1776" i="1"/>
  <c r="A1776" i="1" s="1"/>
  <c r="L1775" i="1"/>
  <c r="J1775" i="1"/>
  <c r="I1775" i="1"/>
  <c r="H1775" i="1"/>
  <c r="G1775" i="1"/>
  <c r="F1775" i="1"/>
  <c r="K1775" i="1" s="1"/>
  <c r="E1775" i="1"/>
  <c r="D1775" i="1"/>
  <c r="C1775" i="1"/>
  <c r="B1775" i="1"/>
  <c r="A1775" i="1" s="1"/>
  <c r="L1774" i="1"/>
  <c r="J1774" i="1"/>
  <c r="I1774" i="1"/>
  <c r="H1774" i="1"/>
  <c r="G1774" i="1"/>
  <c r="F1774" i="1"/>
  <c r="K1774" i="1" s="1"/>
  <c r="E1774" i="1"/>
  <c r="D1774" i="1"/>
  <c r="C1774" i="1"/>
  <c r="B1774" i="1"/>
  <c r="A1774" i="1" s="1"/>
  <c r="L1773" i="1"/>
  <c r="J1773" i="1"/>
  <c r="I1773" i="1"/>
  <c r="H1773" i="1"/>
  <c r="G1773" i="1"/>
  <c r="F1773" i="1"/>
  <c r="K1773" i="1" s="1"/>
  <c r="E1773" i="1"/>
  <c r="D1773" i="1"/>
  <c r="C1773" i="1"/>
  <c r="B1773" i="1"/>
  <c r="A1773" i="1" s="1"/>
  <c r="L1772" i="1"/>
  <c r="J1772" i="1"/>
  <c r="I1772" i="1"/>
  <c r="H1772" i="1"/>
  <c r="G1772" i="1"/>
  <c r="F1772" i="1"/>
  <c r="K1772" i="1" s="1"/>
  <c r="E1772" i="1"/>
  <c r="D1772" i="1"/>
  <c r="C1772" i="1"/>
  <c r="B1772" i="1"/>
  <c r="A1772" i="1" s="1"/>
  <c r="L1771" i="1"/>
  <c r="J1771" i="1"/>
  <c r="I1771" i="1"/>
  <c r="H1771" i="1"/>
  <c r="G1771" i="1"/>
  <c r="F1771" i="1"/>
  <c r="K1771" i="1" s="1"/>
  <c r="E1771" i="1"/>
  <c r="D1771" i="1"/>
  <c r="C1771" i="1"/>
  <c r="B1771" i="1"/>
  <c r="A1771" i="1" s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 s="1"/>
  <c r="L1769" i="1"/>
  <c r="J1769" i="1"/>
  <c r="I1769" i="1"/>
  <c r="H1769" i="1"/>
  <c r="G1769" i="1"/>
  <c r="F1769" i="1"/>
  <c r="K1769" i="1" s="1"/>
  <c r="E1769" i="1"/>
  <c r="D1769" i="1"/>
  <c r="C1769" i="1"/>
  <c r="B1769" i="1"/>
  <c r="A1769" i="1" s="1"/>
  <c r="L1768" i="1"/>
  <c r="J1768" i="1"/>
  <c r="I1768" i="1"/>
  <c r="H1768" i="1"/>
  <c r="G1768" i="1"/>
  <c r="F1768" i="1"/>
  <c r="K1768" i="1" s="1"/>
  <c r="E1768" i="1"/>
  <c r="D1768" i="1"/>
  <c r="C1768" i="1"/>
  <c r="B1768" i="1"/>
  <c r="A1768" i="1" s="1"/>
  <c r="L1767" i="1"/>
  <c r="J1767" i="1"/>
  <c r="I1767" i="1"/>
  <c r="H1767" i="1"/>
  <c r="G1767" i="1"/>
  <c r="F1767" i="1"/>
  <c r="K1767" i="1" s="1"/>
  <c r="E1767" i="1"/>
  <c r="D1767" i="1"/>
  <c r="C1767" i="1"/>
  <c r="B1767" i="1"/>
  <c r="A1767" i="1" s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 s="1"/>
  <c r="L1765" i="1"/>
  <c r="J1765" i="1"/>
  <c r="I1765" i="1"/>
  <c r="H1765" i="1"/>
  <c r="G1765" i="1"/>
  <c r="F1765" i="1"/>
  <c r="K1765" i="1" s="1"/>
  <c r="E1765" i="1"/>
  <c r="D1765" i="1"/>
  <c r="C1765" i="1"/>
  <c r="B1765" i="1"/>
  <c r="A1765" i="1" s="1"/>
  <c r="L1764" i="1"/>
  <c r="J1764" i="1"/>
  <c r="I1764" i="1"/>
  <c r="H1764" i="1"/>
  <c r="G1764" i="1"/>
  <c r="F1764" i="1"/>
  <c r="K1764" i="1" s="1"/>
  <c r="E1764" i="1"/>
  <c r="D1764" i="1"/>
  <c r="C1764" i="1"/>
  <c r="B1764" i="1"/>
  <c r="A1764" i="1" s="1"/>
  <c r="L1763" i="1"/>
  <c r="J1763" i="1"/>
  <c r="I1763" i="1"/>
  <c r="H1763" i="1"/>
  <c r="G1763" i="1"/>
  <c r="F1763" i="1"/>
  <c r="K1763" i="1" s="1"/>
  <c r="E1763" i="1"/>
  <c r="D1763" i="1"/>
  <c r="C1763" i="1"/>
  <c r="B1763" i="1"/>
  <c r="A1763" i="1" s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 s="1"/>
  <c r="L1761" i="1"/>
  <c r="J1761" i="1"/>
  <c r="I1761" i="1"/>
  <c r="H1761" i="1"/>
  <c r="G1761" i="1"/>
  <c r="F1761" i="1"/>
  <c r="K1761" i="1" s="1"/>
  <c r="E1761" i="1"/>
  <c r="D1761" i="1"/>
  <c r="C1761" i="1"/>
  <c r="B1761" i="1"/>
  <c r="A1761" i="1" s="1"/>
  <c r="L1760" i="1"/>
  <c r="J1760" i="1"/>
  <c r="I1760" i="1"/>
  <c r="H1760" i="1"/>
  <c r="G1760" i="1"/>
  <c r="F1760" i="1"/>
  <c r="K1760" i="1" s="1"/>
  <c r="E1760" i="1"/>
  <c r="D1760" i="1"/>
  <c r="C1760" i="1"/>
  <c r="B1760" i="1"/>
  <c r="A1760" i="1" s="1"/>
  <c r="L1759" i="1"/>
  <c r="J1759" i="1"/>
  <c r="I1759" i="1"/>
  <c r="H1759" i="1"/>
  <c r="G1759" i="1"/>
  <c r="F1759" i="1"/>
  <c r="K1759" i="1" s="1"/>
  <c r="E1759" i="1"/>
  <c r="D1759" i="1"/>
  <c r="C1759" i="1"/>
  <c r="B1759" i="1"/>
  <c r="A1759" i="1" s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 s="1"/>
  <c r="L1757" i="1"/>
  <c r="J1757" i="1"/>
  <c r="I1757" i="1"/>
  <c r="H1757" i="1"/>
  <c r="G1757" i="1"/>
  <c r="F1757" i="1"/>
  <c r="K1757" i="1" s="1"/>
  <c r="E1757" i="1"/>
  <c r="D1757" i="1"/>
  <c r="C1757" i="1"/>
  <c r="B1757" i="1"/>
  <c r="A1757" i="1" s="1"/>
  <c r="L1756" i="1"/>
  <c r="J1756" i="1"/>
  <c r="I1756" i="1"/>
  <c r="H1756" i="1"/>
  <c r="G1756" i="1"/>
  <c r="F1756" i="1"/>
  <c r="K1756" i="1" s="1"/>
  <c r="E1756" i="1"/>
  <c r="D1756" i="1"/>
  <c r="C1756" i="1"/>
  <c r="B1756" i="1"/>
  <c r="A1756" i="1" s="1"/>
  <c r="L1755" i="1"/>
  <c r="J1755" i="1"/>
  <c r="I1755" i="1"/>
  <c r="H1755" i="1"/>
  <c r="G1755" i="1"/>
  <c r="F1755" i="1"/>
  <c r="K1755" i="1" s="1"/>
  <c r="E1755" i="1"/>
  <c r="D1755" i="1"/>
  <c r="C1755" i="1"/>
  <c r="B1755" i="1"/>
  <c r="A1755" i="1" s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 s="1"/>
  <c r="L1753" i="1"/>
  <c r="J1753" i="1"/>
  <c r="I1753" i="1"/>
  <c r="H1753" i="1"/>
  <c r="G1753" i="1"/>
  <c r="F1753" i="1"/>
  <c r="K1753" i="1" s="1"/>
  <c r="E1753" i="1"/>
  <c r="D1753" i="1"/>
  <c r="C1753" i="1"/>
  <c r="B1753" i="1"/>
  <c r="A1753" i="1" s="1"/>
  <c r="L1752" i="1"/>
  <c r="J1752" i="1"/>
  <c r="I1752" i="1"/>
  <c r="H1752" i="1"/>
  <c r="G1752" i="1"/>
  <c r="F1752" i="1"/>
  <c r="K1752" i="1" s="1"/>
  <c r="E1752" i="1"/>
  <c r="D1752" i="1"/>
  <c r="C1752" i="1"/>
  <c r="B1752" i="1"/>
  <c r="A1752" i="1" s="1"/>
  <c r="L1751" i="1"/>
  <c r="J1751" i="1"/>
  <c r="I1751" i="1"/>
  <c r="H1751" i="1"/>
  <c r="G1751" i="1"/>
  <c r="F1751" i="1"/>
  <c r="K1751" i="1" s="1"/>
  <c r="E1751" i="1"/>
  <c r="D1751" i="1"/>
  <c r="C1751" i="1"/>
  <c r="B1751" i="1"/>
  <c r="A1751" i="1" s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 s="1"/>
  <c r="L1749" i="1"/>
  <c r="J1749" i="1"/>
  <c r="I1749" i="1"/>
  <c r="H1749" i="1"/>
  <c r="G1749" i="1"/>
  <c r="F1749" i="1"/>
  <c r="K1749" i="1" s="1"/>
  <c r="E1749" i="1"/>
  <c r="D1749" i="1"/>
  <c r="C1749" i="1"/>
  <c r="B1749" i="1"/>
  <c r="A1749" i="1" s="1"/>
  <c r="L1748" i="1"/>
  <c r="J1748" i="1"/>
  <c r="I1748" i="1"/>
  <c r="H1748" i="1"/>
  <c r="G1748" i="1"/>
  <c r="F1748" i="1"/>
  <c r="K1748" i="1" s="1"/>
  <c r="E1748" i="1"/>
  <c r="D1748" i="1"/>
  <c r="C1748" i="1"/>
  <c r="B1748" i="1"/>
  <c r="A1748" i="1" s="1"/>
  <c r="L1747" i="1"/>
  <c r="J1747" i="1"/>
  <c r="I1747" i="1"/>
  <c r="H1747" i="1"/>
  <c r="G1747" i="1"/>
  <c r="F1747" i="1"/>
  <c r="K1747" i="1" s="1"/>
  <c r="E1747" i="1"/>
  <c r="D1747" i="1"/>
  <c r="C1747" i="1"/>
  <c r="B1747" i="1"/>
  <c r="A1747" i="1" s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 s="1"/>
  <c r="L1745" i="1"/>
  <c r="J1745" i="1"/>
  <c r="I1745" i="1"/>
  <c r="H1745" i="1"/>
  <c r="G1745" i="1"/>
  <c r="F1745" i="1"/>
  <c r="K1745" i="1" s="1"/>
  <c r="E1745" i="1"/>
  <c r="D1745" i="1"/>
  <c r="C1745" i="1"/>
  <c r="B1745" i="1"/>
  <c r="A1745" i="1" s="1"/>
  <c r="L1744" i="1"/>
  <c r="J1744" i="1"/>
  <c r="I1744" i="1"/>
  <c r="H1744" i="1"/>
  <c r="G1744" i="1"/>
  <c r="F1744" i="1"/>
  <c r="K1744" i="1" s="1"/>
  <c r="E1744" i="1"/>
  <c r="D1744" i="1"/>
  <c r="C1744" i="1"/>
  <c r="B1744" i="1"/>
  <c r="A1744" i="1" s="1"/>
  <c r="L1743" i="1"/>
  <c r="J1743" i="1"/>
  <c r="I1743" i="1"/>
  <c r="H1743" i="1"/>
  <c r="G1743" i="1"/>
  <c r="F1743" i="1"/>
  <c r="K1743" i="1" s="1"/>
  <c r="E1743" i="1"/>
  <c r="D1743" i="1"/>
  <c r="C1743" i="1"/>
  <c r="B1743" i="1"/>
  <c r="A1743" i="1" s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 s="1"/>
  <c r="L1741" i="1"/>
  <c r="J1741" i="1"/>
  <c r="I1741" i="1"/>
  <c r="H1741" i="1"/>
  <c r="G1741" i="1"/>
  <c r="F1741" i="1"/>
  <c r="K1741" i="1" s="1"/>
  <c r="E1741" i="1"/>
  <c r="D1741" i="1"/>
  <c r="C1741" i="1"/>
  <c r="B1741" i="1"/>
  <c r="A1741" i="1" s="1"/>
  <c r="L1740" i="1"/>
  <c r="J1740" i="1"/>
  <c r="I1740" i="1"/>
  <c r="H1740" i="1"/>
  <c r="G1740" i="1"/>
  <c r="F1740" i="1"/>
  <c r="K1740" i="1" s="1"/>
  <c r="E1740" i="1"/>
  <c r="D1740" i="1"/>
  <c r="C1740" i="1"/>
  <c r="B1740" i="1"/>
  <c r="A1740" i="1" s="1"/>
  <c r="L1739" i="1"/>
  <c r="J1739" i="1"/>
  <c r="I1739" i="1"/>
  <c r="H1739" i="1"/>
  <c r="G1739" i="1"/>
  <c r="F1739" i="1"/>
  <c r="K1739" i="1" s="1"/>
  <c r="E1739" i="1"/>
  <c r="D1739" i="1"/>
  <c r="C1739" i="1"/>
  <c r="B1739" i="1"/>
  <c r="A1739" i="1" s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 s="1"/>
  <c r="L1737" i="1"/>
  <c r="J1737" i="1"/>
  <c r="I1737" i="1"/>
  <c r="H1737" i="1"/>
  <c r="G1737" i="1"/>
  <c r="F1737" i="1"/>
  <c r="K1737" i="1" s="1"/>
  <c r="E1737" i="1"/>
  <c r="D1737" i="1"/>
  <c r="C1737" i="1"/>
  <c r="B1737" i="1"/>
  <c r="A1737" i="1" s="1"/>
  <c r="L1736" i="1"/>
  <c r="J1736" i="1"/>
  <c r="I1736" i="1"/>
  <c r="H1736" i="1"/>
  <c r="G1736" i="1"/>
  <c r="F1736" i="1"/>
  <c r="K1736" i="1" s="1"/>
  <c r="E1736" i="1"/>
  <c r="D1736" i="1"/>
  <c r="C1736" i="1"/>
  <c r="B1736" i="1"/>
  <c r="A1736" i="1" s="1"/>
  <c r="L1735" i="1"/>
  <c r="J1735" i="1"/>
  <c r="I1735" i="1"/>
  <c r="H1735" i="1"/>
  <c r="G1735" i="1"/>
  <c r="F1735" i="1"/>
  <c r="K1735" i="1" s="1"/>
  <c r="E1735" i="1"/>
  <c r="D1735" i="1"/>
  <c r="C1735" i="1"/>
  <c r="B1735" i="1"/>
  <c r="A1735" i="1" s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<sst xmlns="http://schemas.openxmlformats.org/spreadsheetml/2006/main" count="12" uniqueCount="12">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</sst>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1/maio-21/13.2%20PCF-%20MAIO%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UPAE GRANDE RECIFE</v>
          </cell>
          <cell r="E11" t="str">
            <v>3.12 - Material Hospitalar</v>
          </cell>
          <cell r="F11">
            <v>21596736000144</v>
          </cell>
          <cell r="G11" t="str">
            <v>ULTRAMEGA DISTRIBUIDORA HOSPITALAR LTDA</v>
          </cell>
          <cell r="H11" t="str">
            <v>B</v>
          </cell>
          <cell r="I11" t="str">
            <v>S</v>
          </cell>
          <cell r="J11" t="str">
            <v>00126901</v>
          </cell>
          <cell r="K11">
            <v>44333</v>
          </cell>
          <cell r="L11" t="str">
            <v>26210521596736000144550010001269011001302160</v>
          </cell>
          <cell r="M11" t="str">
            <v>26 -  Pernambuco</v>
          </cell>
          <cell r="N11">
            <v>351.71</v>
          </cell>
        </row>
        <row r="12">
          <cell r="C12" t="str">
            <v>UPAE GRANDE RECIFE</v>
          </cell>
          <cell r="E12" t="str">
            <v>3.6 - Material de Expediente</v>
          </cell>
          <cell r="F12">
            <v>24073694000155</v>
          </cell>
          <cell r="G12" t="str">
            <v>CIL COMERECIO DE INFORMATICA LTDA</v>
          </cell>
          <cell r="H12" t="str">
            <v>B</v>
          </cell>
          <cell r="I12" t="str">
            <v>S</v>
          </cell>
          <cell r="J12" t="str">
            <v>000662999</v>
          </cell>
          <cell r="K12">
            <v>44337</v>
          </cell>
          <cell r="L12" t="str">
            <v>26210524073694000155550010006629991019951711</v>
          </cell>
          <cell r="M12" t="str">
            <v>2611606 - Recife - PE</v>
          </cell>
          <cell r="N12">
            <v>660</v>
          </cell>
        </row>
        <row r="13">
          <cell r="C13" t="str">
            <v>UPAE GRANDE RECIFE</v>
          </cell>
          <cell r="E13" t="str">
            <v xml:space="preserve">3.9 - Material para Manutenção de Bens Imóveis </v>
          </cell>
          <cell r="F13">
            <v>9469073000363</v>
          </cell>
          <cell r="G13" t="str">
            <v>COMERCIAL BEZERRA</v>
          </cell>
          <cell r="H13" t="str">
            <v>B</v>
          </cell>
          <cell r="I13" t="str">
            <v>S</v>
          </cell>
          <cell r="J13" t="str">
            <v>84053</v>
          </cell>
          <cell r="K13">
            <v>44343</v>
          </cell>
          <cell r="L13" t="str">
            <v>26210509469073000363550010000840531087205082</v>
          </cell>
          <cell r="M13" t="str">
            <v>26 -  Pernambuco</v>
          </cell>
          <cell r="N13">
            <v>35.78</v>
          </cell>
        </row>
        <row r="14">
          <cell r="C14" t="str">
            <v>UPAE GRANDE RECIFE</v>
          </cell>
          <cell r="E14" t="str">
            <v>5.10 - Detetização/Tratamento de Resíduos e Afins</v>
          </cell>
          <cell r="F14">
            <v>1356801000157</v>
          </cell>
          <cell r="G14" t="str">
            <v>ROTA SERVIÇOS LTDA</v>
          </cell>
          <cell r="H14" t="str">
            <v>S</v>
          </cell>
          <cell r="I14" t="str">
            <v>S</v>
          </cell>
          <cell r="J14" t="str">
            <v>00025637</v>
          </cell>
          <cell r="K14">
            <v>44321</v>
          </cell>
          <cell r="L14" t="str">
            <v>IZPV3ENL</v>
          </cell>
          <cell r="M14" t="str">
            <v>2611606 - Recife - PE</v>
          </cell>
          <cell r="N14">
            <v>310</v>
          </cell>
        </row>
        <row r="15">
          <cell r="C15" t="str">
            <v>UPAE GRANDE RECIFE</v>
          </cell>
          <cell r="E15" t="str">
            <v>1.99 - Outras Despesas com Pessoal</v>
          </cell>
          <cell r="F15">
            <v>61198164000160</v>
          </cell>
          <cell r="G15" t="str">
            <v>PORTO SEGURO CIA DE SEGUROS GERAIS</v>
          </cell>
          <cell r="H15" t="str">
            <v>S</v>
          </cell>
          <cell r="I15" t="str">
            <v>N</v>
          </cell>
          <cell r="K15">
            <v>44321</v>
          </cell>
          <cell r="M15" t="str">
            <v>3550308 - São Paulo - SP</v>
          </cell>
          <cell r="N15">
            <v>369.01</v>
          </cell>
        </row>
        <row r="16">
          <cell r="C16" t="str">
            <v>UPAE GRANDE RECIFE</v>
          </cell>
          <cell r="E16" t="str">
            <v>5.13 - Água e Esgoto</v>
          </cell>
          <cell r="F16">
            <v>10572048000128</v>
          </cell>
          <cell r="G16" t="str">
            <v>COMPESA</v>
          </cell>
          <cell r="H16" t="str">
            <v>B</v>
          </cell>
          <cell r="I16" t="str">
            <v>N</v>
          </cell>
          <cell r="K16">
            <v>44321</v>
          </cell>
          <cell r="M16" t="str">
            <v>26 -  Pernambuco</v>
          </cell>
          <cell r="N16">
            <v>2156.12</v>
          </cell>
        </row>
        <row r="17">
          <cell r="C17" t="str">
            <v>UPAE GRANDE RECIFE</v>
          </cell>
          <cell r="E17" t="str">
            <v>5.99 - Outros Serviços de Terceiros Pessoa Jurídica</v>
          </cell>
          <cell r="F17">
            <v>19942160000188</v>
          </cell>
          <cell r="G17" t="str">
            <v>OTIMIZZA CONTABILIDADE E SERVIÇOS INTELIGENTES SOCIEDADE SIMPLES ME</v>
          </cell>
          <cell r="H17" t="str">
            <v>S</v>
          </cell>
          <cell r="I17" t="str">
            <v>S</v>
          </cell>
          <cell r="J17" t="str">
            <v>00000968</v>
          </cell>
          <cell r="K17">
            <v>44349</v>
          </cell>
          <cell r="L17" t="str">
            <v>HQRSP7VV</v>
          </cell>
          <cell r="M17" t="str">
            <v>2927408 - Salvador - BA</v>
          </cell>
          <cell r="N17">
            <v>1500</v>
          </cell>
        </row>
        <row r="18">
          <cell r="C18" t="str">
            <v>UPAE GRANDE RECIFE</v>
          </cell>
          <cell r="E18" t="str">
            <v>5.17 - Manutenção de Software, Certificação Digital e Microfilmagem</v>
          </cell>
          <cell r="F18">
            <v>7267476001023</v>
          </cell>
          <cell r="G18" t="str">
            <v>DANILO  SANTOS ROQUE</v>
          </cell>
          <cell r="H18" t="str">
            <v>S</v>
          </cell>
          <cell r="I18" t="str">
            <v>S</v>
          </cell>
          <cell r="J18" t="str">
            <v>00000515</v>
          </cell>
          <cell r="K18">
            <v>44349</v>
          </cell>
          <cell r="L18" t="str">
            <v>PGWX9RXS</v>
          </cell>
          <cell r="M18" t="str">
            <v>2927408 - Salvador - BA</v>
          </cell>
          <cell r="N18">
            <v>1726.4</v>
          </cell>
        </row>
        <row r="19">
          <cell r="C19" t="str">
            <v>UPAE GRANDE RECIFE</v>
          </cell>
          <cell r="E19" t="str">
            <v>3.14 - Alimentação Preparada</v>
          </cell>
          <cell r="F19">
            <v>24073694000155</v>
          </cell>
          <cell r="G19" t="str">
            <v>CIL COMERECIO DE INFORMATICA LTDA</v>
          </cell>
          <cell r="H19" t="str">
            <v>B</v>
          </cell>
          <cell r="I19" t="str">
            <v>S</v>
          </cell>
          <cell r="J19" t="str">
            <v>000663059</v>
          </cell>
          <cell r="K19">
            <v>44347</v>
          </cell>
          <cell r="L19" t="str">
            <v>2621052407369400015510006630591019953510</v>
          </cell>
          <cell r="M19" t="str">
            <v>26 -  Pernambuco</v>
          </cell>
          <cell r="N19">
            <v>236.5</v>
          </cell>
        </row>
        <row r="20">
          <cell r="C20" t="str">
            <v>UPAE GRANDE RECIFE</v>
          </cell>
          <cell r="E20" t="str">
            <v xml:space="preserve">5.25 - Serviços Bancários </v>
          </cell>
          <cell r="G20" t="str">
            <v>TARIFAS BANCÁRIAS</v>
          </cell>
          <cell r="H20" t="str">
            <v>S</v>
          </cell>
          <cell r="I20" t="str">
            <v>N</v>
          </cell>
          <cell r="K20">
            <v>44347</v>
          </cell>
          <cell r="N20">
            <v>380.4</v>
          </cell>
        </row>
        <row r="21">
          <cell r="C21" t="str">
            <v>UPAE GRANDE RECIFE</v>
          </cell>
          <cell r="E21" t="str">
            <v xml:space="preserve">3.8 - Uniformes, Tecidos e Aviamentos </v>
          </cell>
          <cell r="F21">
            <v>11623188000655</v>
          </cell>
          <cell r="G21" t="str">
            <v>ARMAZÉM CORAL</v>
          </cell>
          <cell r="H21" t="str">
            <v>B</v>
          </cell>
          <cell r="I21" t="str">
            <v>S</v>
          </cell>
          <cell r="J21" t="str">
            <v>000118535</v>
          </cell>
          <cell r="K21">
            <v>44337</v>
          </cell>
          <cell r="L21" t="str">
            <v>262105118800065510001185351001185363</v>
          </cell>
          <cell r="M21" t="str">
            <v>26 -  Pernambuco</v>
          </cell>
          <cell r="N21">
            <v>73.099999999999994</v>
          </cell>
        </row>
        <row r="22">
          <cell r="C22" t="str">
            <v>UPAE GRANDE RECIFE</v>
          </cell>
          <cell r="E22" t="str">
            <v xml:space="preserve">3.9 - Material para Manutenção de Bens Imóveis </v>
          </cell>
          <cell r="F22">
            <v>9469073000363</v>
          </cell>
          <cell r="G22" t="str">
            <v>COMERCIAL BEZERRA</v>
          </cell>
          <cell r="H22" t="str">
            <v>B</v>
          </cell>
          <cell r="I22" t="str">
            <v>S</v>
          </cell>
          <cell r="J22" t="str">
            <v>84054</v>
          </cell>
          <cell r="K22">
            <v>44343</v>
          </cell>
          <cell r="L22" t="str">
            <v>26210509469073000363550010000840541087205403</v>
          </cell>
          <cell r="M22" t="str">
            <v>26 -  Pernambuco</v>
          </cell>
          <cell r="N22">
            <v>59.9</v>
          </cell>
        </row>
        <row r="23">
          <cell r="C23" t="str">
            <v>UPAE GRANDE RECIFE</v>
          </cell>
          <cell r="E23" t="str">
            <v>3.6 - Material de Expediente</v>
          </cell>
          <cell r="F23">
            <v>10933903000189</v>
          </cell>
          <cell r="G23" t="str">
            <v>RODRIGO LIMA COUTINHO</v>
          </cell>
          <cell r="H23" t="str">
            <v>B</v>
          </cell>
          <cell r="I23" t="str">
            <v>S</v>
          </cell>
          <cell r="J23" t="str">
            <v>000000308</v>
          </cell>
          <cell r="K23">
            <v>44343</v>
          </cell>
          <cell r="L23" t="str">
            <v>26210510933903000189550010000003081847256772</v>
          </cell>
          <cell r="M23" t="str">
            <v>26 -  Pernambuco</v>
          </cell>
          <cell r="N23">
            <v>460</v>
          </cell>
        </row>
        <row r="24">
          <cell r="C24" t="str">
            <v>UPAE GRANDE RECIFE</v>
          </cell>
          <cell r="E24" t="str">
            <v>5.99 - Outros Serviços de Terceiros Pessoa Jurídica</v>
          </cell>
          <cell r="F24">
            <v>29278395000170</v>
          </cell>
          <cell r="G24" t="str">
            <v>PROJETUS</v>
          </cell>
          <cell r="H24" t="str">
            <v>S</v>
          </cell>
          <cell r="I24" t="str">
            <v>N</v>
          </cell>
          <cell r="K24">
            <v>44341</v>
          </cell>
          <cell r="M24" t="str">
            <v>2927408 - Salvador - BA</v>
          </cell>
          <cell r="N24">
            <v>850</v>
          </cell>
        </row>
        <row r="25">
          <cell r="C25" t="str">
            <v>UPAE GRANDE RECIFE</v>
          </cell>
          <cell r="E25" t="str">
            <v>5.5 - Reparo e Manutenção de Máquinas e Equipamentos</v>
          </cell>
          <cell r="F25">
            <v>35633901000103</v>
          </cell>
          <cell r="G25" t="str">
            <v xml:space="preserve">ARTECLIMA REFRIGERAÇÃO E CLIMATIZAÇÃO  LTDA </v>
          </cell>
          <cell r="H25" t="str">
            <v>S</v>
          </cell>
          <cell r="I25" t="str">
            <v>S</v>
          </cell>
          <cell r="J25" t="str">
            <v>00000038</v>
          </cell>
          <cell r="K25">
            <v>44348</v>
          </cell>
          <cell r="L25" t="str">
            <v>LJDF64131</v>
          </cell>
          <cell r="M25" t="str">
            <v>2606804 - Igarassu - PE</v>
          </cell>
          <cell r="N25">
            <v>3500</v>
          </cell>
        </row>
        <row r="26">
          <cell r="C26" t="str">
            <v>UPAE GRANDE RECIFE</v>
          </cell>
          <cell r="E26" t="str">
            <v>5.5 - Reparo e Manutenção de Máquinas e Equipamentos</v>
          </cell>
          <cell r="F26">
            <v>28536995000390</v>
          </cell>
          <cell r="G26" t="str">
            <v>WINTER COMERCIO E IMPORTAÇÃO LTDA</v>
          </cell>
          <cell r="H26" t="str">
            <v>B</v>
          </cell>
          <cell r="I26" t="str">
            <v>S</v>
          </cell>
          <cell r="J26" t="str">
            <v>192</v>
          </cell>
          <cell r="K26">
            <v>44323</v>
          </cell>
          <cell r="L26" t="str">
            <v>26210528536995000390550020000001921074338725</v>
          </cell>
          <cell r="M26" t="str">
            <v>26 -  Pernambuco</v>
          </cell>
          <cell r="N26">
            <v>20510.36</v>
          </cell>
        </row>
        <row r="27">
          <cell r="C27" t="str">
            <v>UPAE GRANDE RECIFE</v>
          </cell>
          <cell r="E27" t="str">
            <v>5.99 - Outros Serviços de Terceiros Pessoa Jurídica</v>
          </cell>
          <cell r="F27">
            <v>34028316045719</v>
          </cell>
          <cell r="G27" t="str">
            <v>EMPRESA BRASILEIRA DE CORREIIOS E TELEGRAFOS</v>
          </cell>
          <cell r="H27" t="str">
            <v>S</v>
          </cell>
          <cell r="I27" t="str">
            <v>N</v>
          </cell>
          <cell r="K27">
            <v>44338</v>
          </cell>
          <cell r="N27">
            <v>147.1</v>
          </cell>
        </row>
        <row r="28">
          <cell r="C28" t="str">
            <v>UPAE GRANDE RECIFE</v>
          </cell>
          <cell r="E28" t="str">
            <v xml:space="preserve">5.25 - Serviços Bancários </v>
          </cell>
          <cell r="G28" t="str">
            <v>TARIFA REPASSE SES</v>
          </cell>
          <cell r="H28" t="str">
            <v>S</v>
          </cell>
          <cell r="I28" t="str">
            <v>N</v>
          </cell>
          <cell r="K28">
            <v>44330</v>
          </cell>
          <cell r="N28">
            <v>7.5</v>
          </cell>
        </row>
        <row r="29">
          <cell r="C29" t="str">
            <v>UPAE GRANDE RECIFE</v>
          </cell>
          <cell r="E29" t="str">
            <v>5.99 - Outros Serviços de Terceiros Pessoa Jurídica</v>
          </cell>
          <cell r="F29">
            <v>34028316480644</v>
          </cell>
          <cell r="G29" t="str">
            <v>EMPRESA BRASILEIRA DE CORREIIOS E TELEGRAFOS</v>
          </cell>
          <cell r="H29" t="str">
            <v>S</v>
          </cell>
          <cell r="I29" t="str">
            <v>N</v>
          </cell>
          <cell r="K29">
            <v>44334</v>
          </cell>
          <cell r="N29">
            <v>49.1</v>
          </cell>
        </row>
        <row r="30">
          <cell r="C30" t="str">
            <v>UPAE GRANDE RECIFE</v>
          </cell>
          <cell r="E30" t="str">
            <v>5.99 - Outros Serviços de Terceiros Pessoa Jurídica</v>
          </cell>
          <cell r="F30">
            <v>34028316480644</v>
          </cell>
          <cell r="G30" t="str">
            <v>EMPRESA BRASILEIRA DE CORREIIOS E TELEGRAFOS</v>
          </cell>
          <cell r="H30" t="str">
            <v>S</v>
          </cell>
          <cell r="I30" t="str">
            <v>N</v>
          </cell>
          <cell r="K30">
            <v>44335</v>
          </cell>
          <cell r="N30">
            <v>98</v>
          </cell>
        </row>
        <row r="31">
          <cell r="C31" t="str">
            <v>UPAE GRANDE RECIFE</v>
          </cell>
          <cell r="E31" t="str">
            <v>5.99 - Outros Serviços de Terceiros Pessoa Jurídica</v>
          </cell>
          <cell r="F31">
            <v>27708043000182</v>
          </cell>
          <cell r="G31" t="str">
            <v>PADRÃO ASSESSORIA E TREINAMENTO SEGURANÇA E MEDICINA DO TRABALHO LTDA ME</v>
          </cell>
          <cell r="H31" t="str">
            <v>S</v>
          </cell>
          <cell r="I31" t="str">
            <v>S</v>
          </cell>
          <cell r="J31" t="str">
            <v>000001869</v>
          </cell>
          <cell r="K31">
            <v>44349</v>
          </cell>
          <cell r="L31" t="str">
            <v>CPSA47411</v>
          </cell>
          <cell r="M31" t="str">
            <v>2610707 - Paulista - PE</v>
          </cell>
          <cell r="N31">
            <v>253</v>
          </cell>
        </row>
        <row r="32">
          <cell r="C32" t="str">
            <v>UPAE GRANDE RECIFE</v>
          </cell>
          <cell r="E32" t="str">
            <v>3.7 - Material de Limpeza e Produtos de Hgienização</v>
          </cell>
          <cell r="F32">
            <v>31329180000183</v>
          </cell>
          <cell r="G32" t="str">
            <v>MAXXISUPRI COMERCIO DE SENEANTES EIRELI</v>
          </cell>
          <cell r="H32" t="str">
            <v>B</v>
          </cell>
          <cell r="I32" t="str">
            <v>S</v>
          </cell>
          <cell r="J32" t="str">
            <v>000008764</v>
          </cell>
          <cell r="K32">
            <v>44337</v>
          </cell>
          <cell r="L32" t="str">
            <v>26210531329180000183550070000087641103310573</v>
          </cell>
          <cell r="M32" t="str">
            <v>26 -  Pernambuco</v>
          </cell>
          <cell r="N32">
            <v>562.20000000000005</v>
          </cell>
        </row>
        <row r="33">
          <cell r="C33" t="str">
            <v>UPAE GRANDE RECIFE</v>
          </cell>
          <cell r="E33" t="str">
            <v>5.16 - Serviços Médico-Hospitalares, Odotonlogia e Laboratoriais</v>
          </cell>
          <cell r="F33">
            <v>7868309000147</v>
          </cell>
          <cell r="G33" t="str">
            <v>JMAV SERVIÇOS MÉDICOS LTDA ME</v>
          </cell>
          <cell r="H33" t="str">
            <v>S</v>
          </cell>
          <cell r="I33" t="str">
            <v>S</v>
          </cell>
          <cell r="J33" t="str">
            <v>000000340</v>
          </cell>
          <cell r="K33">
            <v>44347</v>
          </cell>
          <cell r="L33" t="str">
            <v>PZIN42990</v>
          </cell>
          <cell r="M33" t="str">
            <v>2606804 - Igarassu - PE</v>
          </cell>
          <cell r="N33">
            <v>14005.53</v>
          </cell>
        </row>
        <row r="34">
          <cell r="C34" t="str">
            <v>UPAE GRANDE RECIFE</v>
          </cell>
          <cell r="E34" t="str">
            <v>5.99 - Outros Serviços de Terceiros Pessoa Jurídica</v>
          </cell>
          <cell r="F34">
            <v>19942160000188</v>
          </cell>
          <cell r="G34" t="str">
            <v>OTIMIZZA CONTABILIDADE E SERVIÇOS INTELIGENTES SOCIEDADE SIMPLES ME</v>
          </cell>
          <cell r="H34" t="str">
            <v>S</v>
          </cell>
          <cell r="I34" t="str">
            <v>S</v>
          </cell>
          <cell r="J34" t="str">
            <v>00000958</v>
          </cell>
          <cell r="K34">
            <v>44349</v>
          </cell>
          <cell r="L34" t="str">
            <v>M7UUQSSE</v>
          </cell>
          <cell r="M34" t="str">
            <v>2927408 - Salvador - BA</v>
          </cell>
          <cell r="N34">
            <v>4800</v>
          </cell>
        </row>
        <row r="35">
          <cell r="C35" t="str">
            <v>UPAE GRANDE RECIFE</v>
          </cell>
          <cell r="E35" t="str">
            <v>5.17 - Manutenção de Software, Certificação Digital e Microfilmagem</v>
          </cell>
          <cell r="F35">
            <v>22188657000167</v>
          </cell>
          <cell r="G35" t="str">
            <v>WAS COMERCIO E SERVIÇOS EIRELI</v>
          </cell>
          <cell r="H35" t="str">
            <v>S</v>
          </cell>
          <cell r="I35" t="str">
            <v>S</v>
          </cell>
          <cell r="J35" t="str">
            <v>299</v>
          </cell>
          <cell r="K35">
            <v>44354</v>
          </cell>
          <cell r="L35" t="str">
            <v>KC3A4B1S</v>
          </cell>
          <cell r="M35" t="str">
            <v>5208707 - Goiânia - GO</v>
          </cell>
          <cell r="N35">
            <v>3000</v>
          </cell>
        </row>
        <row r="36">
          <cell r="C36" t="str">
            <v>UPAE GRANDE RECIFE</v>
          </cell>
          <cell r="E36" t="str">
            <v>5.99 - Outros Serviços de Terceiros Pessoa Jurídica</v>
          </cell>
          <cell r="F36">
            <v>10998292000157</v>
          </cell>
          <cell r="G36" t="str">
            <v>CENTRO I E E PERNAMBUCO</v>
          </cell>
          <cell r="H36" t="str">
            <v>S</v>
          </cell>
          <cell r="I36" t="str">
            <v>N</v>
          </cell>
          <cell r="K36">
            <v>44336</v>
          </cell>
          <cell r="M36" t="str">
            <v>2611606 - Recife - PE</v>
          </cell>
          <cell r="N36">
            <v>340</v>
          </cell>
        </row>
        <row r="37">
          <cell r="C37" t="str">
            <v>UPAE GRANDE RECIFE</v>
          </cell>
          <cell r="E37" t="str">
            <v>5.12 - Energia Elétrica</v>
          </cell>
          <cell r="F37">
            <v>10835932000108</v>
          </cell>
          <cell r="G37" t="str">
            <v>CELPE</v>
          </cell>
          <cell r="H37" t="str">
            <v>B</v>
          </cell>
          <cell r="I37" t="str">
            <v>S</v>
          </cell>
          <cell r="J37" t="str">
            <v>158185000</v>
          </cell>
          <cell r="K37">
            <v>44348</v>
          </cell>
          <cell r="M37" t="str">
            <v>26 -  Pernambuco</v>
          </cell>
          <cell r="N37">
            <v>17282.919999999998</v>
          </cell>
        </row>
        <row r="38">
          <cell r="C38" t="str">
            <v>UPAE GRANDE RECIFE</v>
          </cell>
          <cell r="E38" t="str">
            <v>5.17 - Manutenção de Software, Certificação Digital e Microfilmagem</v>
          </cell>
          <cell r="F38" t="str">
            <v>25.276.572/0001-29</v>
          </cell>
          <cell r="G38" t="str">
            <v>LAM INFORMATICA &amp; SISTEMAS LTDA</v>
          </cell>
          <cell r="H38" t="str">
            <v>S</v>
          </cell>
          <cell r="I38" t="str">
            <v>S</v>
          </cell>
          <cell r="J38" t="str">
            <v>2021416</v>
          </cell>
          <cell r="K38">
            <v>44348</v>
          </cell>
          <cell r="L38" t="str">
            <v>CED48609C</v>
          </cell>
          <cell r="M38" t="str">
            <v>2919207 - Lauro de Freitas - BA</v>
          </cell>
          <cell r="N38">
            <v>8500</v>
          </cell>
        </row>
        <row r="39">
          <cell r="C39" t="str">
            <v>UPAE GRANDE RECIFE</v>
          </cell>
          <cell r="E39" t="str">
            <v>5.16 - Serviços Médico-Hospitalares, Odotonlogia e Laboratoriais</v>
          </cell>
          <cell r="F39" t="str">
            <v>23.024.552/0001-35</v>
          </cell>
          <cell r="G39" t="str">
            <v>CLINICA ENDOVIDA- ENDOSCOPIA GINECOLOGIA LTDA</v>
          </cell>
          <cell r="H39" t="str">
            <v>S</v>
          </cell>
          <cell r="I39" t="str">
            <v>S</v>
          </cell>
          <cell r="J39" t="str">
            <v>00001258</v>
          </cell>
          <cell r="K39">
            <v>44365</v>
          </cell>
          <cell r="L39" t="str">
            <v>RCVPAR9H</v>
          </cell>
          <cell r="M39" t="str">
            <v>2611606 - Recife - PE</v>
          </cell>
          <cell r="N39">
            <v>12000</v>
          </cell>
        </row>
        <row r="40">
          <cell r="C40" t="str">
            <v>UPAE GRANDE RECIFE</v>
          </cell>
          <cell r="E40" t="str">
            <v>5.16 - Serviços Médico-Hospitalares, Odotonlogia e Laboratoriais</v>
          </cell>
          <cell r="F40" t="str">
            <v>12.183.268/0001-95</v>
          </cell>
          <cell r="G40" t="str">
            <v>CLINICA MEDICA MED PLAN LTDA</v>
          </cell>
          <cell r="H40" t="str">
            <v>S</v>
          </cell>
          <cell r="I40" t="str">
            <v>S</v>
          </cell>
          <cell r="J40" t="str">
            <v>000000728</v>
          </cell>
          <cell r="K40">
            <v>44365</v>
          </cell>
          <cell r="L40" t="str">
            <v>EUVTO6547</v>
          </cell>
          <cell r="M40" t="str">
            <v>2607901 - Jaboatão dos Guararapes - PE</v>
          </cell>
          <cell r="N40">
            <v>6000</v>
          </cell>
        </row>
        <row r="41">
          <cell r="C41" t="str">
            <v>UPAE GRANDE RECIFE</v>
          </cell>
          <cell r="E41" t="str">
            <v>5.16 - Serviços Médico-Hospitalares, Odotonlogia e Laboratoriais</v>
          </cell>
          <cell r="F41" t="str">
            <v>21.921.467/0001-44</v>
          </cell>
          <cell r="G41" t="str">
            <v>RUI CARLOS ABOUHANA FERNANDES ME</v>
          </cell>
          <cell r="H41" t="str">
            <v>S</v>
          </cell>
          <cell r="I41" t="str">
            <v>S</v>
          </cell>
          <cell r="J41" t="str">
            <v>202100000000007</v>
          </cell>
          <cell r="K41">
            <v>44365</v>
          </cell>
          <cell r="L41" t="str">
            <v>LY4S67KA</v>
          </cell>
          <cell r="M41" t="str">
            <v>2800308 - Aracaju - SE</v>
          </cell>
          <cell r="N41">
            <v>10500</v>
          </cell>
        </row>
        <row r="42">
          <cell r="C42" t="str">
            <v>UPAE GRANDE RECIFE</v>
          </cell>
          <cell r="E42" t="str">
            <v>5.16 - Serviços Médico-Hospitalares, Odotonlogia e Laboratoriais</v>
          </cell>
          <cell r="F42" t="str">
            <v>31.973.882/0001-03</v>
          </cell>
          <cell r="G42" t="str">
            <v>SIMONE SGOTTI CLINICA DE PNEUMOLOGIA EIRELLI</v>
          </cell>
          <cell r="H42" t="str">
            <v>S</v>
          </cell>
          <cell r="I42" t="str">
            <v>S</v>
          </cell>
          <cell r="J42" t="str">
            <v>00000037</v>
          </cell>
          <cell r="K42">
            <v>44365</v>
          </cell>
          <cell r="L42" t="str">
            <v>HG9HTBTV</v>
          </cell>
          <cell r="M42" t="str">
            <v>2611606 - Recife - PE</v>
          </cell>
          <cell r="N42">
            <v>6000</v>
          </cell>
        </row>
        <row r="43">
          <cell r="C43" t="str">
            <v>UPAE GRANDE RECIFE</v>
          </cell>
          <cell r="E43" t="str">
            <v>5.99 - Outros Serviços de Terceiros Pessoa Jurídica</v>
          </cell>
          <cell r="F43" t="str">
            <v>15.621.100/0001-02</v>
          </cell>
          <cell r="G43" t="str">
            <v>SANCHES &amp; SANCHES SERVIÇOS MEDICOS E ASSISTENCIA A SAUDE LTDA</v>
          </cell>
          <cell r="H43" t="str">
            <v>S</v>
          </cell>
          <cell r="I43" t="str">
            <v>S</v>
          </cell>
          <cell r="J43" t="str">
            <v>0000000040021</v>
          </cell>
          <cell r="K43">
            <v>44358</v>
          </cell>
          <cell r="M43" t="str">
            <v>3506003 - Bauru - SP</v>
          </cell>
          <cell r="N43">
            <v>695</v>
          </cell>
        </row>
        <row r="44">
          <cell r="C44" t="str">
            <v>UPAE GRANDE RECIFE</v>
          </cell>
          <cell r="E44" t="str">
            <v>5.16 - Serviços Médico-Hospitalares, Odotonlogia e Laboratoriais</v>
          </cell>
          <cell r="F44" t="str">
            <v>34.369.554/0001-82</v>
          </cell>
          <cell r="G44" t="str">
            <v>EFG SERVIÇOS MEDICOS LTDA</v>
          </cell>
          <cell r="H44" t="str">
            <v>S</v>
          </cell>
          <cell r="I44" t="str">
            <v>S</v>
          </cell>
          <cell r="J44" t="str">
            <v>00000187</v>
          </cell>
          <cell r="K44">
            <v>44366</v>
          </cell>
          <cell r="L44" t="str">
            <v>U9WPP5ES</v>
          </cell>
          <cell r="M44" t="str">
            <v>2611606 - Recife - PE</v>
          </cell>
          <cell r="N44">
            <v>3000</v>
          </cell>
        </row>
        <row r="45">
          <cell r="C45" t="str">
            <v>UPAE GRANDE RECIFE</v>
          </cell>
          <cell r="E45" t="str">
            <v>3.14 - Alimentação Preparada</v>
          </cell>
          <cell r="F45" t="str">
            <v>08.435.685/0001-00</v>
          </cell>
          <cell r="G45" t="str">
            <v>E DA SILVA PEREIRA BEBIDAS E AGUA MINERAL ME</v>
          </cell>
          <cell r="H45" t="str">
            <v>B</v>
          </cell>
          <cell r="I45" t="str">
            <v>S</v>
          </cell>
          <cell r="J45" t="str">
            <v>2407</v>
          </cell>
          <cell r="K45">
            <v>44340</v>
          </cell>
          <cell r="L45" t="str">
            <v>26210508435685000100650010000024071484269546</v>
          </cell>
          <cell r="M45" t="str">
            <v>26 -  Pernambuco</v>
          </cell>
          <cell r="N45">
            <v>250</v>
          </cell>
        </row>
        <row r="46">
          <cell r="C46" t="str">
            <v>UPAE GRANDE RECIFE</v>
          </cell>
          <cell r="E46" t="str">
            <v>1.99 - Outras Despesas com Pessoal</v>
          </cell>
          <cell r="F46" t="str">
            <v>12.942.130/0001-22</v>
          </cell>
          <cell r="G46" t="str">
            <v>FOODS SERVICE LTDA</v>
          </cell>
          <cell r="H46" t="str">
            <v>S</v>
          </cell>
          <cell r="I46" t="str">
            <v>S</v>
          </cell>
          <cell r="J46" t="str">
            <v>000000311</v>
          </cell>
          <cell r="K46">
            <v>44351</v>
          </cell>
          <cell r="L46" t="str">
            <v>29210612942130000122550010000003111498789381</v>
          </cell>
          <cell r="M46" t="str">
            <v>2911709 - Guanambi - BA</v>
          </cell>
          <cell r="N46">
            <v>13606.86</v>
          </cell>
        </row>
        <row r="47">
          <cell r="C47" t="str">
            <v>UPAE GRANDE RECIFE</v>
          </cell>
          <cell r="E47" t="str">
            <v xml:space="preserve">3.8 - Uniformes, Tecidos e Aviamentos </v>
          </cell>
          <cell r="F47">
            <v>38660228000180</v>
          </cell>
          <cell r="G47" t="str">
            <v xml:space="preserve">INEUZITA FERNANDES CAMPOS </v>
          </cell>
          <cell r="H47" t="str">
            <v>B</v>
          </cell>
          <cell r="I47" t="str">
            <v>S</v>
          </cell>
          <cell r="J47" t="str">
            <v>000000114</v>
          </cell>
          <cell r="K47">
            <v>44341</v>
          </cell>
          <cell r="L47" t="str">
            <v>29210538660228000180550010000001141700803060</v>
          </cell>
          <cell r="M47" t="str">
            <v>29 -  Bahia</v>
          </cell>
          <cell r="N47">
            <v>850</v>
          </cell>
        </row>
        <row r="48">
          <cell r="C48" t="str">
            <v>UPAE GRANDE RECIFE</v>
          </cell>
          <cell r="E48" t="str">
            <v xml:space="preserve">3.9 - Material para Manutenção de Bens Imóveis </v>
          </cell>
          <cell r="F48">
            <v>18828453000176</v>
          </cell>
          <cell r="G48" t="str">
            <v>KR MATERIAS DE CONSTRUÇÃO LTDA</v>
          </cell>
          <cell r="H48" t="str">
            <v>B</v>
          </cell>
          <cell r="I48" t="str">
            <v>S</v>
          </cell>
          <cell r="J48" t="str">
            <v>000001696</v>
          </cell>
          <cell r="K48">
            <v>44328</v>
          </cell>
          <cell r="L48" t="str">
            <v>26210518828453000176650010000016961629052456</v>
          </cell>
          <cell r="M48" t="str">
            <v>26 -  Pernambuco</v>
          </cell>
          <cell r="N48">
            <v>12.8</v>
          </cell>
        </row>
        <row r="49">
          <cell r="C49" t="str">
            <v>UPAE GRANDE RECIFE</v>
          </cell>
          <cell r="E49" t="str">
            <v>5.1 - Locação de Equipamentos Médicos-Hospitalares</v>
          </cell>
          <cell r="F49">
            <v>28514956000120</v>
          </cell>
          <cell r="G49" t="str">
            <v>BEN HUR GASES EIRELI ME</v>
          </cell>
          <cell r="H49" t="str">
            <v>S</v>
          </cell>
          <cell r="I49" t="str">
            <v>S</v>
          </cell>
          <cell r="J49" t="str">
            <v>000004625</v>
          </cell>
          <cell r="K49">
            <v>44319</v>
          </cell>
          <cell r="L49" t="str">
            <v>26210528514956000120550010000046251000946256</v>
          </cell>
          <cell r="M49" t="str">
            <v>2600054 - Abreu e Lima - PE</v>
          </cell>
          <cell r="N49">
            <v>315</v>
          </cell>
        </row>
        <row r="50">
          <cell r="C50" t="str">
            <v>UPAE GRANDE RECIFE</v>
          </cell>
          <cell r="E50" t="str">
            <v>3.6 - Material de Expediente</v>
          </cell>
          <cell r="F50">
            <v>23237657000172</v>
          </cell>
          <cell r="G50" t="str">
            <v>CENTRAL DESCARTÁVEIS LTDA</v>
          </cell>
          <cell r="H50" t="str">
            <v>B</v>
          </cell>
          <cell r="I50" t="str">
            <v>S</v>
          </cell>
          <cell r="J50" t="str">
            <v>000002453</v>
          </cell>
          <cell r="K50">
            <v>44327</v>
          </cell>
          <cell r="L50" t="str">
            <v>26210523237657000172650010000024531003744991</v>
          </cell>
          <cell r="M50" t="str">
            <v>26 -  Pernambuco</v>
          </cell>
          <cell r="N50">
            <v>80.010000000000005</v>
          </cell>
        </row>
        <row r="51">
          <cell r="C51" t="str">
            <v>UPAE GRANDE RECIFE</v>
          </cell>
          <cell r="E51" t="str">
            <v>5.99 - Outros Serviços de Terceiros Pessoa Jurídica</v>
          </cell>
          <cell r="F51">
            <v>9183966000186</v>
          </cell>
          <cell r="G51" t="str">
            <v>ULTRASAFETY ASSESSORIS EM SEGURANÇA DO TRABALHO LTDA ME</v>
          </cell>
          <cell r="H51" t="str">
            <v>S</v>
          </cell>
          <cell r="I51" t="str">
            <v>S</v>
          </cell>
          <cell r="J51" t="str">
            <v>00000752</v>
          </cell>
          <cell r="K51">
            <v>44358</v>
          </cell>
          <cell r="L51" t="str">
            <v>SH224ILI</v>
          </cell>
          <cell r="M51" t="str">
            <v>2927408 - Salvador - BA</v>
          </cell>
          <cell r="N51">
            <v>2000</v>
          </cell>
        </row>
        <row r="52">
          <cell r="C52" t="str">
            <v>UPAE GRANDE RECIFE</v>
          </cell>
          <cell r="E52" t="str">
            <v>5.16 - Serviços Médico-Hospitalares, Odotonlogia e Laboratoriais</v>
          </cell>
          <cell r="F52" t="str">
            <v>12.183.268/0001-95</v>
          </cell>
          <cell r="G52" t="str">
            <v>CLINICA MEDICA MED PLAN LTDA</v>
          </cell>
          <cell r="H52" t="str">
            <v>S</v>
          </cell>
          <cell r="I52" t="str">
            <v>S</v>
          </cell>
          <cell r="J52" t="str">
            <v>000000727</v>
          </cell>
          <cell r="K52">
            <v>44365</v>
          </cell>
          <cell r="L52" t="str">
            <v>MTRA54307</v>
          </cell>
          <cell r="M52" t="str">
            <v>2607901 - Jaboatão dos Guararapes - PE</v>
          </cell>
          <cell r="N52">
            <v>3000</v>
          </cell>
        </row>
        <row r="53">
          <cell r="C53" t="str">
            <v>UPAE GRANDE RECIFE</v>
          </cell>
          <cell r="E53" t="str">
            <v>5.99 - Outros Serviços de Terceiros Pessoa Jurídica</v>
          </cell>
          <cell r="F53">
            <v>22558211000187</v>
          </cell>
          <cell r="G53" t="str">
            <v>SOUZA ADVOGADOS ASSOCIADOS</v>
          </cell>
          <cell r="H53" t="str">
            <v>S</v>
          </cell>
          <cell r="I53" t="str">
            <v>N</v>
          </cell>
          <cell r="M53" t="str">
            <v>2919207 - Lauro de Freitas - BA</v>
          </cell>
          <cell r="N53">
            <v>4134.67</v>
          </cell>
        </row>
        <row r="54">
          <cell r="C54" t="str">
            <v>UPAE GRANDE RECIFE</v>
          </cell>
          <cell r="E54" t="str">
            <v>1.99 - Outras Despesas com Pessoal</v>
          </cell>
          <cell r="F54">
            <v>9759606000180</v>
          </cell>
          <cell r="G54" t="str">
            <v>SIND DAS EMPRESASDE TRANSPORTE DE PERNAMBUCO</v>
          </cell>
          <cell r="H54" t="str">
            <v>S</v>
          </cell>
          <cell r="I54" t="str">
            <v>N</v>
          </cell>
          <cell r="K54">
            <v>44308</v>
          </cell>
          <cell r="N54">
            <v>3711.27</v>
          </cell>
        </row>
        <row r="55">
          <cell r="C55" t="str">
            <v>UPAE GRANDE RECIFE</v>
          </cell>
          <cell r="E55" t="str">
            <v>3.12 - Material Hospitalar</v>
          </cell>
          <cell r="F55">
            <v>13661254000283</v>
          </cell>
          <cell r="G55" t="str">
            <v>ALMED FARMACIA DE MANIPULAÇÃO LTDA</v>
          </cell>
          <cell r="H55" t="str">
            <v>B</v>
          </cell>
          <cell r="I55" t="str">
            <v>S</v>
          </cell>
          <cell r="J55" t="str">
            <v>00010476</v>
          </cell>
          <cell r="K55">
            <v>44327</v>
          </cell>
          <cell r="L55" t="str">
            <v>5MMFHQWCQ</v>
          </cell>
          <cell r="M55" t="str">
            <v>26 -  Pernambuco</v>
          </cell>
          <cell r="N55">
            <v>37</v>
          </cell>
        </row>
        <row r="56">
          <cell r="C56" t="str">
            <v>UPAE GRANDE RECIFE</v>
          </cell>
          <cell r="E56" t="str">
            <v xml:space="preserve">3.8 - Uniformes, Tecidos e Aviamentos </v>
          </cell>
          <cell r="F56">
            <v>38660228000180</v>
          </cell>
          <cell r="G56" t="str">
            <v xml:space="preserve">INEUZITA FERNANDES CAMPOS </v>
          </cell>
          <cell r="H56" t="str">
            <v>b</v>
          </cell>
          <cell r="I56" t="str">
            <v>S</v>
          </cell>
          <cell r="J56" t="str">
            <v>000000106</v>
          </cell>
          <cell r="K56">
            <v>44320</v>
          </cell>
          <cell r="L56" t="str">
            <v>2921053828000180550010000001061007900023</v>
          </cell>
          <cell r="M56" t="str">
            <v>29 -  Bahia</v>
          </cell>
          <cell r="N56">
            <v>6430</v>
          </cell>
        </row>
        <row r="57">
          <cell r="C57" t="str">
            <v>UPAE GRANDE RECIFE</v>
          </cell>
          <cell r="E57" t="str">
            <v xml:space="preserve">3.9 - Material para Manutenção de Bens Imóveis </v>
          </cell>
          <cell r="F57">
            <v>11623188000655</v>
          </cell>
          <cell r="G57" t="str">
            <v>ARMAZÉM CORAL</v>
          </cell>
          <cell r="H57" t="str">
            <v>B</v>
          </cell>
          <cell r="I57" t="str">
            <v>S</v>
          </cell>
          <cell r="J57" t="str">
            <v>000118204</v>
          </cell>
          <cell r="K57">
            <v>44323</v>
          </cell>
          <cell r="L57" t="str">
            <v>26210511623188000655550010001182041001182051</v>
          </cell>
          <cell r="M57" t="str">
            <v>26 -  Pernambuco</v>
          </cell>
          <cell r="N57">
            <v>115.3</v>
          </cell>
        </row>
        <row r="58">
          <cell r="C58" t="str">
            <v>UPAE GRANDE RECIFE</v>
          </cell>
          <cell r="E58" t="str">
            <v>5.16 - Serviços Médico-Hospitalares, Odotonlogia e Laboratoriais</v>
          </cell>
          <cell r="F58">
            <v>30059564000160</v>
          </cell>
          <cell r="G58" t="str">
            <v>LIFE MEDICINA E TERAPIA LTDA</v>
          </cell>
          <cell r="H58" t="str">
            <v>S</v>
          </cell>
          <cell r="I58" t="str">
            <v>S</v>
          </cell>
          <cell r="J58" t="str">
            <v>000000578</v>
          </cell>
          <cell r="K58">
            <v>44365</v>
          </cell>
          <cell r="L58" t="str">
            <v>MWSF83242</v>
          </cell>
          <cell r="M58" t="str">
            <v>2609600 - Olinda - PE</v>
          </cell>
          <cell r="N58">
            <v>6000</v>
          </cell>
        </row>
        <row r="59">
          <cell r="C59" t="str">
            <v>UPAE GRANDE RECIFE</v>
          </cell>
          <cell r="E59" t="str">
            <v>5.16 - Serviços Médico-Hospitalares, Odotonlogia e Laboratoriais</v>
          </cell>
          <cell r="F59">
            <v>23066094000105</v>
          </cell>
          <cell r="G59" t="str">
            <v>CLINICA MÉDICA JARDIM ATLANTICO LTDA</v>
          </cell>
          <cell r="H59" t="str">
            <v>S</v>
          </cell>
          <cell r="I59" t="str">
            <v>S</v>
          </cell>
          <cell r="J59" t="str">
            <v>000000052</v>
          </cell>
          <cell r="K59">
            <v>44365</v>
          </cell>
          <cell r="L59" t="str">
            <v>XHBO89879</v>
          </cell>
          <cell r="M59" t="str">
            <v>2609600 - Olinda - PE</v>
          </cell>
          <cell r="N59">
            <v>6000</v>
          </cell>
        </row>
        <row r="60">
          <cell r="C60" t="str">
            <v>UPAE GRANDE RECIFE</v>
          </cell>
          <cell r="E60" t="str">
            <v>5.26 - Locação de Imóveis</v>
          </cell>
          <cell r="F60">
            <v>3531817000184</v>
          </cell>
          <cell r="G60" t="str">
            <v>ELETRÔNICA E PAPELARIA CABRAL LTDA</v>
          </cell>
          <cell r="H60" t="str">
            <v>S</v>
          </cell>
          <cell r="I60" t="str">
            <v>N</v>
          </cell>
          <cell r="K60">
            <v>44347</v>
          </cell>
          <cell r="M60" t="str">
            <v>2600054 - Abreu e Lima - PE</v>
          </cell>
          <cell r="N60">
            <v>980</v>
          </cell>
        </row>
        <row r="61">
          <cell r="C61" t="str">
            <v>UPAE GRANDE RECIFE</v>
          </cell>
          <cell r="E61" t="str">
            <v>5.99 - Outros Serviços de Terceiros Pessoa Jurídica</v>
          </cell>
          <cell r="G61" t="str">
            <v>TRIBUTO APLICAÇÃO FINANCEIRA</v>
          </cell>
          <cell r="H61" t="str">
            <v>S</v>
          </cell>
          <cell r="I61" t="str">
            <v>N</v>
          </cell>
          <cell r="K61">
            <v>44347</v>
          </cell>
          <cell r="N61">
            <v>125.58</v>
          </cell>
        </row>
        <row r="62">
          <cell r="C62" t="str">
            <v>UPAE GRANDE RECIFE</v>
          </cell>
          <cell r="E62" t="str">
            <v>5.16 - Serviços Médico-Hospitalares, Odotonlogia e Laboratoriais</v>
          </cell>
          <cell r="F62">
            <v>29870479000107</v>
          </cell>
          <cell r="G62" t="str">
            <v>CARDIOMETABOLICOS E SERVIÇOS MÉDICOS LTDA</v>
          </cell>
          <cell r="H62" t="str">
            <v>S</v>
          </cell>
          <cell r="I62" t="str">
            <v>S</v>
          </cell>
          <cell r="J62" t="str">
            <v>00000768</v>
          </cell>
          <cell r="K62">
            <v>44368</v>
          </cell>
          <cell r="L62" t="str">
            <v>S6G4Y3PK</v>
          </cell>
          <cell r="M62" t="str">
            <v>2611606 - Recife - PE</v>
          </cell>
          <cell r="N62">
            <v>6000</v>
          </cell>
        </row>
        <row r="63">
          <cell r="C63" t="str">
            <v>UPAE GRANDE RECIFE</v>
          </cell>
          <cell r="E63" t="str">
            <v>5.16 - Serviços Médico-Hospitalares, Odotonlogia e Laboratoriais</v>
          </cell>
          <cell r="F63">
            <v>10483974000127</v>
          </cell>
          <cell r="G63" t="str">
            <v>CCGK DIAGNÓSTICO LTDA ME</v>
          </cell>
          <cell r="H63" t="str">
            <v>S</v>
          </cell>
          <cell r="I63" t="str">
            <v>S</v>
          </cell>
          <cell r="J63" t="str">
            <v>00000188</v>
          </cell>
          <cell r="K63">
            <v>44365</v>
          </cell>
          <cell r="L63" t="str">
            <v>HJCTPQU4</v>
          </cell>
          <cell r="M63" t="str">
            <v>2611606 - Recife - PE</v>
          </cell>
          <cell r="N63">
            <v>3000</v>
          </cell>
        </row>
        <row r="64">
          <cell r="C64" t="str">
            <v>UPAE GRANDE RECIFE</v>
          </cell>
          <cell r="E64" t="str">
            <v>5.16 - Serviços Médico-Hospitalares, Odotonlogia e Laboratoriais</v>
          </cell>
          <cell r="F64">
            <v>21498185000186</v>
          </cell>
          <cell r="G64" t="str">
            <v>SAMIA EVERUZA FERREIRA FERNANDES SERVIÇOS DE PRESTAÇÃO</v>
          </cell>
          <cell r="H64" t="str">
            <v>S</v>
          </cell>
          <cell r="I64" t="str">
            <v>S</v>
          </cell>
          <cell r="J64" t="str">
            <v>00000127</v>
          </cell>
          <cell r="K64">
            <v>44357</v>
          </cell>
          <cell r="L64" t="str">
            <v>9ABXDUXG</v>
          </cell>
          <cell r="M64" t="str">
            <v>2611606 - Recife - PE</v>
          </cell>
          <cell r="N64">
            <v>9000</v>
          </cell>
        </row>
        <row r="65">
          <cell r="C65" t="str">
            <v>UPAE GRANDE RECIFE</v>
          </cell>
          <cell r="E65" t="str">
            <v>5.16 - Serviços Médico-Hospitalares, Odotonlogia e Laboratoriais</v>
          </cell>
          <cell r="F65">
            <v>29758485000169</v>
          </cell>
          <cell r="G65" t="str">
            <v xml:space="preserve">PALM SERVIÇOS DE DIAGNÓSTICO LTDA </v>
          </cell>
          <cell r="H65" t="str">
            <v>S</v>
          </cell>
          <cell r="I65" t="str">
            <v>S</v>
          </cell>
          <cell r="J65" t="str">
            <v>00000278</v>
          </cell>
          <cell r="K65">
            <v>44365</v>
          </cell>
          <cell r="L65" t="str">
            <v>LH1NBCXH</v>
          </cell>
          <cell r="M65" t="str">
            <v>2611606 - Recife - PE</v>
          </cell>
          <cell r="N65">
            <v>3000</v>
          </cell>
        </row>
        <row r="66">
          <cell r="C66" t="str">
            <v>UPAE GRANDE RECIFE</v>
          </cell>
          <cell r="E66" t="str">
            <v>5.16 - Serviços Médico-Hospitalares, Odotonlogia e Laboratoriais</v>
          </cell>
          <cell r="F66">
            <v>4336672000123</v>
          </cell>
          <cell r="G66" t="str">
            <v xml:space="preserve">DERMATOLOGIA SÃO FRANCISCO LTDA </v>
          </cell>
          <cell r="H66" t="str">
            <v>S</v>
          </cell>
          <cell r="I66" t="str">
            <v>S</v>
          </cell>
          <cell r="J66" t="str">
            <v>628</v>
          </cell>
          <cell r="K66">
            <v>44306</v>
          </cell>
          <cell r="L66" t="str">
            <v>198558772</v>
          </cell>
          <cell r="M66" t="str">
            <v>2611101 - Petrolina - PE</v>
          </cell>
          <cell r="N66">
            <v>6000</v>
          </cell>
        </row>
        <row r="67">
          <cell r="C67" t="str">
            <v>UPAE GRANDE RECIFE</v>
          </cell>
          <cell r="E67" t="str">
            <v>3.6 - Material de Expediente</v>
          </cell>
          <cell r="F67">
            <v>11623188000655</v>
          </cell>
          <cell r="G67" t="str">
            <v>ARMAZÉM CORAL LTDA</v>
          </cell>
          <cell r="H67" t="str">
            <v>B</v>
          </cell>
          <cell r="I67" t="str">
            <v>S</v>
          </cell>
          <cell r="J67" t="str">
            <v>118204</v>
          </cell>
          <cell r="K67">
            <v>44323</v>
          </cell>
          <cell r="L67" t="str">
            <v>26210511623188000655550010001182041001182051</v>
          </cell>
          <cell r="M67" t="str">
            <v>2600054 - Abreu e Lima - PE</v>
          </cell>
          <cell r="N67">
            <v>10.4</v>
          </cell>
        </row>
        <row r="68">
          <cell r="C68" t="str">
            <v>UPAE GRANDE RECIFE</v>
          </cell>
          <cell r="E68" t="str">
            <v>5.18 - Teledonia Fixa</v>
          </cell>
          <cell r="F68">
            <v>3822564419</v>
          </cell>
          <cell r="G68" t="str">
            <v>ANTONIO CARLOS DOS SANTOS SOUZA</v>
          </cell>
          <cell r="H68" t="str">
            <v>S</v>
          </cell>
          <cell r="I68" t="str">
            <v>S</v>
          </cell>
          <cell r="J68" t="str">
            <v>52276</v>
          </cell>
          <cell r="K68">
            <v>44354</v>
          </cell>
          <cell r="M68" t="str">
            <v>2600054 - Abreu e Lima - PE</v>
          </cell>
          <cell r="N68">
            <v>300</v>
          </cell>
        </row>
        <row r="69">
          <cell r="C69" t="str">
            <v>UPAE GRANDE RECIFE</v>
          </cell>
          <cell r="E69" t="str">
            <v>5.99 - Outros Serviços de Terceiros Pessoa Jurídica</v>
          </cell>
          <cell r="F69">
            <v>4234788000151</v>
          </cell>
          <cell r="G69" t="str">
            <v>LIMA E LIMA ADVOGADOS ASSOCIADOS S/S</v>
          </cell>
          <cell r="H69" t="str">
            <v>S</v>
          </cell>
          <cell r="I69" t="str">
            <v>S</v>
          </cell>
          <cell r="J69" t="str">
            <v>00000964</v>
          </cell>
          <cell r="K69">
            <v>44347</v>
          </cell>
          <cell r="L69" t="str">
            <v>HN3GBDUM</v>
          </cell>
          <cell r="M69" t="str">
            <v>2927408 - Salvador - BA</v>
          </cell>
          <cell r="N69">
            <v>4349.59</v>
          </cell>
        </row>
        <row r="70">
          <cell r="C70" t="str">
            <v>UPAE GRANDE RECIFE</v>
          </cell>
          <cell r="E70" t="str">
            <v>5.10 - Detetização/Tratamento de Resíduos e Afins</v>
          </cell>
          <cell r="F70">
            <v>11863530000180</v>
          </cell>
          <cell r="G70" t="str">
            <v>BRASCON GESTÃO AMBIENTAL LTDA</v>
          </cell>
          <cell r="H70" t="str">
            <v>S</v>
          </cell>
          <cell r="I70" t="str">
            <v>S</v>
          </cell>
          <cell r="J70" t="str">
            <v>00076078</v>
          </cell>
          <cell r="K70">
            <v>44349</v>
          </cell>
          <cell r="M70" t="str">
            <v>2611309 - Pombos - PE</v>
          </cell>
          <cell r="N70">
            <v>222</v>
          </cell>
        </row>
        <row r="71">
          <cell r="C71" t="str">
            <v>UPAE GRANDE RECIFE</v>
          </cell>
          <cell r="E71" t="str">
            <v>5.16 - Serviços Médico-Hospitalares, Odotonlogia e Laboratoriais</v>
          </cell>
          <cell r="F71" t="str">
            <v>12.183.268/0001-95</v>
          </cell>
          <cell r="G71" t="str">
            <v>CLINICA MEDICA MED PLAN LTDA</v>
          </cell>
          <cell r="H71" t="str">
            <v>S</v>
          </cell>
          <cell r="I71" t="str">
            <v>S</v>
          </cell>
          <cell r="J71" t="str">
            <v>00000729</v>
          </cell>
          <cell r="K71">
            <v>44365</v>
          </cell>
          <cell r="L71" t="str">
            <v>AJKU22833</v>
          </cell>
          <cell r="M71" t="str">
            <v>2607901 - Jaboatão dos Guararapes - PE</v>
          </cell>
          <cell r="N71">
            <v>6000</v>
          </cell>
        </row>
        <row r="72">
          <cell r="C72" t="str">
            <v>UPAE GRANDE RECIFE</v>
          </cell>
          <cell r="E72" t="str">
            <v>1.99 - Outras Despesas com Pessoal</v>
          </cell>
          <cell r="F72">
            <v>9759606000180</v>
          </cell>
          <cell r="G72" t="str">
            <v>SIND DAS EMPRESASDE TRANSPORTE DE PERNAMBUCO</v>
          </cell>
          <cell r="H72" t="str">
            <v>S</v>
          </cell>
          <cell r="I72" t="str">
            <v>N</v>
          </cell>
          <cell r="K72">
            <v>44328</v>
          </cell>
          <cell r="N72">
            <v>64.930000000000007</v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topLeftCell="I43" zoomScale="90" zoomScaleNormal="90" workbookViewId="0">
      <selection activeCell="I60" sqref="I60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7267476001023</v>
      </c>
      <c r="B2" s="4" t="str">
        <f>'[1]TCE - ANEXO IV - Preencher'!C11</f>
        <v>UPAE GRANDE RECIFE</v>
      </c>
      <c r="C2" s="4" t="str">
        <f>'[1]TCE - ANEXO IV - Preencher'!E11</f>
        <v>3.12 - Material Hospitalar</v>
      </c>
      <c r="D2" s="3">
        <f>'[1]TCE - ANEXO IV - Preencher'!F11</f>
        <v>21596736000144</v>
      </c>
      <c r="E2" s="5" t="str">
        <f>'[1]TCE - ANEXO IV - Preencher'!G11</f>
        <v>ULTRAMEGA DISTRIBUIDORA HOSPITALAR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00126901</v>
      </c>
      <c r="I2" s="6">
        <f>IF('[1]TCE - ANEXO IV - Preencher'!K11="","",'[1]TCE - ANEXO IV - Preencher'!K11)</f>
        <v>44333</v>
      </c>
      <c r="J2" s="5" t="str">
        <f>'[1]TCE - ANEXO IV - Preencher'!L11</f>
        <v>26210521596736000144550010001269011001302160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351.71</v>
      </c>
    </row>
    <row r="3" spans="1:12" s="8" customFormat="1" ht="19.5" customHeight="1" x14ac:dyDescent="0.2">
      <c r="A3" s="3">
        <f>IFERROR(VLOOKUP(B3,'[1]DADOS (OCULTAR)'!$P$3:$R$56,3,0),"")</f>
        <v>7267476001023</v>
      </c>
      <c r="B3" s="4" t="str">
        <f>'[1]TCE - ANEXO IV - Preencher'!C12</f>
        <v>UPAE GRANDE RECIFE</v>
      </c>
      <c r="C3" s="4" t="str">
        <f>'[1]TCE - ANEXO IV - Preencher'!E12</f>
        <v>3.6 - Material de Expediente</v>
      </c>
      <c r="D3" s="3">
        <f>'[1]TCE - ANEXO IV - Preencher'!F12</f>
        <v>24073694000155</v>
      </c>
      <c r="E3" s="5" t="str">
        <f>'[1]TCE - ANEXO IV - Preencher'!G12</f>
        <v>CIL COMERECIO DE INFORMATICA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000662999</v>
      </c>
      <c r="I3" s="6">
        <f>IF('[1]TCE - ANEXO IV - Preencher'!K12="","",'[1]TCE - ANEXO IV - Preencher'!K12)</f>
        <v>44337</v>
      </c>
      <c r="J3" s="5" t="str">
        <f>'[1]TCE - ANEXO IV - Preencher'!L12</f>
        <v>26210524073694000155550010006629991019951711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660</v>
      </c>
    </row>
    <row r="4" spans="1:12" s="8" customFormat="1" ht="19.5" customHeight="1" x14ac:dyDescent="0.2">
      <c r="A4" s="3">
        <f>IFERROR(VLOOKUP(B4,'[1]DADOS (OCULTAR)'!$P$3:$R$56,3,0),"")</f>
        <v>7267476001023</v>
      </c>
      <c r="B4" s="4" t="str">
        <f>'[1]TCE - ANEXO IV - Preencher'!C13</f>
        <v>UPAE GRANDE RECIFE</v>
      </c>
      <c r="C4" s="4" t="str">
        <f>'[1]TCE - ANEXO IV - Preencher'!E13</f>
        <v xml:space="preserve">3.9 - Material para Manutenção de Bens Imóveis </v>
      </c>
      <c r="D4" s="3">
        <f>'[1]TCE - ANEXO IV - Preencher'!F13</f>
        <v>9469073000363</v>
      </c>
      <c r="E4" s="5" t="str">
        <f>'[1]TCE - ANEXO IV - Preencher'!G13</f>
        <v>COMERCIAL BEZERRA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84053</v>
      </c>
      <c r="I4" s="6">
        <f>IF('[1]TCE - ANEXO IV - Preencher'!K13="","",'[1]TCE - ANEXO IV - Preencher'!K13)</f>
        <v>44343</v>
      </c>
      <c r="J4" s="5" t="str">
        <f>'[1]TCE - ANEXO IV - Preencher'!L13</f>
        <v>26210509469073000363550010000840531087205082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35.78</v>
      </c>
    </row>
    <row r="5" spans="1:12" s="8" customFormat="1" ht="19.5" customHeight="1" x14ac:dyDescent="0.2">
      <c r="A5" s="3">
        <f>IFERROR(VLOOKUP(B5,'[1]DADOS (OCULTAR)'!$P$3:$R$56,3,0),"")</f>
        <v>7267476001023</v>
      </c>
      <c r="B5" s="4" t="str">
        <f>'[1]TCE - ANEXO IV - Preencher'!C14</f>
        <v>UPAE GRANDE RECIFE</v>
      </c>
      <c r="C5" s="4" t="str">
        <f>'[1]TCE - ANEXO IV - Preencher'!E14</f>
        <v>5.10 - Detetização/Tratamento de Resíduos e Afins</v>
      </c>
      <c r="D5" s="3">
        <f>'[1]TCE - ANEXO IV - Preencher'!F14</f>
        <v>1356801000157</v>
      </c>
      <c r="E5" s="5" t="str">
        <f>'[1]TCE - ANEXO IV - Preencher'!G14</f>
        <v>ROTA SERVIÇOS LTDA</v>
      </c>
      <c r="F5" s="5" t="str">
        <f>'[1]TCE - ANEXO IV - Preencher'!H14</f>
        <v>S</v>
      </c>
      <c r="G5" s="5" t="str">
        <f>'[1]TCE - ANEXO IV - Preencher'!I14</f>
        <v>S</v>
      </c>
      <c r="H5" s="5" t="str">
        <f>'[1]TCE - ANEXO IV - Preencher'!J14</f>
        <v>00025637</v>
      </c>
      <c r="I5" s="6">
        <f>IF('[1]TCE - ANEXO IV - Preencher'!K14="","",'[1]TCE - ANEXO IV - Preencher'!K14)</f>
        <v>44321</v>
      </c>
      <c r="J5" s="5" t="str">
        <f>'[1]TCE - ANEXO IV - Preencher'!L14</f>
        <v>IZPV3ENL</v>
      </c>
      <c r="K5" s="5" t="str">
        <f>IF(F5="B",LEFT('[1]TCE - ANEXO IV - Preencher'!M14,2),IF(F5="S",LEFT('[1]TCE - ANEXO IV - Preencher'!M14,7),IF('[1]TCE - ANEXO IV - Preencher'!H14="","")))</f>
        <v>2611606</v>
      </c>
      <c r="L5" s="7">
        <f>'[1]TCE - ANEXO IV - Preencher'!N14</f>
        <v>310</v>
      </c>
    </row>
    <row r="6" spans="1:12" s="8" customFormat="1" ht="19.5" customHeight="1" x14ac:dyDescent="0.2">
      <c r="A6" s="3">
        <f>IFERROR(VLOOKUP(B6,'[1]DADOS (OCULTAR)'!$P$3:$R$56,3,0),"")</f>
        <v>7267476001023</v>
      </c>
      <c r="B6" s="4" t="str">
        <f>'[1]TCE - ANEXO IV - Preencher'!C15</f>
        <v>UPAE GRANDE RECIFE</v>
      </c>
      <c r="C6" s="4" t="str">
        <f>'[1]TCE - ANEXO IV - Preencher'!E15</f>
        <v>1.99 - Outras Despesas com Pessoal</v>
      </c>
      <c r="D6" s="3">
        <f>'[1]TCE - ANEXO IV - Preencher'!F15</f>
        <v>61198164000160</v>
      </c>
      <c r="E6" s="5" t="str">
        <f>'[1]TCE - ANEXO IV - Preencher'!G15</f>
        <v>PORTO SEGURO CIA DE SEGUROS GERAIS</v>
      </c>
      <c r="F6" s="5" t="str">
        <f>'[1]TCE - ANEXO IV - Preencher'!H15</f>
        <v>S</v>
      </c>
      <c r="G6" s="5" t="str">
        <f>'[1]TCE - ANEXO IV - Preencher'!I15</f>
        <v>N</v>
      </c>
      <c r="H6" s="5">
        <f>'[1]TCE - ANEXO IV - Preencher'!J15</f>
        <v>0</v>
      </c>
      <c r="I6" s="6">
        <f>IF('[1]TCE - ANEXO IV - Preencher'!K15="","",'[1]TCE - ANEXO IV - Preencher'!K15)</f>
        <v>44321</v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3550308</v>
      </c>
      <c r="L6" s="7">
        <f>'[1]TCE - ANEXO IV - Preencher'!N15</f>
        <v>369.01</v>
      </c>
    </row>
    <row r="7" spans="1:12" s="8" customFormat="1" ht="19.5" customHeight="1" x14ac:dyDescent="0.2">
      <c r="A7" s="3">
        <f>IFERROR(VLOOKUP(B7,'[1]DADOS (OCULTAR)'!$P$3:$R$56,3,0),"")</f>
        <v>7267476001023</v>
      </c>
      <c r="B7" s="4" t="str">
        <f>'[1]TCE - ANEXO IV - Preencher'!C16</f>
        <v>UPAE GRANDE RECIFE</v>
      </c>
      <c r="C7" s="4" t="str">
        <f>'[1]TCE - ANEXO IV - Preencher'!E16</f>
        <v>5.13 - Água e Esgoto</v>
      </c>
      <c r="D7" s="3">
        <f>'[1]TCE - ANEXO IV - Preencher'!F16</f>
        <v>10572048000128</v>
      </c>
      <c r="E7" s="5" t="str">
        <f>'[1]TCE - ANEXO IV - Preencher'!G16</f>
        <v>COMPESA</v>
      </c>
      <c r="F7" s="5" t="str">
        <f>'[1]TCE - ANEXO IV - Preencher'!H16</f>
        <v>B</v>
      </c>
      <c r="G7" s="5" t="str">
        <f>'[1]TCE - ANEXO IV - Preencher'!I16</f>
        <v>N</v>
      </c>
      <c r="H7" s="5">
        <f>'[1]TCE - ANEXO IV - Preencher'!J16</f>
        <v>0</v>
      </c>
      <c r="I7" s="6">
        <f>IF('[1]TCE - ANEXO IV - Preencher'!K16="","",'[1]TCE - ANEXO IV - Preencher'!K16)</f>
        <v>44321</v>
      </c>
      <c r="J7" s="5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2156.12</v>
      </c>
    </row>
    <row r="8" spans="1:12" s="8" customFormat="1" ht="19.5" customHeight="1" x14ac:dyDescent="0.2">
      <c r="A8" s="3">
        <f>IFERROR(VLOOKUP(B8,'[1]DADOS (OCULTAR)'!$P$3:$R$56,3,0),"")</f>
        <v>7267476001023</v>
      </c>
      <c r="B8" s="4" t="str">
        <f>'[1]TCE - ANEXO IV - Preencher'!C17</f>
        <v>UPAE GRANDE RECIFE</v>
      </c>
      <c r="C8" s="4" t="str">
        <f>'[1]TCE - ANEXO IV - Preencher'!E17</f>
        <v>5.99 - Outros Serviços de Terceiros Pessoa Jurídica</v>
      </c>
      <c r="D8" s="3">
        <f>'[1]TCE - ANEXO IV - Preencher'!F17</f>
        <v>19942160000188</v>
      </c>
      <c r="E8" s="5" t="str">
        <f>'[1]TCE - ANEXO IV - Preencher'!G17</f>
        <v>OTIMIZZA CONTABILIDADE E SERVIÇOS INTELIGENTES SOCIEDADE SIMPLES ME</v>
      </c>
      <c r="F8" s="5" t="str">
        <f>'[1]TCE - ANEXO IV - Preencher'!H17</f>
        <v>S</v>
      </c>
      <c r="G8" s="5" t="str">
        <f>'[1]TCE - ANEXO IV - Preencher'!I17</f>
        <v>S</v>
      </c>
      <c r="H8" s="5" t="str">
        <f>'[1]TCE - ANEXO IV - Preencher'!J17</f>
        <v>00000968</v>
      </c>
      <c r="I8" s="6">
        <f>IF('[1]TCE - ANEXO IV - Preencher'!K17="","",'[1]TCE - ANEXO IV - Preencher'!K17)</f>
        <v>44349</v>
      </c>
      <c r="J8" s="5" t="str">
        <f>'[1]TCE - ANEXO IV - Preencher'!L17</f>
        <v>HQRSP7VV</v>
      </c>
      <c r="K8" s="5" t="str">
        <f>IF(F8="B",LEFT('[1]TCE - ANEXO IV - Preencher'!M17,2),IF(F8="S",LEFT('[1]TCE - ANEXO IV - Preencher'!M17,7),IF('[1]TCE - ANEXO IV - Preencher'!H17="","")))</f>
        <v>2927408</v>
      </c>
      <c r="L8" s="7">
        <f>'[1]TCE - ANEXO IV - Preencher'!N17</f>
        <v>1500</v>
      </c>
    </row>
    <row r="9" spans="1:12" s="8" customFormat="1" ht="19.5" customHeight="1" x14ac:dyDescent="0.2">
      <c r="A9" s="3">
        <f>IFERROR(VLOOKUP(B9,'[1]DADOS (OCULTAR)'!$P$3:$R$56,3,0),"")</f>
        <v>7267476001023</v>
      </c>
      <c r="B9" s="4" t="str">
        <f>'[1]TCE - ANEXO IV - Preencher'!C18</f>
        <v>UPAE GRANDE RECIFE</v>
      </c>
      <c r="C9" s="4" t="str">
        <f>'[1]TCE - ANEXO IV - Preencher'!E18</f>
        <v>5.17 - Manutenção de Software, Certificação Digital e Microfilmagem</v>
      </c>
      <c r="D9" s="3">
        <f>'[1]TCE - ANEXO IV - Preencher'!F18</f>
        <v>7267476001023</v>
      </c>
      <c r="E9" s="5" t="str">
        <f>'[1]TCE - ANEXO IV - Preencher'!G18</f>
        <v>DANILO  SANTOS ROQUE</v>
      </c>
      <c r="F9" s="5" t="str">
        <f>'[1]TCE - ANEXO IV - Preencher'!H18</f>
        <v>S</v>
      </c>
      <c r="G9" s="5" t="str">
        <f>'[1]TCE - ANEXO IV - Preencher'!I18</f>
        <v>S</v>
      </c>
      <c r="H9" s="5" t="str">
        <f>'[1]TCE - ANEXO IV - Preencher'!J18</f>
        <v>00000515</v>
      </c>
      <c r="I9" s="6">
        <f>IF('[1]TCE - ANEXO IV - Preencher'!K18="","",'[1]TCE - ANEXO IV - Preencher'!K18)</f>
        <v>44349</v>
      </c>
      <c r="J9" s="5" t="str">
        <f>'[1]TCE - ANEXO IV - Preencher'!L18</f>
        <v>PGWX9RXS</v>
      </c>
      <c r="K9" s="5" t="str">
        <f>IF(F9="B",LEFT('[1]TCE - ANEXO IV - Preencher'!M18,2),IF(F9="S",LEFT('[1]TCE - ANEXO IV - Preencher'!M18,7),IF('[1]TCE - ANEXO IV - Preencher'!H18="","")))</f>
        <v>2927408</v>
      </c>
      <c r="L9" s="7">
        <f>'[1]TCE - ANEXO IV - Preencher'!N18</f>
        <v>1726.4</v>
      </c>
    </row>
    <row r="10" spans="1:12" s="8" customFormat="1" ht="19.5" customHeight="1" x14ac:dyDescent="0.2">
      <c r="A10" s="3">
        <f>IFERROR(VLOOKUP(B10,'[1]DADOS (OCULTAR)'!$P$3:$R$56,3,0),"")</f>
        <v>7267476001023</v>
      </c>
      <c r="B10" s="4" t="str">
        <f>'[1]TCE - ANEXO IV - Preencher'!C19</f>
        <v>UPAE GRANDE RECIFE</v>
      </c>
      <c r="C10" s="4" t="str">
        <f>'[1]TCE - ANEXO IV - Preencher'!E19</f>
        <v>3.14 - Alimentação Preparada</v>
      </c>
      <c r="D10" s="3">
        <f>'[1]TCE - ANEXO IV - Preencher'!F19</f>
        <v>24073694000155</v>
      </c>
      <c r="E10" s="5" t="str">
        <f>'[1]TCE - ANEXO IV - Preencher'!G19</f>
        <v>CIL COMERECIO DE INFORMATICA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000663059</v>
      </c>
      <c r="I10" s="6">
        <f>IF('[1]TCE - ANEXO IV - Preencher'!K19="","",'[1]TCE - ANEXO IV - Preencher'!K19)</f>
        <v>44347</v>
      </c>
      <c r="J10" s="5" t="str">
        <f>'[1]TCE - ANEXO IV - Preencher'!L19</f>
        <v>2621052407369400015510006630591019953510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236.5</v>
      </c>
    </row>
    <row r="11" spans="1:12" s="8" customFormat="1" ht="19.5" customHeight="1" x14ac:dyDescent="0.2">
      <c r="A11" s="3">
        <f>IFERROR(VLOOKUP(B11,'[1]DADOS (OCULTAR)'!$P$3:$R$56,3,0),"")</f>
        <v>7267476001023</v>
      </c>
      <c r="B11" s="4" t="str">
        <f>'[1]TCE - ANEXO IV - Preencher'!C20</f>
        <v>UPAE GRANDE RECIFE</v>
      </c>
      <c r="C11" s="4" t="str">
        <f>'[1]TCE - ANEXO IV - Preencher'!E20</f>
        <v xml:space="preserve">5.25 - Serviços Bancários </v>
      </c>
      <c r="D11" s="3">
        <f>'[1]TCE - ANEXO IV - Preencher'!F20</f>
        <v>0</v>
      </c>
      <c r="E11" s="5" t="str">
        <f>'[1]TCE - ANEXO IV - Preencher'!G20</f>
        <v>TARIFAS BANCÁRIAS</v>
      </c>
      <c r="F11" s="5" t="str">
        <f>'[1]TCE - ANEXO IV - Preencher'!H20</f>
        <v>S</v>
      </c>
      <c r="G11" s="5" t="str">
        <f>'[1]TCE - ANEXO IV - Preencher'!I20</f>
        <v>N</v>
      </c>
      <c r="H11" s="5">
        <f>'[1]TCE - ANEXO IV - Preencher'!J20</f>
        <v>0</v>
      </c>
      <c r="I11" s="6">
        <f>IF('[1]TCE - ANEXO IV - Preencher'!K20="","",'[1]TCE - ANEXO IV - Preencher'!K20)</f>
        <v>44347</v>
      </c>
      <c r="J11" s="5">
        <f>'[1]TCE - ANEXO IV - Preencher'!L20</f>
        <v>0</v>
      </c>
      <c r="K11" s="5" t="str">
        <f>IF(F11="B",LEFT('[1]TCE - ANEXO IV - Preencher'!M20,2),IF(F11="S",LEFT('[1]TCE - ANEXO IV - Preencher'!M20,7),IF('[1]TCE - ANEXO IV - Preencher'!H20="","")))</f>
        <v/>
      </c>
      <c r="L11" s="7">
        <f>'[1]TCE - ANEXO IV - Preencher'!N20</f>
        <v>380.4</v>
      </c>
    </row>
    <row r="12" spans="1:12" s="8" customFormat="1" ht="19.5" customHeight="1" x14ac:dyDescent="0.2">
      <c r="A12" s="3">
        <f>IFERROR(VLOOKUP(B12,'[1]DADOS (OCULTAR)'!$P$3:$R$56,3,0),"")</f>
        <v>7267476001023</v>
      </c>
      <c r="B12" s="4" t="str">
        <f>'[1]TCE - ANEXO IV - Preencher'!C21</f>
        <v>UPAE GRANDE RECIFE</v>
      </c>
      <c r="C12" s="4" t="str">
        <f>'[1]TCE - ANEXO IV - Preencher'!E21</f>
        <v xml:space="preserve">3.8 - Uniformes, Tecidos e Aviamentos </v>
      </c>
      <c r="D12" s="3">
        <f>'[1]TCE - ANEXO IV - Preencher'!F21</f>
        <v>11623188000655</v>
      </c>
      <c r="E12" s="5" t="str">
        <f>'[1]TCE - ANEXO IV - Preencher'!G21</f>
        <v>ARMAZÉM CORAL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000118535</v>
      </c>
      <c r="I12" s="6">
        <f>IF('[1]TCE - ANEXO IV - Preencher'!K21="","",'[1]TCE - ANEXO IV - Preencher'!K21)</f>
        <v>44337</v>
      </c>
      <c r="J12" s="5" t="str">
        <f>'[1]TCE - ANEXO IV - Preencher'!L21</f>
        <v>262105118800065510001185351001185363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73.099999999999994</v>
      </c>
    </row>
    <row r="13" spans="1:12" s="8" customFormat="1" ht="19.5" customHeight="1" x14ac:dyDescent="0.2">
      <c r="A13" s="3">
        <f>IFERROR(VLOOKUP(B13,'[1]DADOS (OCULTAR)'!$P$3:$R$56,3,0),"")</f>
        <v>7267476001023</v>
      </c>
      <c r="B13" s="4" t="str">
        <f>'[1]TCE - ANEXO IV - Preencher'!C22</f>
        <v>UPAE GRANDE RECIFE</v>
      </c>
      <c r="C13" s="4" t="str">
        <f>'[1]TCE - ANEXO IV - Preencher'!E22</f>
        <v xml:space="preserve">3.9 - Material para Manutenção de Bens Imóveis </v>
      </c>
      <c r="D13" s="3">
        <f>'[1]TCE - ANEXO IV - Preencher'!F22</f>
        <v>9469073000363</v>
      </c>
      <c r="E13" s="5" t="str">
        <f>'[1]TCE - ANEXO IV - Preencher'!G22</f>
        <v>COMERCIAL BEZERRA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84054</v>
      </c>
      <c r="I13" s="6">
        <f>IF('[1]TCE - ANEXO IV - Preencher'!K22="","",'[1]TCE - ANEXO IV - Preencher'!K22)</f>
        <v>44343</v>
      </c>
      <c r="J13" s="5" t="str">
        <f>'[1]TCE - ANEXO IV - Preencher'!L22</f>
        <v>26210509469073000363550010000840541087205403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59.9</v>
      </c>
    </row>
    <row r="14" spans="1:12" s="8" customFormat="1" ht="19.5" customHeight="1" x14ac:dyDescent="0.2">
      <c r="A14" s="3">
        <f>IFERROR(VLOOKUP(B14,'[1]DADOS (OCULTAR)'!$P$3:$R$56,3,0),"")</f>
        <v>7267476001023</v>
      </c>
      <c r="B14" s="4" t="str">
        <f>'[1]TCE - ANEXO IV - Preencher'!C23</f>
        <v>UPAE GRANDE RECIFE</v>
      </c>
      <c r="C14" s="4" t="str">
        <f>'[1]TCE - ANEXO IV - Preencher'!E23</f>
        <v>3.6 - Material de Expediente</v>
      </c>
      <c r="D14" s="3">
        <f>'[1]TCE - ANEXO IV - Preencher'!F23</f>
        <v>10933903000189</v>
      </c>
      <c r="E14" s="5" t="str">
        <f>'[1]TCE - ANEXO IV - Preencher'!G23</f>
        <v>RODRIGO LIMA COUTINHO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000000308</v>
      </c>
      <c r="I14" s="6">
        <f>IF('[1]TCE - ANEXO IV - Preencher'!K23="","",'[1]TCE - ANEXO IV - Preencher'!K23)</f>
        <v>44343</v>
      </c>
      <c r="J14" s="5" t="str">
        <f>'[1]TCE - ANEXO IV - Preencher'!L23</f>
        <v>26210510933903000189550010000003081847256772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460</v>
      </c>
    </row>
    <row r="15" spans="1:12" s="8" customFormat="1" ht="19.5" customHeight="1" x14ac:dyDescent="0.2">
      <c r="A15" s="3">
        <f>IFERROR(VLOOKUP(B15,'[1]DADOS (OCULTAR)'!$P$3:$R$56,3,0),"")</f>
        <v>7267476001023</v>
      </c>
      <c r="B15" s="4" t="str">
        <f>'[1]TCE - ANEXO IV - Preencher'!C24</f>
        <v>UPAE GRANDE RECIFE</v>
      </c>
      <c r="C15" s="4" t="str">
        <f>'[1]TCE - ANEXO IV - Preencher'!E24</f>
        <v>5.99 - Outros Serviços de Terceiros Pessoa Jurídica</v>
      </c>
      <c r="D15" s="3">
        <f>'[1]TCE - ANEXO IV - Preencher'!F24</f>
        <v>29278395000170</v>
      </c>
      <c r="E15" s="5" t="str">
        <f>'[1]TCE - ANEXO IV - Preencher'!G24</f>
        <v>PROJETUS</v>
      </c>
      <c r="F15" s="5" t="str">
        <f>'[1]TCE - ANEXO IV - Preencher'!H24</f>
        <v>S</v>
      </c>
      <c r="G15" s="5" t="str">
        <f>'[1]TCE - ANEXO IV - Preencher'!I24</f>
        <v>N</v>
      </c>
      <c r="H15" s="5">
        <f>'[1]TCE - ANEXO IV - Preencher'!J24</f>
        <v>0</v>
      </c>
      <c r="I15" s="6">
        <f>IF('[1]TCE - ANEXO IV - Preencher'!K24="","",'[1]TCE - ANEXO IV - Preencher'!K24)</f>
        <v>44341</v>
      </c>
      <c r="J15" s="5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>2927408</v>
      </c>
      <c r="L15" s="7">
        <f>'[1]TCE - ANEXO IV - Preencher'!N24</f>
        <v>850</v>
      </c>
    </row>
    <row r="16" spans="1:12" s="8" customFormat="1" ht="19.5" customHeight="1" x14ac:dyDescent="0.2">
      <c r="A16" s="3">
        <f>IFERROR(VLOOKUP(B16,'[1]DADOS (OCULTAR)'!$P$3:$R$56,3,0),"")</f>
        <v>7267476001023</v>
      </c>
      <c r="B16" s="4" t="str">
        <f>'[1]TCE - ANEXO IV - Preencher'!C25</f>
        <v>UPAE GRANDE RECIFE</v>
      </c>
      <c r="C16" s="4" t="str">
        <f>'[1]TCE - ANEXO IV - Preencher'!E25</f>
        <v>5.5 - Reparo e Manutenção de Máquinas e Equipamentos</v>
      </c>
      <c r="D16" s="3">
        <f>'[1]TCE - ANEXO IV - Preencher'!F25</f>
        <v>35633901000103</v>
      </c>
      <c r="E16" s="5" t="str">
        <f>'[1]TCE - ANEXO IV - Preencher'!G25</f>
        <v xml:space="preserve">ARTECLIMA REFRIGERAÇÃO E CLIMATIZAÇÃO  LTDA </v>
      </c>
      <c r="F16" s="5" t="str">
        <f>'[1]TCE - ANEXO IV - Preencher'!H25</f>
        <v>S</v>
      </c>
      <c r="G16" s="5" t="str">
        <f>'[1]TCE - ANEXO IV - Preencher'!I25</f>
        <v>S</v>
      </c>
      <c r="H16" s="5" t="str">
        <f>'[1]TCE - ANEXO IV - Preencher'!J25</f>
        <v>00000038</v>
      </c>
      <c r="I16" s="6">
        <f>IF('[1]TCE - ANEXO IV - Preencher'!K25="","",'[1]TCE - ANEXO IV - Preencher'!K25)</f>
        <v>44348</v>
      </c>
      <c r="J16" s="5" t="str">
        <f>'[1]TCE - ANEXO IV - Preencher'!L25</f>
        <v>LJDF64131</v>
      </c>
      <c r="K16" s="5" t="str">
        <f>IF(F16="B",LEFT('[1]TCE - ANEXO IV - Preencher'!M25,2),IF(F16="S",LEFT('[1]TCE - ANEXO IV - Preencher'!M25,7),IF('[1]TCE - ANEXO IV - Preencher'!H25="","")))</f>
        <v>2606804</v>
      </c>
      <c r="L16" s="7">
        <f>'[1]TCE - ANEXO IV - Preencher'!N25</f>
        <v>3500</v>
      </c>
    </row>
    <row r="17" spans="1:12" s="8" customFormat="1" ht="19.5" customHeight="1" x14ac:dyDescent="0.2">
      <c r="A17" s="3">
        <f>IFERROR(VLOOKUP(B17,'[1]DADOS (OCULTAR)'!$P$3:$R$56,3,0),"")</f>
        <v>7267476001023</v>
      </c>
      <c r="B17" s="4" t="str">
        <f>'[1]TCE - ANEXO IV - Preencher'!C26</f>
        <v>UPAE GRANDE RECIFE</v>
      </c>
      <c r="C17" s="4" t="str">
        <f>'[1]TCE - ANEXO IV - Preencher'!E26</f>
        <v>5.5 - Reparo e Manutenção de Máquinas e Equipamentos</v>
      </c>
      <c r="D17" s="3">
        <f>'[1]TCE - ANEXO IV - Preencher'!F26</f>
        <v>28536995000390</v>
      </c>
      <c r="E17" s="5" t="str">
        <f>'[1]TCE - ANEXO IV - Preencher'!G26</f>
        <v>WINTER COMERCIO E IMPORTAÇÃO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192</v>
      </c>
      <c r="I17" s="6">
        <f>IF('[1]TCE - ANEXO IV - Preencher'!K26="","",'[1]TCE - ANEXO IV - Preencher'!K26)</f>
        <v>44323</v>
      </c>
      <c r="J17" s="5" t="str">
        <f>'[1]TCE - ANEXO IV - Preencher'!L26</f>
        <v>26210528536995000390550020000001921074338725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20510.36</v>
      </c>
    </row>
    <row r="18" spans="1:12" s="8" customFormat="1" ht="19.5" customHeight="1" x14ac:dyDescent="0.2">
      <c r="A18" s="3">
        <f>IFERROR(VLOOKUP(B18,'[1]DADOS (OCULTAR)'!$P$3:$R$56,3,0),"")</f>
        <v>7267476001023</v>
      </c>
      <c r="B18" s="4" t="str">
        <f>'[1]TCE - ANEXO IV - Preencher'!C27</f>
        <v>UPAE GRANDE RECIFE</v>
      </c>
      <c r="C18" s="4" t="str">
        <f>'[1]TCE - ANEXO IV - Preencher'!E27</f>
        <v>5.99 - Outros Serviços de Terceiros Pessoa Jurídica</v>
      </c>
      <c r="D18" s="3">
        <f>'[1]TCE - ANEXO IV - Preencher'!F27</f>
        <v>34028316045719</v>
      </c>
      <c r="E18" s="5" t="str">
        <f>'[1]TCE - ANEXO IV - Preencher'!G27</f>
        <v>EMPRESA BRASILEIRA DE CORREIIOS E TELEGRAFOS</v>
      </c>
      <c r="F18" s="5" t="str">
        <f>'[1]TCE - ANEXO IV - Preencher'!H27</f>
        <v>S</v>
      </c>
      <c r="G18" s="5" t="str">
        <f>'[1]TCE - ANEXO IV - Preencher'!I27</f>
        <v>N</v>
      </c>
      <c r="H18" s="5">
        <f>'[1]TCE - ANEXO IV - Preencher'!J27</f>
        <v>0</v>
      </c>
      <c r="I18" s="6">
        <f>IF('[1]TCE - ANEXO IV - Preencher'!K27="","",'[1]TCE - ANEXO IV - Preencher'!K27)</f>
        <v>44338</v>
      </c>
      <c r="J18" s="5">
        <f>'[1]TCE - ANEXO IV - Preencher'!L27</f>
        <v>0</v>
      </c>
      <c r="K18" s="5" t="str">
        <f>IF(F18="B",LEFT('[1]TCE - ANEXO IV - Preencher'!M27,2),IF(F18="S",LEFT('[1]TCE - ANEXO IV - Preencher'!M27,7),IF('[1]TCE - ANEXO IV - Preencher'!H27="","")))</f>
        <v/>
      </c>
      <c r="L18" s="7">
        <f>'[1]TCE - ANEXO IV - Preencher'!N27</f>
        <v>147.1</v>
      </c>
    </row>
    <row r="19" spans="1:12" s="8" customFormat="1" ht="19.5" customHeight="1" x14ac:dyDescent="0.2">
      <c r="A19" s="3">
        <f>IFERROR(VLOOKUP(B19,'[1]DADOS (OCULTAR)'!$P$3:$R$56,3,0),"")</f>
        <v>7267476001023</v>
      </c>
      <c r="B19" s="4" t="str">
        <f>'[1]TCE - ANEXO IV - Preencher'!C28</f>
        <v>UPAE GRANDE RECIFE</v>
      </c>
      <c r="C19" s="4" t="str">
        <f>'[1]TCE - ANEXO IV - Preencher'!E28</f>
        <v xml:space="preserve">5.25 - Serviços Bancários </v>
      </c>
      <c r="D19" s="3">
        <f>'[1]TCE - ANEXO IV - Preencher'!F28</f>
        <v>0</v>
      </c>
      <c r="E19" s="5" t="str">
        <f>'[1]TCE - ANEXO IV - Preencher'!G28</f>
        <v>TARIFA REPASSE SES</v>
      </c>
      <c r="F19" s="5" t="str">
        <f>'[1]TCE - ANEXO IV - Preencher'!H28</f>
        <v>S</v>
      </c>
      <c r="G19" s="5" t="str">
        <f>'[1]TCE - ANEXO IV - Preencher'!I28</f>
        <v>N</v>
      </c>
      <c r="H19" s="5">
        <f>'[1]TCE - ANEXO IV - Preencher'!J28</f>
        <v>0</v>
      </c>
      <c r="I19" s="6">
        <f>IF('[1]TCE - ANEXO IV - Preencher'!K28="","",'[1]TCE - ANEXO IV - Preencher'!K28)</f>
        <v>44330</v>
      </c>
      <c r="J19" s="5">
        <f>'[1]TCE - ANEXO IV - Preencher'!L28</f>
        <v>0</v>
      </c>
      <c r="K19" s="5" t="str">
        <f>IF(F19="B",LEFT('[1]TCE - ANEXO IV - Preencher'!M28,2),IF(F19="S",LEFT('[1]TCE - ANEXO IV - Preencher'!M28,7),IF('[1]TCE - ANEXO IV - Preencher'!H28="","")))</f>
        <v/>
      </c>
      <c r="L19" s="7">
        <f>'[1]TCE - ANEXO IV - Preencher'!N28</f>
        <v>7.5</v>
      </c>
    </row>
    <row r="20" spans="1:12" s="8" customFormat="1" ht="19.5" customHeight="1" x14ac:dyDescent="0.2">
      <c r="A20" s="3">
        <f>IFERROR(VLOOKUP(B20,'[1]DADOS (OCULTAR)'!$P$3:$R$56,3,0),"")</f>
        <v>7267476001023</v>
      </c>
      <c r="B20" s="4" t="str">
        <f>'[1]TCE - ANEXO IV - Preencher'!C29</f>
        <v>UPAE GRANDE RECIFE</v>
      </c>
      <c r="C20" s="4" t="str">
        <f>'[1]TCE - ANEXO IV - Preencher'!E29</f>
        <v>5.99 - Outros Serviços de Terceiros Pessoa Jurídica</v>
      </c>
      <c r="D20" s="3">
        <f>'[1]TCE - ANEXO IV - Preencher'!F29</f>
        <v>34028316480644</v>
      </c>
      <c r="E20" s="5" t="str">
        <f>'[1]TCE - ANEXO IV - Preencher'!G29</f>
        <v>EMPRESA BRASILEIRA DE CORREIIOS E TELEGRAFOS</v>
      </c>
      <c r="F20" s="5" t="str">
        <f>'[1]TCE - ANEXO IV - Preencher'!H29</f>
        <v>S</v>
      </c>
      <c r="G20" s="5" t="str">
        <f>'[1]TCE - ANEXO IV - Preencher'!I29</f>
        <v>N</v>
      </c>
      <c r="H20" s="5">
        <f>'[1]TCE - ANEXO IV - Preencher'!J29</f>
        <v>0</v>
      </c>
      <c r="I20" s="6">
        <f>IF('[1]TCE - ANEXO IV - Preencher'!K29="","",'[1]TCE - ANEXO IV - Preencher'!K29)</f>
        <v>44334</v>
      </c>
      <c r="J20" s="5">
        <f>'[1]TCE - ANEXO IV - Preencher'!L29</f>
        <v>0</v>
      </c>
      <c r="K20" s="5" t="str">
        <f>IF(F20="B",LEFT('[1]TCE - ANEXO IV - Preencher'!M29,2),IF(F20="S",LEFT('[1]TCE - ANEXO IV - Preencher'!M29,7),IF('[1]TCE - ANEXO IV - Preencher'!H29="","")))</f>
        <v/>
      </c>
      <c r="L20" s="7">
        <f>'[1]TCE - ANEXO IV - Preencher'!N29</f>
        <v>49.1</v>
      </c>
    </row>
    <row r="21" spans="1:12" s="8" customFormat="1" ht="19.5" customHeight="1" x14ac:dyDescent="0.2">
      <c r="A21" s="3">
        <f>IFERROR(VLOOKUP(B21,'[1]DADOS (OCULTAR)'!$P$3:$R$56,3,0),"")</f>
        <v>7267476001023</v>
      </c>
      <c r="B21" s="4" t="str">
        <f>'[1]TCE - ANEXO IV - Preencher'!C30</f>
        <v>UPAE GRANDE RECIFE</v>
      </c>
      <c r="C21" s="4" t="str">
        <f>'[1]TCE - ANEXO IV - Preencher'!E30</f>
        <v>5.99 - Outros Serviços de Terceiros Pessoa Jurídica</v>
      </c>
      <c r="D21" s="3">
        <f>'[1]TCE - ANEXO IV - Preencher'!F30</f>
        <v>34028316480644</v>
      </c>
      <c r="E21" s="5" t="str">
        <f>'[1]TCE - ANEXO IV - Preencher'!G30</f>
        <v>EMPRESA BRASILEIRA DE CORREIIOS E TELEGRAFOS</v>
      </c>
      <c r="F21" s="5" t="str">
        <f>'[1]TCE - ANEXO IV - Preencher'!H30</f>
        <v>S</v>
      </c>
      <c r="G21" s="5" t="str">
        <f>'[1]TCE - ANEXO IV - Preencher'!I30</f>
        <v>N</v>
      </c>
      <c r="H21" s="5">
        <f>'[1]TCE - ANEXO IV - Preencher'!J30</f>
        <v>0</v>
      </c>
      <c r="I21" s="6">
        <f>IF('[1]TCE - ANEXO IV - Preencher'!K30="","",'[1]TCE - ANEXO IV - Preencher'!K30)</f>
        <v>44335</v>
      </c>
      <c r="J21" s="5">
        <f>'[1]TCE - ANEXO IV - Preencher'!L30</f>
        <v>0</v>
      </c>
      <c r="K21" s="5" t="str">
        <f>IF(F21="B",LEFT('[1]TCE - ANEXO IV - Preencher'!M30,2),IF(F21="S",LEFT('[1]TCE - ANEXO IV - Preencher'!M30,7),IF('[1]TCE - ANEXO IV - Preencher'!H30="","")))</f>
        <v/>
      </c>
      <c r="L21" s="7">
        <f>'[1]TCE - ANEXO IV - Preencher'!N30</f>
        <v>98</v>
      </c>
    </row>
    <row r="22" spans="1:12" s="8" customFormat="1" ht="19.5" customHeight="1" x14ac:dyDescent="0.2">
      <c r="A22" s="3">
        <f>IFERROR(VLOOKUP(B22,'[1]DADOS (OCULTAR)'!$P$3:$R$56,3,0),"")</f>
        <v>7267476001023</v>
      </c>
      <c r="B22" s="4" t="str">
        <f>'[1]TCE - ANEXO IV - Preencher'!C31</f>
        <v>UPAE GRANDE RECIFE</v>
      </c>
      <c r="C22" s="4" t="str">
        <f>'[1]TCE - ANEXO IV - Preencher'!E31</f>
        <v>5.99 - Outros Serviços de Terceiros Pessoa Jurídica</v>
      </c>
      <c r="D22" s="3">
        <f>'[1]TCE - ANEXO IV - Preencher'!F31</f>
        <v>27708043000182</v>
      </c>
      <c r="E22" s="5" t="str">
        <f>'[1]TCE - ANEXO IV - Preencher'!G31</f>
        <v>PADRÃO ASSESSORIA E TREINAMENTO SEGURANÇA E MEDICINA DO TRABALHO LTDA ME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>000001869</v>
      </c>
      <c r="I22" s="6">
        <f>IF('[1]TCE - ANEXO IV - Preencher'!K31="","",'[1]TCE - ANEXO IV - Preencher'!K31)</f>
        <v>44349</v>
      </c>
      <c r="J22" s="5" t="str">
        <f>'[1]TCE - ANEXO IV - Preencher'!L31</f>
        <v>CPSA47411</v>
      </c>
      <c r="K22" s="5" t="str">
        <f>IF(F22="B",LEFT('[1]TCE - ANEXO IV - Preencher'!M31,2),IF(F22="S",LEFT('[1]TCE - ANEXO IV - Preencher'!M31,7),IF('[1]TCE - ANEXO IV - Preencher'!H31="","")))</f>
        <v>2610707</v>
      </c>
      <c r="L22" s="7">
        <f>'[1]TCE - ANEXO IV - Preencher'!N31</f>
        <v>253</v>
      </c>
    </row>
    <row r="23" spans="1:12" s="8" customFormat="1" ht="19.5" customHeight="1" x14ac:dyDescent="0.2">
      <c r="A23" s="3">
        <f>IFERROR(VLOOKUP(B23,'[1]DADOS (OCULTAR)'!$P$3:$R$56,3,0),"")</f>
        <v>7267476001023</v>
      </c>
      <c r="B23" s="4" t="str">
        <f>'[1]TCE - ANEXO IV - Preencher'!C32</f>
        <v>UPAE GRANDE RECIFE</v>
      </c>
      <c r="C23" s="4" t="str">
        <f>'[1]TCE - ANEXO IV - Preencher'!E32</f>
        <v>3.7 - Material de Limpeza e Produtos de Hgienização</v>
      </c>
      <c r="D23" s="3">
        <f>'[1]TCE - ANEXO IV - Preencher'!F32</f>
        <v>31329180000183</v>
      </c>
      <c r="E23" s="5" t="str">
        <f>'[1]TCE - ANEXO IV - Preencher'!G32</f>
        <v>MAXXISUPRI COMERCIO DE SENEANTES EIRELI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000008764</v>
      </c>
      <c r="I23" s="6">
        <f>IF('[1]TCE - ANEXO IV - Preencher'!K32="","",'[1]TCE - ANEXO IV - Preencher'!K32)</f>
        <v>44337</v>
      </c>
      <c r="J23" s="5" t="str">
        <f>'[1]TCE - ANEXO IV - Preencher'!L32</f>
        <v>26210531329180000183550070000087641103310573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562.20000000000005</v>
      </c>
    </row>
    <row r="24" spans="1:12" s="8" customFormat="1" ht="19.5" customHeight="1" x14ac:dyDescent="0.2">
      <c r="A24" s="3">
        <f>IFERROR(VLOOKUP(B24,'[1]DADOS (OCULTAR)'!$P$3:$R$56,3,0),"")</f>
        <v>7267476001023</v>
      </c>
      <c r="B24" s="4" t="str">
        <f>'[1]TCE - ANEXO IV - Preencher'!C33</f>
        <v>UPAE GRANDE RECIFE</v>
      </c>
      <c r="C24" s="4" t="str">
        <f>'[1]TCE - ANEXO IV - Preencher'!E33</f>
        <v>5.16 - Serviços Médico-Hospitalares, Odotonlogia e Laboratoriais</v>
      </c>
      <c r="D24" s="3">
        <f>'[1]TCE - ANEXO IV - Preencher'!F33</f>
        <v>7868309000147</v>
      </c>
      <c r="E24" s="5" t="str">
        <f>'[1]TCE - ANEXO IV - Preencher'!G33</f>
        <v>JMAV SERVIÇOS MÉDICOS LTDA ME</v>
      </c>
      <c r="F24" s="5" t="str">
        <f>'[1]TCE - ANEXO IV - Preencher'!H33</f>
        <v>S</v>
      </c>
      <c r="G24" s="5" t="str">
        <f>'[1]TCE - ANEXO IV - Preencher'!I33</f>
        <v>S</v>
      </c>
      <c r="H24" s="5" t="str">
        <f>'[1]TCE - ANEXO IV - Preencher'!J33</f>
        <v>000000340</v>
      </c>
      <c r="I24" s="6">
        <f>IF('[1]TCE - ANEXO IV - Preencher'!K33="","",'[1]TCE - ANEXO IV - Preencher'!K33)</f>
        <v>44347</v>
      </c>
      <c r="J24" s="5" t="str">
        <f>'[1]TCE - ANEXO IV - Preencher'!L33</f>
        <v>PZIN42990</v>
      </c>
      <c r="K24" s="5" t="str">
        <f>IF(F24="B",LEFT('[1]TCE - ANEXO IV - Preencher'!M33,2),IF(F24="S",LEFT('[1]TCE - ANEXO IV - Preencher'!M33,7),IF('[1]TCE - ANEXO IV - Preencher'!H33="","")))</f>
        <v>2606804</v>
      </c>
      <c r="L24" s="7">
        <f>'[1]TCE - ANEXO IV - Preencher'!N33</f>
        <v>14005.53</v>
      </c>
    </row>
    <row r="25" spans="1:12" s="8" customFormat="1" ht="19.5" customHeight="1" x14ac:dyDescent="0.2">
      <c r="A25" s="3">
        <f>IFERROR(VLOOKUP(B25,'[1]DADOS (OCULTAR)'!$P$3:$R$56,3,0),"")</f>
        <v>7267476001023</v>
      </c>
      <c r="B25" s="4" t="str">
        <f>'[1]TCE - ANEXO IV - Preencher'!C34</f>
        <v>UPAE GRANDE RECIFE</v>
      </c>
      <c r="C25" s="4" t="str">
        <f>'[1]TCE - ANEXO IV - Preencher'!E34</f>
        <v>5.99 - Outros Serviços de Terceiros Pessoa Jurídica</v>
      </c>
      <c r="D25" s="3">
        <f>'[1]TCE - ANEXO IV - Preencher'!F34</f>
        <v>19942160000188</v>
      </c>
      <c r="E25" s="5" t="str">
        <f>'[1]TCE - ANEXO IV - Preencher'!G34</f>
        <v>OTIMIZZA CONTABILIDADE E SERVIÇOS INTELIGENTES SOCIEDADE SIMPLES ME</v>
      </c>
      <c r="F25" s="5" t="str">
        <f>'[1]TCE - ANEXO IV - Preencher'!H34</f>
        <v>S</v>
      </c>
      <c r="G25" s="5" t="str">
        <f>'[1]TCE - ANEXO IV - Preencher'!I34</f>
        <v>S</v>
      </c>
      <c r="H25" s="5" t="str">
        <f>'[1]TCE - ANEXO IV - Preencher'!J34</f>
        <v>00000958</v>
      </c>
      <c r="I25" s="6">
        <f>IF('[1]TCE - ANEXO IV - Preencher'!K34="","",'[1]TCE - ANEXO IV - Preencher'!K34)</f>
        <v>44349</v>
      </c>
      <c r="J25" s="5" t="str">
        <f>'[1]TCE - ANEXO IV - Preencher'!L34</f>
        <v>M7UUQSSE</v>
      </c>
      <c r="K25" s="5" t="str">
        <f>IF(F25="B",LEFT('[1]TCE - ANEXO IV - Preencher'!M34,2),IF(F25="S",LEFT('[1]TCE - ANEXO IV - Preencher'!M34,7),IF('[1]TCE - ANEXO IV - Preencher'!H34="","")))</f>
        <v>2927408</v>
      </c>
      <c r="L25" s="7">
        <f>'[1]TCE - ANEXO IV - Preencher'!N34</f>
        <v>4800</v>
      </c>
    </row>
    <row r="26" spans="1:12" s="8" customFormat="1" ht="19.5" customHeight="1" x14ac:dyDescent="0.2">
      <c r="A26" s="3">
        <f>IFERROR(VLOOKUP(B26,'[1]DADOS (OCULTAR)'!$P$3:$R$56,3,0),"")</f>
        <v>7267476001023</v>
      </c>
      <c r="B26" s="4" t="str">
        <f>'[1]TCE - ANEXO IV - Preencher'!C35</f>
        <v>UPAE GRANDE RECIFE</v>
      </c>
      <c r="C26" s="4" t="str">
        <f>'[1]TCE - ANEXO IV - Preencher'!E35</f>
        <v>5.17 - Manutenção de Software, Certificação Digital e Microfilmagem</v>
      </c>
      <c r="D26" s="3">
        <f>'[1]TCE - ANEXO IV - Preencher'!F35</f>
        <v>22188657000167</v>
      </c>
      <c r="E26" s="5" t="str">
        <f>'[1]TCE - ANEXO IV - Preencher'!G35</f>
        <v>WAS COMERCIO E SERVIÇOS EIRELI</v>
      </c>
      <c r="F26" s="5" t="str">
        <f>'[1]TCE - ANEXO IV - Preencher'!H35</f>
        <v>S</v>
      </c>
      <c r="G26" s="5" t="str">
        <f>'[1]TCE - ANEXO IV - Preencher'!I35</f>
        <v>S</v>
      </c>
      <c r="H26" s="5" t="str">
        <f>'[1]TCE - ANEXO IV - Preencher'!J35</f>
        <v>299</v>
      </c>
      <c r="I26" s="6">
        <f>IF('[1]TCE - ANEXO IV - Preencher'!K35="","",'[1]TCE - ANEXO IV - Preencher'!K35)</f>
        <v>44354</v>
      </c>
      <c r="J26" s="5" t="str">
        <f>'[1]TCE - ANEXO IV - Preencher'!L35</f>
        <v>KC3A4B1S</v>
      </c>
      <c r="K26" s="5" t="str">
        <f>IF(F26="B",LEFT('[1]TCE - ANEXO IV - Preencher'!M35,2),IF(F26="S",LEFT('[1]TCE - ANEXO IV - Preencher'!M35,7),IF('[1]TCE - ANEXO IV - Preencher'!H35="","")))</f>
        <v>5208707</v>
      </c>
      <c r="L26" s="7">
        <f>'[1]TCE - ANEXO IV - Preencher'!N35</f>
        <v>3000</v>
      </c>
    </row>
    <row r="27" spans="1:12" s="8" customFormat="1" ht="19.5" customHeight="1" x14ac:dyDescent="0.2">
      <c r="A27" s="3">
        <f>IFERROR(VLOOKUP(B27,'[1]DADOS (OCULTAR)'!$P$3:$R$56,3,0),"")</f>
        <v>7267476001023</v>
      </c>
      <c r="B27" s="4" t="str">
        <f>'[1]TCE - ANEXO IV - Preencher'!C36</f>
        <v>UPAE GRANDE RECIFE</v>
      </c>
      <c r="C27" s="4" t="str">
        <f>'[1]TCE - ANEXO IV - Preencher'!E36</f>
        <v>5.99 - Outros Serviços de Terceiros Pessoa Jurídica</v>
      </c>
      <c r="D27" s="3">
        <f>'[1]TCE - ANEXO IV - Preencher'!F36</f>
        <v>10998292000157</v>
      </c>
      <c r="E27" s="5" t="str">
        <f>'[1]TCE - ANEXO IV - Preencher'!G36</f>
        <v>CENTRO I E E PERNAMBUCO</v>
      </c>
      <c r="F27" s="5" t="str">
        <f>'[1]TCE - ANEXO IV - Preencher'!H36</f>
        <v>S</v>
      </c>
      <c r="G27" s="5" t="str">
        <f>'[1]TCE - ANEXO IV - Preencher'!I36</f>
        <v>N</v>
      </c>
      <c r="H27" s="5">
        <f>'[1]TCE - ANEXO IV - Preencher'!J36</f>
        <v>0</v>
      </c>
      <c r="I27" s="6">
        <f>IF('[1]TCE - ANEXO IV - Preencher'!K36="","",'[1]TCE - ANEXO IV - Preencher'!K36)</f>
        <v>44336</v>
      </c>
      <c r="J27" s="5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>2611606</v>
      </c>
      <c r="L27" s="7">
        <f>'[1]TCE - ANEXO IV - Preencher'!N36</f>
        <v>340</v>
      </c>
    </row>
    <row r="28" spans="1:12" s="8" customFormat="1" ht="19.5" customHeight="1" x14ac:dyDescent="0.2">
      <c r="A28" s="3">
        <f>IFERROR(VLOOKUP(B28,'[1]DADOS (OCULTAR)'!$P$3:$R$56,3,0),"")</f>
        <v>7267476001023</v>
      </c>
      <c r="B28" s="4" t="str">
        <f>'[1]TCE - ANEXO IV - Preencher'!C37</f>
        <v>UPAE GRANDE RECIFE</v>
      </c>
      <c r="C28" s="4" t="str">
        <f>'[1]TCE - ANEXO IV - Preencher'!E37</f>
        <v>5.12 - Energia Elétrica</v>
      </c>
      <c r="D28" s="3">
        <f>'[1]TCE - ANEXO IV - Preencher'!F37</f>
        <v>10835932000108</v>
      </c>
      <c r="E28" s="5" t="str">
        <f>'[1]TCE - ANEXO IV - Preencher'!G37</f>
        <v>CELPE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158185000</v>
      </c>
      <c r="I28" s="6">
        <f>IF('[1]TCE - ANEXO IV - Preencher'!K37="","",'[1]TCE - ANEXO IV - Preencher'!K37)</f>
        <v>44348</v>
      </c>
      <c r="J28" s="5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17282.919999999998</v>
      </c>
    </row>
    <row r="29" spans="1:12" s="8" customFormat="1" ht="19.5" customHeight="1" x14ac:dyDescent="0.2">
      <c r="A29" s="3">
        <f>IFERROR(VLOOKUP(B29,'[1]DADOS (OCULTAR)'!$P$3:$R$56,3,0),"")</f>
        <v>7267476001023</v>
      </c>
      <c r="B29" s="4" t="str">
        <f>'[1]TCE - ANEXO IV - Preencher'!C38</f>
        <v>UPAE GRANDE RECIFE</v>
      </c>
      <c r="C29" s="4" t="str">
        <f>'[1]TCE - ANEXO IV - Preencher'!E38</f>
        <v>5.17 - Manutenção de Software, Certificação Digital e Microfilmagem</v>
      </c>
      <c r="D29" s="3" t="str">
        <f>'[1]TCE - ANEXO IV - Preencher'!F38</f>
        <v>25.276.572/0001-29</v>
      </c>
      <c r="E29" s="5" t="str">
        <f>'[1]TCE - ANEXO IV - Preencher'!G38</f>
        <v>LAM INFORMATICA &amp; SISTEMAS LTDA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>2021416</v>
      </c>
      <c r="I29" s="6">
        <f>IF('[1]TCE - ANEXO IV - Preencher'!K38="","",'[1]TCE - ANEXO IV - Preencher'!K38)</f>
        <v>44348</v>
      </c>
      <c r="J29" s="5" t="str">
        <f>'[1]TCE - ANEXO IV - Preencher'!L38</f>
        <v>CED48609C</v>
      </c>
      <c r="K29" s="5" t="str">
        <f>IF(F29="B",LEFT('[1]TCE - ANEXO IV - Preencher'!M38,2),IF(F29="S",LEFT('[1]TCE - ANEXO IV - Preencher'!M38,7),IF('[1]TCE - ANEXO IV - Preencher'!H38="","")))</f>
        <v>2919207</v>
      </c>
      <c r="L29" s="7">
        <f>'[1]TCE - ANEXO IV - Preencher'!N38</f>
        <v>8500</v>
      </c>
    </row>
    <row r="30" spans="1:12" s="8" customFormat="1" ht="19.5" customHeight="1" x14ac:dyDescent="0.2">
      <c r="A30" s="3">
        <f>IFERROR(VLOOKUP(B30,'[1]DADOS (OCULTAR)'!$P$3:$R$56,3,0),"")</f>
        <v>7267476001023</v>
      </c>
      <c r="B30" s="4" t="str">
        <f>'[1]TCE - ANEXO IV - Preencher'!C39</f>
        <v>UPAE GRANDE RECIFE</v>
      </c>
      <c r="C30" s="4" t="str">
        <f>'[1]TCE - ANEXO IV - Preencher'!E39</f>
        <v>5.16 - Serviços Médico-Hospitalares, Odotonlogia e Laboratoriais</v>
      </c>
      <c r="D30" s="3" t="str">
        <f>'[1]TCE - ANEXO IV - Preencher'!F39</f>
        <v>23.024.552/0001-35</v>
      </c>
      <c r="E30" s="5" t="str">
        <f>'[1]TCE - ANEXO IV - Preencher'!G39</f>
        <v>CLINICA ENDOVIDA- ENDOSCOPIA GINECOLOGIA LTDA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00001258</v>
      </c>
      <c r="I30" s="6">
        <f>IF('[1]TCE - ANEXO IV - Preencher'!K39="","",'[1]TCE - ANEXO IV - Preencher'!K39)</f>
        <v>44365</v>
      </c>
      <c r="J30" s="5" t="str">
        <f>'[1]TCE - ANEXO IV - Preencher'!L39</f>
        <v>RCVPAR9H</v>
      </c>
      <c r="K30" s="5" t="str">
        <f>IF(F30="B",LEFT('[1]TCE - ANEXO IV - Preencher'!M39,2),IF(F30="S",LEFT('[1]TCE - ANEXO IV - Preencher'!M39,7),IF('[1]TCE - ANEXO IV - Preencher'!H39="","")))</f>
        <v>2611606</v>
      </c>
      <c r="L30" s="7">
        <f>'[1]TCE - ANEXO IV - Preencher'!N39</f>
        <v>12000</v>
      </c>
    </row>
    <row r="31" spans="1:12" s="8" customFormat="1" ht="19.5" customHeight="1" x14ac:dyDescent="0.2">
      <c r="A31" s="3">
        <f>IFERROR(VLOOKUP(B31,'[1]DADOS (OCULTAR)'!$P$3:$R$56,3,0),"")</f>
        <v>7267476001023</v>
      </c>
      <c r="B31" s="4" t="str">
        <f>'[1]TCE - ANEXO IV - Preencher'!C40</f>
        <v>UPAE GRANDE RECIFE</v>
      </c>
      <c r="C31" s="4" t="str">
        <f>'[1]TCE - ANEXO IV - Preencher'!E40</f>
        <v>5.16 - Serviços Médico-Hospitalares, Odotonlogia e Laboratoriais</v>
      </c>
      <c r="D31" s="3" t="str">
        <f>'[1]TCE - ANEXO IV - Preencher'!F40</f>
        <v>12.183.268/0001-95</v>
      </c>
      <c r="E31" s="5" t="str">
        <f>'[1]TCE - ANEXO IV - Preencher'!G40</f>
        <v>CLINICA MEDICA MED PLAN LTDA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000000728</v>
      </c>
      <c r="I31" s="6">
        <f>IF('[1]TCE - ANEXO IV - Preencher'!K40="","",'[1]TCE - ANEXO IV - Preencher'!K40)</f>
        <v>44365</v>
      </c>
      <c r="J31" s="5" t="str">
        <f>'[1]TCE - ANEXO IV - Preencher'!L40</f>
        <v>EUVTO6547</v>
      </c>
      <c r="K31" s="5" t="str">
        <f>IF(F31="B",LEFT('[1]TCE - ANEXO IV - Preencher'!M40,2),IF(F31="S",LEFT('[1]TCE - ANEXO IV - Preencher'!M40,7),IF('[1]TCE - ANEXO IV - Preencher'!H40="","")))</f>
        <v>2607901</v>
      </c>
      <c r="L31" s="7">
        <f>'[1]TCE - ANEXO IV - Preencher'!N40</f>
        <v>6000</v>
      </c>
    </row>
    <row r="32" spans="1:12" s="8" customFormat="1" ht="19.5" customHeight="1" x14ac:dyDescent="0.2">
      <c r="A32" s="3">
        <f>IFERROR(VLOOKUP(B32,'[1]DADOS (OCULTAR)'!$P$3:$R$56,3,0),"")</f>
        <v>7267476001023</v>
      </c>
      <c r="B32" s="4" t="str">
        <f>'[1]TCE - ANEXO IV - Preencher'!C41</f>
        <v>UPAE GRANDE RECIFE</v>
      </c>
      <c r="C32" s="4" t="str">
        <f>'[1]TCE - ANEXO IV - Preencher'!E41</f>
        <v>5.16 - Serviços Médico-Hospitalares, Odotonlogia e Laboratoriais</v>
      </c>
      <c r="D32" s="3" t="str">
        <f>'[1]TCE - ANEXO IV - Preencher'!F41</f>
        <v>21.921.467/0001-44</v>
      </c>
      <c r="E32" s="5" t="str">
        <f>'[1]TCE - ANEXO IV - Preencher'!G41</f>
        <v>RUI CARLOS ABOUHANA FERNANDES ME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202100000000007</v>
      </c>
      <c r="I32" s="6">
        <f>IF('[1]TCE - ANEXO IV - Preencher'!K41="","",'[1]TCE - ANEXO IV - Preencher'!K41)</f>
        <v>44365</v>
      </c>
      <c r="J32" s="5" t="str">
        <f>'[1]TCE - ANEXO IV - Preencher'!L41</f>
        <v>LY4S67KA</v>
      </c>
      <c r="K32" s="5" t="str">
        <f>IF(F32="B",LEFT('[1]TCE - ANEXO IV - Preencher'!M41,2),IF(F32="S",LEFT('[1]TCE - ANEXO IV - Preencher'!M41,7),IF('[1]TCE - ANEXO IV - Preencher'!H41="","")))</f>
        <v>2800308</v>
      </c>
      <c r="L32" s="7">
        <f>'[1]TCE - ANEXO IV - Preencher'!N41</f>
        <v>10500</v>
      </c>
    </row>
    <row r="33" spans="1:12" s="8" customFormat="1" ht="19.5" customHeight="1" x14ac:dyDescent="0.2">
      <c r="A33" s="3">
        <f>IFERROR(VLOOKUP(B33,'[1]DADOS (OCULTAR)'!$P$3:$R$56,3,0),"")</f>
        <v>7267476001023</v>
      </c>
      <c r="B33" s="4" t="str">
        <f>'[1]TCE - ANEXO IV - Preencher'!C42</f>
        <v>UPAE GRANDE RECIFE</v>
      </c>
      <c r="C33" s="4" t="str">
        <f>'[1]TCE - ANEXO IV - Preencher'!E42</f>
        <v>5.16 - Serviços Médico-Hospitalares, Odotonlogia e Laboratoriais</v>
      </c>
      <c r="D33" s="3" t="str">
        <f>'[1]TCE - ANEXO IV - Preencher'!F42</f>
        <v>31.973.882/0001-03</v>
      </c>
      <c r="E33" s="5" t="str">
        <f>'[1]TCE - ANEXO IV - Preencher'!G42</f>
        <v>SIMONE SGOTTI CLINICA DE PNEUMOLOGIA EIRELLI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00000037</v>
      </c>
      <c r="I33" s="6">
        <f>IF('[1]TCE - ANEXO IV - Preencher'!K42="","",'[1]TCE - ANEXO IV - Preencher'!K42)</f>
        <v>44365</v>
      </c>
      <c r="J33" s="5" t="str">
        <f>'[1]TCE - ANEXO IV - Preencher'!L42</f>
        <v>HG9HTBTV</v>
      </c>
      <c r="K33" s="5" t="str">
        <f>IF(F33="B",LEFT('[1]TCE - ANEXO IV - Preencher'!M42,2),IF(F33="S",LEFT('[1]TCE - ANEXO IV - Preencher'!M42,7),IF('[1]TCE - ANEXO IV - Preencher'!H42="","")))</f>
        <v>2611606</v>
      </c>
      <c r="L33" s="7">
        <f>'[1]TCE - ANEXO IV - Preencher'!N42</f>
        <v>6000</v>
      </c>
    </row>
    <row r="34" spans="1:12" s="8" customFormat="1" ht="19.5" customHeight="1" x14ac:dyDescent="0.2">
      <c r="A34" s="3">
        <f>IFERROR(VLOOKUP(B34,'[1]DADOS (OCULTAR)'!$P$3:$R$56,3,0),"")</f>
        <v>7267476001023</v>
      </c>
      <c r="B34" s="4" t="str">
        <f>'[1]TCE - ANEXO IV - Preencher'!C43</f>
        <v>UPAE GRANDE RECIFE</v>
      </c>
      <c r="C34" s="4" t="str">
        <f>'[1]TCE - ANEXO IV - Preencher'!E43</f>
        <v>5.99 - Outros Serviços de Terceiros Pessoa Jurídica</v>
      </c>
      <c r="D34" s="3" t="str">
        <f>'[1]TCE - ANEXO IV - Preencher'!F43</f>
        <v>15.621.100/0001-02</v>
      </c>
      <c r="E34" s="5" t="str">
        <f>'[1]TCE - ANEXO IV - Preencher'!G43</f>
        <v>SANCHES &amp; SANCHES SERVIÇOS MEDICOS E ASSISTENCIA A SAUDE LTDA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0000000040021</v>
      </c>
      <c r="I34" s="6">
        <f>IF('[1]TCE - ANEXO IV - Preencher'!K43="","",'[1]TCE - ANEXO IV - Preencher'!K43)</f>
        <v>44358</v>
      </c>
      <c r="J34" s="5">
        <f>'[1]TCE - ANEXO IV - Preencher'!L43</f>
        <v>0</v>
      </c>
      <c r="K34" s="5" t="str">
        <f>IF(F34="B",LEFT('[1]TCE - ANEXO IV - Preencher'!M43,2),IF(F34="S",LEFT('[1]TCE - ANEXO IV - Preencher'!M43,7),IF('[1]TCE - ANEXO IV - Preencher'!H43="","")))</f>
        <v>3506003</v>
      </c>
      <c r="L34" s="7">
        <f>'[1]TCE - ANEXO IV - Preencher'!N43</f>
        <v>695</v>
      </c>
    </row>
    <row r="35" spans="1:12" s="8" customFormat="1" ht="19.5" customHeight="1" x14ac:dyDescent="0.2">
      <c r="A35" s="3">
        <f>IFERROR(VLOOKUP(B35,'[1]DADOS (OCULTAR)'!$P$3:$R$56,3,0),"")</f>
        <v>7267476001023</v>
      </c>
      <c r="B35" s="4" t="str">
        <f>'[1]TCE - ANEXO IV - Preencher'!C44</f>
        <v>UPAE GRANDE RECIFE</v>
      </c>
      <c r="C35" s="4" t="str">
        <f>'[1]TCE - ANEXO IV - Preencher'!E44</f>
        <v>5.16 - Serviços Médico-Hospitalares, Odotonlogia e Laboratoriais</v>
      </c>
      <c r="D35" s="3" t="str">
        <f>'[1]TCE - ANEXO IV - Preencher'!F44</f>
        <v>34.369.554/0001-82</v>
      </c>
      <c r="E35" s="5" t="str">
        <f>'[1]TCE - ANEXO IV - Preencher'!G44</f>
        <v>EFG SERVIÇOS MEDICOS LTDA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00000187</v>
      </c>
      <c r="I35" s="6">
        <f>IF('[1]TCE - ANEXO IV - Preencher'!K44="","",'[1]TCE - ANEXO IV - Preencher'!K44)</f>
        <v>44366</v>
      </c>
      <c r="J35" s="5" t="str">
        <f>'[1]TCE - ANEXO IV - Preencher'!L44</f>
        <v>U9WPP5ES</v>
      </c>
      <c r="K35" s="5" t="str">
        <f>IF(F35="B",LEFT('[1]TCE - ANEXO IV - Preencher'!M44,2),IF(F35="S",LEFT('[1]TCE - ANEXO IV - Preencher'!M44,7),IF('[1]TCE - ANEXO IV - Preencher'!H44="","")))</f>
        <v>2611606</v>
      </c>
      <c r="L35" s="7">
        <f>'[1]TCE - ANEXO IV - Preencher'!N44</f>
        <v>3000</v>
      </c>
    </row>
    <row r="36" spans="1:12" s="8" customFormat="1" ht="19.5" customHeight="1" x14ac:dyDescent="0.2">
      <c r="A36" s="3">
        <f>IFERROR(VLOOKUP(B36,'[1]DADOS (OCULTAR)'!$P$3:$R$56,3,0),"")</f>
        <v>7267476001023</v>
      </c>
      <c r="B36" s="4" t="str">
        <f>'[1]TCE - ANEXO IV - Preencher'!C45</f>
        <v>UPAE GRANDE RECIFE</v>
      </c>
      <c r="C36" s="4" t="str">
        <f>'[1]TCE - ANEXO IV - Preencher'!E45</f>
        <v>3.14 - Alimentação Preparada</v>
      </c>
      <c r="D36" s="3" t="str">
        <f>'[1]TCE - ANEXO IV - Preencher'!F45</f>
        <v>08.435.685/0001-00</v>
      </c>
      <c r="E36" s="5" t="str">
        <f>'[1]TCE - ANEXO IV - Preencher'!G45</f>
        <v>E DA SILVA PEREIRA BEBIDAS E AGUA MINERAL ME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2407</v>
      </c>
      <c r="I36" s="6">
        <f>IF('[1]TCE - ANEXO IV - Preencher'!K45="","",'[1]TCE - ANEXO IV - Preencher'!K45)</f>
        <v>44340</v>
      </c>
      <c r="J36" s="5" t="str">
        <f>'[1]TCE - ANEXO IV - Preencher'!L45</f>
        <v>26210508435685000100650010000024071484269546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250</v>
      </c>
    </row>
    <row r="37" spans="1:12" s="8" customFormat="1" ht="19.5" customHeight="1" x14ac:dyDescent="0.2">
      <c r="A37" s="3">
        <f>IFERROR(VLOOKUP(B37,'[1]DADOS (OCULTAR)'!$P$3:$R$56,3,0),"")</f>
        <v>7267476001023</v>
      </c>
      <c r="B37" s="4" t="str">
        <f>'[1]TCE - ANEXO IV - Preencher'!C46</f>
        <v>UPAE GRANDE RECIFE</v>
      </c>
      <c r="C37" s="4" t="str">
        <f>'[1]TCE - ANEXO IV - Preencher'!E46</f>
        <v>1.99 - Outras Despesas com Pessoal</v>
      </c>
      <c r="D37" s="3" t="str">
        <f>'[1]TCE - ANEXO IV - Preencher'!F46</f>
        <v>12.942.130/0001-22</v>
      </c>
      <c r="E37" s="5" t="str">
        <f>'[1]TCE - ANEXO IV - Preencher'!G46</f>
        <v>FOODS SERVICE LTDA</v>
      </c>
      <c r="F37" s="5" t="str">
        <f>'[1]TCE - ANEXO IV - Preencher'!H46</f>
        <v>S</v>
      </c>
      <c r="G37" s="5" t="str">
        <f>'[1]TCE - ANEXO IV - Preencher'!I46</f>
        <v>S</v>
      </c>
      <c r="H37" s="5" t="str">
        <f>'[1]TCE - ANEXO IV - Preencher'!J46</f>
        <v>000000311</v>
      </c>
      <c r="I37" s="6">
        <f>IF('[1]TCE - ANEXO IV - Preencher'!K46="","",'[1]TCE - ANEXO IV - Preencher'!K46)</f>
        <v>44351</v>
      </c>
      <c r="J37" s="5" t="str">
        <f>'[1]TCE - ANEXO IV - Preencher'!L46</f>
        <v>29210612942130000122550010000003111498789381</v>
      </c>
      <c r="K37" s="5" t="str">
        <f>IF(F37="B",LEFT('[1]TCE - ANEXO IV - Preencher'!M46,2),IF(F37="S",LEFT('[1]TCE - ANEXO IV - Preencher'!M46,7),IF('[1]TCE - ANEXO IV - Preencher'!H46="","")))</f>
        <v>2911709</v>
      </c>
      <c r="L37" s="7">
        <f>'[1]TCE - ANEXO IV - Preencher'!N46</f>
        <v>13606.86</v>
      </c>
    </row>
    <row r="38" spans="1:12" s="8" customFormat="1" ht="19.5" customHeight="1" x14ac:dyDescent="0.2">
      <c r="A38" s="3">
        <f>IFERROR(VLOOKUP(B38,'[1]DADOS (OCULTAR)'!$P$3:$R$56,3,0),"")</f>
        <v>7267476001023</v>
      </c>
      <c r="B38" s="4" t="str">
        <f>'[1]TCE - ANEXO IV - Preencher'!C47</f>
        <v>UPAE GRANDE RECIFE</v>
      </c>
      <c r="C38" s="4" t="str">
        <f>'[1]TCE - ANEXO IV - Preencher'!E47</f>
        <v xml:space="preserve">3.8 - Uniformes, Tecidos e Aviamentos </v>
      </c>
      <c r="D38" s="3">
        <f>'[1]TCE - ANEXO IV - Preencher'!F47</f>
        <v>38660228000180</v>
      </c>
      <c r="E38" s="5" t="str">
        <f>'[1]TCE - ANEXO IV - Preencher'!G47</f>
        <v xml:space="preserve">INEUZITA FERNANDES CAMPOS 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000000114</v>
      </c>
      <c r="I38" s="6">
        <f>IF('[1]TCE - ANEXO IV - Preencher'!K47="","",'[1]TCE - ANEXO IV - Preencher'!K47)</f>
        <v>44341</v>
      </c>
      <c r="J38" s="5" t="str">
        <f>'[1]TCE - ANEXO IV - Preencher'!L47</f>
        <v>29210538660228000180550010000001141700803060</v>
      </c>
      <c r="K38" s="5" t="str">
        <f>IF(F38="B",LEFT('[1]TCE - ANEXO IV - Preencher'!M47,2),IF(F38="S",LEFT('[1]TCE - ANEXO IV - Preencher'!M47,7),IF('[1]TCE - ANEXO IV - Preencher'!H47="","")))</f>
        <v>29</v>
      </c>
      <c r="L38" s="7">
        <f>'[1]TCE - ANEXO IV - Preencher'!N47</f>
        <v>850</v>
      </c>
    </row>
    <row r="39" spans="1:12" s="8" customFormat="1" ht="19.5" customHeight="1" x14ac:dyDescent="0.2">
      <c r="A39" s="3">
        <f>IFERROR(VLOOKUP(B39,'[1]DADOS (OCULTAR)'!$P$3:$R$56,3,0),"")</f>
        <v>7267476001023</v>
      </c>
      <c r="B39" s="4" t="str">
        <f>'[1]TCE - ANEXO IV - Preencher'!C48</f>
        <v>UPAE GRANDE RECIFE</v>
      </c>
      <c r="C39" s="4" t="str">
        <f>'[1]TCE - ANEXO IV - Preencher'!E48</f>
        <v xml:space="preserve">3.9 - Material para Manutenção de Bens Imóveis </v>
      </c>
      <c r="D39" s="3">
        <f>'[1]TCE - ANEXO IV - Preencher'!F48</f>
        <v>18828453000176</v>
      </c>
      <c r="E39" s="5" t="str">
        <f>'[1]TCE - ANEXO IV - Preencher'!G48</f>
        <v>KR MATERIAS DE CONSTRUÇÃO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000001696</v>
      </c>
      <c r="I39" s="6">
        <f>IF('[1]TCE - ANEXO IV - Preencher'!K48="","",'[1]TCE - ANEXO IV - Preencher'!K48)</f>
        <v>44328</v>
      </c>
      <c r="J39" s="5" t="str">
        <f>'[1]TCE - ANEXO IV - Preencher'!L48</f>
        <v>26210518828453000176650010000016961629052456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12.8</v>
      </c>
    </row>
    <row r="40" spans="1:12" s="8" customFormat="1" ht="19.5" customHeight="1" x14ac:dyDescent="0.2">
      <c r="A40" s="3">
        <f>IFERROR(VLOOKUP(B40,'[1]DADOS (OCULTAR)'!$P$3:$R$56,3,0),"")</f>
        <v>7267476001023</v>
      </c>
      <c r="B40" s="4" t="str">
        <f>'[1]TCE - ANEXO IV - Preencher'!C49</f>
        <v>UPAE GRANDE RECIFE</v>
      </c>
      <c r="C40" s="4" t="str">
        <f>'[1]TCE - ANEXO IV - Preencher'!E49</f>
        <v>5.1 - Locação de Equipamentos Médicos-Hospitalares</v>
      </c>
      <c r="D40" s="3">
        <f>'[1]TCE - ANEXO IV - Preencher'!F49</f>
        <v>28514956000120</v>
      </c>
      <c r="E40" s="5" t="str">
        <f>'[1]TCE - ANEXO IV - Preencher'!G49</f>
        <v>BEN HUR GASES EIRELI ME</v>
      </c>
      <c r="F40" s="5" t="str">
        <f>'[1]TCE - ANEXO IV - Preencher'!H49</f>
        <v>S</v>
      </c>
      <c r="G40" s="5" t="str">
        <f>'[1]TCE - ANEXO IV - Preencher'!I49</f>
        <v>S</v>
      </c>
      <c r="H40" s="5" t="str">
        <f>'[1]TCE - ANEXO IV - Preencher'!J49</f>
        <v>000004625</v>
      </c>
      <c r="I40" s="6">
        <f>IF('[1]TCE - ANEXO IV - Preencher'!K49="","",'[1]TCE - ANEXO IV - Preencher'!K49)</f>
        <v>44319</v>
      </c>
      <c r="J40" s="5" t="str">
        <f>'[1]TCE - ANEXO IV - Preencher'!L49</f>
        <v>26210528514956000120550010000046251000946256</v>
      </c>
      <c r="K40" s="5" t="str">
        <f>IF(F40="B",LEFT('[1]TCE - ANEXO IV - Preencher'!M49,2),IF(F40="S",LEFT('[1]TCE - ANEXO IV - Preencher'!M49,7),IF('[1]TCE - ANEXO IV - Preencher'!H49="","")))</f>
        <v>2600054</v>
      </c>
      <c r="L40" s="7">
        <f>'[1]TCE - ANEXO IV - Preencher'!N49</f>
        <v>315</v>
      </c>
    </row>
    <row r="41" spans="1:12" s="8" customFormat="1" ht="19.5" customHeight="1" x14ac:dyDescent="0.2">
      <c r="A41" s="3">
        <f>IFERROR(VLOOKUP(B41,'[1]DADOS (OCULTAR)'!$P$3:$R$56,3,0),"")</f>
        <v>7267476001023</v>
      </c>
      <c r="B41" s="4" t="str">
        <f>'[1]TCE - ANEXO IV - Preencher'!C50</f>
        <v>UPAE GRANDE RECIFE</v>
      </c>
      <c r="C41" s="4" t="str">
        <f>'[1]TCE - ANEXO IV - Preencher'!E50</f>
        <v>3.6 - Material de Expediente</v>
      </c>
      <c r="D41" s="3">
        <f>'[1]TCE - ANEXO IV - Preencher'!F50</f>
        <v>23237657000172</v>
      </c>
      <c r="E41" s="5" t="str">
        <f>'[1]TCE - ANEXO IV - Preencher'!G50</f>
        <v>CENTRAL DESCARTÁVEIS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000002453</v>
      </c>
      <c r="I41" s="6">
        <f>IF('[1]TCE - ANEXO IV - Preencher'!K50="","",'[1]TCE - ANEXO IV - Preencher'!K50)</f>
        <v>44327</v>
      </c>
      <c r="J41" s="5" t="str">
        <f>'[1]TCE - ANEXO IV - Preencher'!L50</f>
        <v>26210523237657000172650010000024531003744991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80.010000000000005</v>
      </c>
    </row>
    <row r="42" spans="1:12" s="8" customFormat="1" ht="19.5" customHeight="1" x14ac:dyDescent="0.2">
      <c r="A42" s="3">
        <f>IFERROR(VLOOKUP(B42,'[1]DADOS (OCULTAR)'!$P$3:$R$56,3,0),"")</f>
        <v>7267476001023</v>
      </c>
      <c r="B42" s="4" t="str">
        <f>'[1]TCE - ANEXO IV - Preencher'!C51</f>
        <v>UPAE GRANDE RECIFE</v>
      </c>
      <c r="C42" s="4" t="str">
        <f>'[1]TCE - ANEXO IV - Preencher'!E51</f>
        <v>5.99 - Outros Serviços de Terceiros Pessoa Jurídica</v>
      </c>
      <c r="D42" s="3">
        <f>'[1]TCE - ANEXO IV - Preencher'!F51</f>
        <v>9183966000186</v>
      </c>
      <c r="E42" s="5" t="str">
        <f>'[1]TCE - ANEXO IV - Preencher'!G51</f>
        <v>ULTRASAFETY ASSESSORIS EM SEGURANÇA DO TRABALHO LTDA ME</v>
      </c>
      <c r="F42" s="5" t="str">
        <f>'[1]TCE - ANEXO IV - Preencher'!H51</f>
        <v>S</v>
      </c>
      <c r="G42" s="5" t="str">
        <f>'[1]TCE - ANEXO IV - Preencher'!I51</f>
        <v>S</v>
      </c>
      <c r="H42" s="5" t="str">
        <f>'[1]TCE - ANEXO IV - Preencher'!J51</f>
        <v>00000752</v>
      </c>
      <c r="I42" s="6">
        <f>IF('[1]TCE - ANEXO IV - Preencher'!K51="","",'[1]TCE - ANEXO IV - Preencher'!K51)</f>
        <v>44358</v>
      </c>
      <c r="J42" s="5" t="str">
        <f>'[1]TCE - ANEXO IV - Preencher'!L51</f>
        <v>SH224ILI</v>
      </c>
      <c r="K42" s="5" t="str">
        <f>IF(F42="B",LEFT('[1]TCE - ANEXO IV - Preencher'!M51,2),IF(F42="S",LEFT('[1]TCE - ANEXO IV - Preencher'!M51,7),IF('[1]TCE - ANEXO IV - Preencher'!H51="","")))</f>
        <v>2927408</v>
      </c>
      <c r="L42" s="7">
        <f>'[1]TCE - ANEXO IV - Preencher'!N51</f>
        <v>2000</v>
      </c>
    </row>
    <row r="43" spans="1:12" s="8" customFormat="1" ht="19.5" customHeight="1" x14ac:dyDescent="0.2">
      <c r="A43" s="3">
        <f>IFERROR(VLOOKUP(B43,'[1]DADOS (OCULTAR)'!$P$3:$R$56,3,0),"")</f>
        <v>7267476001023</v>
      </c>
      <c r="B43" s="4" t="str">
        <f>'[1]TCE - ANEXO IV - Preencher'!C52</f>
        <v>UPAE GRANDE RECIFE</v>
      </c>
      <c r="C43" s="4" t="str">
        <f>'[1]TCE - ANEXO IV - Preencher'!E52</f>
        <v>5.16 - Serviços Médico-Hospitalares, Odotonlogia e Laboratoriais</v>
      </c>
      <c r="D43" s="3" t="str">
        <f>'[1]TCE - ANEXO IV - Preencher'!F52</f>
        <v>12.183.268/0001-95</v>
      </c>
      <c r="E43" s="5" t="str">
        <f>'[1]TCE - ANEXO IV - Preencher'!G52</f>
        <v>CLINICA MEDICA MED PLAN LTDA</v>
      </c>
      <c r="F43" s="5" t="str">
        <f>'[1]TCE - ANEXO IV - Preencher'!H52</f>
        <v>S</v>
      </c>
      <c r="G43" s="5" t="str">
        <f>'[1]TCE - ANEXO IV - Preencher'!I52</f>
        <v>S</v>
      </c>
      <c r="H43" s="5" t="str">
        <f>'[1]TCE - ANEXO IV - Preencher'!J52</f>
        <v>000000727</v>
      </c>
      <c r="I43" s="6">
        <f>IF('[1]TCE - ANEXO IV - Preencher'!K52="","",'[1]TCE - ANEXO IV - Preencher'!K52)</f>
        <v>44365</v>
      </c>
      <c r="J43" s="5" t="str">
        <f>'[1]TCE - ANEXO IV - Preencher'!L52</f>
        <v>MTRA54307</v>
      </c>
      <c r="K43" s="5" t="str">
        <f>IF(F43="B",LEFT('[1]TCE - ANEXO IV - Preencher'!M52,2),IF(F43="S",LEFT('[1]TCE - ANEXO IV - Preencher'!M52,7),IF('[1]TCE - ANEXO IV - Preencher'!H52="","")))</f>
        <v>2607901</v>
      </c>
      <c r="L43" s="7">
        <f>'[1]TCE - ANEXO IV - Preencher'!N52</f>
        <v>3000</v>
      </c>
    </row>
    <row r="44" spans="1:12" s="8" customFormat="1" ht="19.5" customHeight="1" x14ac:dyDescent="0.2">
      <c r="A44" s="3">
        <f>IFERROR(VLOOKUP(B44,'[1]DADOS (OCULTAR)'!$P$3:$R$56,3,0),"")</f>
        <v>7267476001023</v>
      </c>
      <c r="B44" s="4" t="str">
        <f>'[1]TCE - ANEXO IV - Preencher'!C53</f>
        <v>UPAE GRANDE RECIFE</v>
      </c>
      <c r="C44" s="4" t="str">
        <f>'[1]TCE - ANEXO IV - Preencher'!E53</f>
        <v>5.99 - Outros Serviços de Terceiros Pessoa Jurídica</v>
      </c>
      <c r="D44" s="3">
        <f>'[1]TCE - ANEXO IV - Preencher'!F53</f>
        <v>22558211000187</v>
      </c>
      <c r="E44" s="5" t="str">
        <f>'[1]TCE - ANEXO IV - Preencher'!G53</f>
        <v>SOUZA ADVOGADOS ASSOCIADOS</v>
      </c>
      <c r="F44" s="5" t="str">
        <f>'[1]TCE - ANEXO IV - Preencher'!H53</f>
        <v>S</v>
      </c>
      <c r="G44" s="5" t="str">
        <f>'[1]TCE - ANEXO IV - Preencher'!I53</f>
        <v>N</v>
      </c>
      <c r="H44" s="5">
        <f>'[1]TCE - ANEXO IV - Preencher'!J53</f>
        <v>0</v>
      </c>
      <c r="I44" s="6" t="str">
        <f>IF('[1]TCE - ANEXO IV - Preencher'!K53="","",'[1]TCE - ANEXO IV - Preencher'!K53)</f>
        <v/>
      </c>
      <c r="J44" s="5">
        <f>'[1]TCE - ANEXO IV - Preencher'!L53</f>
        <v>0</v>
      </c>
      <c r="K44" s="5" t="str">
        <f>IF(F44="B",LEFT('[1]TCE - ANEXO IV - Preencher'!M53,2),IF(F44="S",LEFT('[1]TCE - ANEXO IV - Preencher'!M53,7),IF('[1]TCE - ANEXO IV - Preencher'!H53="","")))</f>
        <v>2919207</v>
      </c>
      <c r="L44" s="7">
        <f>'[1]TCE - ANEXO IV - Preencher'!N53</f>
        <v>4134.67</v>
      </c>
    </row>
    <row r="45" spans="1:12" s="8" customFormat="1" ht="19.5" customHeight="1" x14ac:dyDescent="0.2">
      <c r="A45" s="3">
        <f>IFERROR(VLOOKUP(B45,'[1]DADOS (OCULTAR)'!$P$3:$R$56,3,0),"")</f>
        <v>7267476001023</v>
      </c>
      <c r="B45" s="4" t="str">
        <f>'[1]TCE - ANEXO IV - Preencher'!C54</f>
        <v>UPAE GRANDE RECIFE</v>
      </c>
      <c r="C45" s="4" t="str">
        <f>'[1]TCE - ANEXO IV - Preencher'!E54</f>
        <v>1.99 - Outras Despesas com Pessoal</v>
      </c>
      <c r="D45" s="3">
        <f>'[1]TCE - ANEXO IV - Preencher'!F54</f>
        <v>9759606000180</v>
      </c>
      <c r="E45" s="5" t="str">
        <f>'[1]TCE - ANEXO IV - Preencher'!G54</f>
        <v>SIND DAS EMPRESASDE TRANSPORTE DE PERNAMBUCO</v>
      </c>
      <c r="F45" s="5" t="str">
        <f>'[1]TCE - ANEXO IV - Preencher'!H54</f>
        <v>S</v>
      </c>
      <c r="G45" s="5" t="str">
        <f>'[1]TCE - ANEXO IV - Preencher'!I54</f>
        <v>N</v>
      </c>
      <c r="H45" s="5">
        <f>'[1]TCE - ANEXO IV - Preencher'!J54</f>
        <v>0</v>
      </c>
      <c r="I45" s="6">
        <f>IF('[1]TCE - ANEXO IV - Preencher'!K54="","",'[1]TCE - ANEXO IV - Preencher'!K54)</f>
        <v>44308</v>
      </c>
      <c r="J45" s="5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/>
      </c>
      <c r="L45" s="7">
        <f>'[1]TCE - ANEXO IV - Preencher'!N54</f>
        <v>3711.27</v>
      </c>
    </row>
    <row r="46" spans="1:12" s="8" customFormat="1" ht="19.5" customHeight="1" x14ac:dyDescent="0.2">
      <c r="A46" s="3">
        <f>IFERROR(VLOOKUP(B46,'[1]DADOS (OCULTAR)'!$P$3:$R$56,3,0),"")</f>
        <v>7267476001023</v>
      </c>
      <c r="B46" s="4" t="str">
        <f>'[1]TCE - ANEXO IV - Preencher'!C55</f>
        <v>UPAE GRANDE RECIFE</v>
      </c>
      <c r="C46" s="4" t="str">
        <f>'[1]TCE - ANEXO IV - Preencher'!E55</f>
        <v>3.12 - Material Hospitalar</v>
      </c>
      <c r="D46" s="3">
        <f>'[1]TCE - ANEXO IV - Preencher'!F55</f>
        <v>13661254000283</v>
      </c>
      <c r="E46" s="5" t="str">
        <f>'[1]TCE - ANEXO IV - Preencher'!G55</f>
        <v>ALMED FARMACIA DE MANIPULAÇÃO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00010476</v>
      </c>
      <c r="I46" s="6">
        <f>IF('[1]TCE - ANEXO IV - Preencher'!K55="","",'[1]TCE - ANEXO IV - Preencher'!K55)</f>
        <v>44327</v>
      </c>
      <c r="J46" s="5" t="str">
        <f>'[1]TCE - ANEXO IV - Preencher'!L55</f>
        <v>5MMFHQWCQ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37</v>
      </c>
    </row>
    <row r="47" spans="1:12" s="8" customFormat="1" ht="19.5" customHeight="1" x14ac:dyDescent="0.2">
      <c r="A47" s="3">
        <f>IFERROR(VLOOKUP(B47,'[1]DADOS (OCULTAR)'!$P$3:$R$56,3,0),"")</f>
        <v>7267476001023</v>
      </c>
      <c r="B47" s="4" t="str">
        <f>'[1]TCE - ANEXO IV - Preencher'!C56</f>
        <v>UPAE GRANDE RECIFE</v>
      </c>
      <c r="C47" s="4" t="str">
        <f>'[1]TCE - ANEXO IV - Preencher'!E56</f>
        <v xml:space="preserve">3.8 - Uniformes, Tecidos e Aviamentos </v>
      </c>
      <c r="D47" s="3">
        <f>'[1]TCE - ANEXO IV - Preencher'!F56</f>
        <v>38660228000180</v>
      </c>
      <c r="E47" s="5" t="str">
        <f>'[1]TCE - ANEXO IV - Preencher'!G56</f>
        <v xml:space="preserve">INEUZITA FERNANDES CAMPOS 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000000106</v>
      </c>
      <c r="I47" s="6">
        <f>IF('[1]TCE - ANEXO IV - Preencher'!K56="","",'[1]TCE - ANEXO IV - Preencher'!K56)</f>
        <v>44320</v>
      </c>
      <c r="J47" s="5" t="str">
        <f>'[1]TCE - ANEXO IV - Preencher'!L56</f>
        <v>2921053828000180550010000001061007900023</v>
      </c>
      <c r="K47" s="5" t="str">
        <f>IF(F47="B",LEFT('[1]TCE - ANEXO IV - Preencher'!M56,2),IF(F47="S",LEFT('[1]TCE - ANEXO IV - Preencher'!M56,7),IF('[1]TCE - ANEXO IV - Preencher'!H56="","")))</f>
        <v>29</v>
      </c>
      <c r="L47" s="7">
        <f>'[1]TCE - ANEXO IV - Preencher'!N56</f>
        <v>6430</v>
      </c>
    </row>
    <row r="48" spans="1:12" s="8" customFormat="1" ht="19.5" customHeight="1" x14ac:dyDescent="0.2">
      <c r="A48" s="3">
        <f>IFERROR(VLOOKUP(B48,'[1]DADOS (OCULTAR)'!$P$3:$R$56,3,0),"")</f>
        <v>7267476001023</v>
      </c>
      <c r="B48" s="4" t="str">
        <f>'[1]TCE - ANEXO IV - Preencher'!C57</f>
        <v>UPAE GRANDE RECIFE</v>
      </c>
      <c r="C48" s="4" t="str">
        <f>'[1]TCE - ANEXO IV - Preencher'!E57</f>
        <v xml:space="preserve">3.9 - Material para Manutenção de Bens Imóveis </v>
      </c>
      <c r="D48" s="3">
        <f>'[1]TCE - ANEXO IV - Preencher'!F57</f>
        <v>11623188000655</v>
      </c>
      <c r="E48" s="5" t="str">
        <f>'[1]TCE - ANEXO IV - Preencher'!G57</f>
        <v>ARMAZÉM CORAL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000118204</v>
      </c>
      <c r="I48" s="6">
        <f>IF('[1]TCE - ANEXO IV - Preencher'!K57="","",'[1]TCE - ANEXO IV - Preencher'!K57)</f>
        <v>44323</v>
      </c>
      <c r="J48" s="5" t="str">
        <f>'[1]TCE - ANEXO IV - Preencher'!L57</f>
        <v>26210511623188000655550010001182041001182051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115.3</v>
      </c>
    </row>
    <row r="49" spans="1:12" s="8" customFormat="1" ht="19.5" customHeight="1" x14ac:dyDescent="0.2">
      <c r="A49" s="3">
        <f>IFERROR(VLOOKUP(B49,'[1]DADOS (OCULTAR)'!$P$3:$R$56,3,0),"")</f>
        <v>7267476001023</v>
      </c>
      <c r="B49" s="4" t="str">
        <f>'[1]TCE - ANEXO IV - Preencher'!C58</f>
        <v>UPAE GRANDE RECIFE</v>
      </c>
      <c r="C49" s="4" t="str">
        <f>'[1]TCE - ANEXO IV - Preencher'!E58</f>
        <v>5.16 - Serviços Médico-Hospitalares, Odotonlogia e Laboratoriais</v>
      </c>
      <c r="D49" s="3">
        <f>'[1]TCE - ANEXO IV - Preencher'!F58</f>
        <v>30059564000160</v>
      </c>
      <c r="E49" s="5" t="str">
        <f>'[1]TCE - ANEXO IV - Preencher'!G58</f>
        <v>LIFE MEDICINA E TERAPIA LTDA</v>
      </c>
      <c r="F49" s="5" t="str">
        <f>'[1]TCE - ANEXO IV - Preencher'!H58</f>
        <v>S</v>
      </c>
      <c r="G49" s="5" t="str">
        <f>'[1]TCE - ANEXO IV - Preencher'!I58</f>
        <v>S</v>
      </c>
      <c r="H49" s="5" t="str">
        <f>'[1]TCE - ANEXO IV - Preencher'!J58</f>
        <v>000000578</v>
      </c>
      <c r="I49" s="6">
        <f>IF('[1]TCE - ANEXO IV - Preencher'!K58="","",'[1]TCE - ANEXO IV - Preencher'!K58)</f>
        <v>44365</v>
      </c>
      <c r="J49" s="5" t="str">
        <f>'[1]TCE - ANEXO IV - Preencher'!L58</f>
        <v>MWSF83242</v>
      </c>
      <c r="K49" s="5" t="str">
        <f>IF(F49="B",LEFT('[1]TCE - ANEXO IV - Preencher'!M58,2),IF(F49="S",LEFT('[1]TCE - ANEXO IV - Preencher'!M58,7),IF('[1]TCE - ANEXO IV - Preencher'!H58="","")))</f>
        <v>2609600</v>
      </c>
      <c r="L49" s="7">
        <f>'[1]TCE - ANEXO IV - Preencher'!N58</f>
        <v>6000</v>
      </c>
    </row>
    <row r="50" spans="1:12" s="8" customFormat="1" ht="19.5" customHeight="1" x14ac:dyDescent="0.2">
      <c r="A50" s="3">
        <f>IFERROR(VLOOKUP(B50,'[1]DADOS (OCULTAR)'!$P$3:$R$56,3,0),"")</f>
        <v>7267476001023</v>
      </c>
      <c r="B50" s="4" t="str">
        <f>'[1]TCE - ANEXO IV - Preencher'!C59</f>
        <v>UPAE GRANDE RECIFE</v>
      </c>
      <c r="C50" s="4" t="str">
        <f>'[1]TCE - ANEXO IV - Preencher'!E59</f>
        <v>5.16 - Serviços Médico-Hospitalares, Odotonlogia e Laboratoriais</v>
      </c>
      <c r="D50" s="3">
        <f>'[1]TCE - ANEXO IV - Preencher'!F59</f>
        <v>23066094000105</v>
      </c>
      <c r="E50" s="5" t="str">
        <f>'[1]TCE - ANEXO IV - Preencher'!G59</f>
        <v>CLINICA MÉDICA JARDIM ATLANTICO LTDA</v>
      </c>
      <c r="F50" s="5" t="str">
        <f>'[1]TCE - ANEXO IV - Preencher'!H59</f>
        <v>S</v>
      </c>
      <c r="G50" s="5" t="str">
        <f>'[1]TCE - ANEXO IV - Preencher'!I59</f>
        <v>S</v>
      </c>
      <c r="H50" s="5" t="str">
        <f>'[1]TCE - ANEXO IV - Preencher'!J59</f>
        <v>000000052</v>
      </c>
      <c r="I50" s="6">
        <f>IF('[1]TCE - ANEXO IV - Preencher'!K59="","",'[1]TCE - ANEXO IV - Preencher'!K59)</f>
        <v>44365</v>
      </c>
      <c r="J50" s="5" t="str">
        <f>'[1]TCE - ANEXO IV - Preencher'!L59</f>
        <v>XHBO89879</v>
      </c>
      <c r="K50" s="5" t="str">
        <f>IF(F50="B",LEFT('[1]TCE - ANEXO IV - Preencher'!M59,2),IF(F50="S",LEFT('[1]TCE - ANEXO IV - Preencher'!M59,7),IF('[1]TCE - ANEXO IV - Preencher'!H59="","")))</f>
        <v>2609600</v>
      </c>
      <c r="L50" s="7">
        <f>'[1]TCE - ANEXO IV - Preencher'!N59</f>
        <v>6000</v>
      </c>
    </row>
    <row r="51" spans="1:12" s="8" customFormat="1" ht="19.5" customHeight="1" x14ac:dyDescent="0.2">
      <c r="A51" s="3">
        <f>IFERROR(VLOOKUP(B51,'[1]DADOS (OCULTAR)'!$P$3:$R$56,3,0),"")</f>
        <v>7267476001023</v>
      </c>
      <c r="B51" s="4" t="str">
        <f>'[1]TCE - ANEXO IV - Preencher'!C60</f>
        <v>UPAE GRANDE RECIFE</v>
      </c>
      <c r="C51" s="4" t="str">
        <f>'[1]TCE - ANEXO IV - Preencher'!E60</f>
        <v>5.26 - Locação de Imóveis</v>
      </c>
      <c r="D51" s="3">
        <f>'[1]TCE - ANEXO IV - Preencher'!F60</f>
        <v>3531817000184</v>
      </c>
      <c r="E51" s="5" t="str">
        <f>'[1]TCE - ANEXO IV - Preencher'!G60</f>
        <v>ELETRÔNICA E PAPELARIA CABRAL LTDA</v>
      </c>
      <c r="F51" s="5" t="str">
        <f>'[1]TCE - ANEXO IV - Preencher'!H60</f>
        <v>S</v>
      </c>
      <c r="G51" s="5" t="str">
        <f>'[1]TCE - ANEXO IV - Preencher'!I60</f>
        <v>N</v>
      </c>
      <c r="H51" s="5">
        <f>'[1]TCE - ANEXO IV - Preencher'!J60</f>
        <v>0</v>
      </c>
      <c r="I51" s="6">
        <f>IF('[1]TCE - ANEXO IV - Preencher'!K60="","",'[1]TCE - ANEXO IV - Preencher'!K60)</f>
        <v>44347</v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>2600054</v>
      </c>
      <c r="L51" s="7">
        <f>'[1]TCE - ANEXO IV - Preencher'!N60</f>
        <v>980</v>
      </c>
    </row>
    <row r="52" spans="1:12" s="8" customFormat="1" ht="19.5" customHeight="1" x14ac:dyDescent="0.2">
      <c r="A52" s="3">
        <f>IFERROR(VLOOKUP(B52,'[1]DADOS (OCULTAR)'!$P$3:$R$56,3,0),"")</f>
        <v>7267476001023</v>
      </c>
      <c r="B52" s="4" t="str">
        <f>'[1]TCE - ANEXO IV - Preencher'!C61</f>
        <v>UPAE GRANDE RECIFE</v>
      </c>
      <c r="C52" s="4" t="str">
        <f>'[1]TCE - ANEXO IV - Preencher'!E61</f>
        <v>5.99 - Outros Serviços de Terceiros Pessoa Jurídica</v>
      </c>
      <c r="D52" s="3">
        <f>'[1]TCE - ANEXO IV - Preencher'!F61</f>
        <v>0</v>
      </c>
      <c r="E52" s="5" t="str">
        <f>'[1]TCE - ANEXO IV - Preencher'!G61</f>
        <v>TRIBUTO APLICAÇÃO FINANCEIRA</v>
      </c>
      <c r="F52" s="5" t="str">
        <f>'[1]TCE - ANEXO IV - Preencher'!H61</f>
        <v>S</v>
      </c>
      <c r="G52" s="5" t="str">
        <f>'[1]TCE - ANEXO IV - Preencher'!I61</f>
        <v>N</v>
      </c>
      <c r="H52" s="5">
        <f>'[1]TCE - ANEXO IV - Preencher'!J61</f>
        <v>0</v>
      </c>
      <c r="I52" s="6">
        <f>IF('[1]TCE - ANEXO IV - Preencher'!K61="","",'[1]TCE - ANEXO IV - Preencher'!K61)</f>
        <v>44347</v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/>
      </c>
      <c r="L52" s="7">
        <f>'[1]TCE - ANEXO IV - Preencher'!N61</f>
        <v>125.58</v>
      </c>
    </row>
    <row r="53" spans="1:12" s="8" customFormat="1" ht="19.5" customHeight="1" x14ac:dyDescent="0.2">
      <c r="A53" s="3">
        <f>IFERROR(VLOOKUP(B53,'[1]DADOS (OCULTAR)'!$P$3:$R$56,3,0),"")</f>
        <v>7267476001023</v>
      </c>
      <c r="B53" s="4" t="str">
        <f>'[1]TCE - ANEXO IV - Preencher'!C62</f>
        <v>UPAE GRANDE RECIFE</v>
      </c>
      <c r="C53" s="4" t="str">
        <f>'[1]TCE - ANEXO IV - Preencher'!E62</f>
        <v>5.16 - Serviços Médico-Hospitalares, Odotonlogia e Laboratoriais</v>
      </c>
      <c r="D53" s="3">
        <f>'[1]TCE - ANEXO IV - Preencher'!F62</f>
        <v>29870479000107</v>
      </c>
      <c r="E53" s="5" t="str">
        <f>'[1]TCE - ANEXO IV - Preencher'!G62</f>
        <v>CARDIOMETABOLICOS E SERVIÇOS MÉDICOS LTDA</v>
      </c>
      <c r="F53" s="5" t="str">
        <f>'[1]TCE - ANEXO IV - Preencher'!H62</f>
        <v>S</v>
      </c>
      <c r="G53" s="5" t="str">
        <f>'[1]TCE - ANEXO IV - Preencher'!I62</f>
        <v>S</v>
      </c>
      <c r="H53" s="5" t="str">
        <f>'[1]TCE - ANEXO IV - Preencher'!J62</f>
        <v>00000768</v>
      </c>
      <c r="I53" s="6">
        <f>IF('[1]TCE - ANEXO IV - Preencher'!K62="","",'[1]TCE - ANEXO IV - Preencher'!K62)</f>
        <v>44368</v>
      </c>
      <c r="J53" s="5" t="str">
        <f>'[1]TCE - ANEXO IV - Preencher'!L62</f>
        <v>S6G4Y3PK</v>
      </c>
      <c r="K53" s="5" t="str">
        <f>IF(F53="B",LEFT('[1]TCE - ANEXO IV - Preencher'!M62,2),IF(F53="S",LEFT('[1]TCE - ANEXO IV - Preencher'!M62,7),IF('[1]TCE - ANEXO IV - Preencher'!H62="","")))</f>
        <v>2611606</v>
      </c>
      <c r="L53" s="7">
        <f>'[1]TCE - ANEXO IV - Preencher'!N62</f>
        <v>6000</v>
      </c>
    </row>
    <row r="54" spans="1:12" s="8" customFormat="1" ht="19.5" customHeight="1" x14ac:dyDescent="0.2">
      <c r="A54" s="3">
        <f>IFERROR(VLOOKUP(B54,'[1]DADOS (OCULTAR)'!$P$3:$R$56,3,0),"")</f>
        <v>7267476001023</v>
      </c>
      <c r="B54" s="4" t="str">
        <f>'[1]TCE - ANEXO IV - Preencher'!C63</f>
        <v>UPAE GRANDE RECIFE</v>
      </c>
      <c r="C54" s="4" t="str">
        <f>'[1]TCE - ANEXO IV - Preencher'!E63</f>
        <v>5.16 - Serviços Médico-Hospitalares, Odotonlogia e Laboratoriais</v>
      </c>
      <c r="D54" s="3">
        <f>'[1]TCE - ANEXO IV - Preencher'!F63</f>
        <v>10483974000127</v>
      </c>
      <c r="E54" s="5" t="str">
        <f>'[1]TCE - ANEXO IV - Preencher'!G63</f>
        <v>CCGK DIAGNÓSTICO LTDA ME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00000188</v>
      </c>
      <c r="I54" s="6">
        <f>IF('[1]TCE - ANEXO IV - Preencher'!K63="","",'[1]TCE - ANEXO IV - Preencher'!K63)</f>
        <v>44365</v>
      </c>
      <c r="J54" s="5" t="str">
        <f>'[1]TCE - ANEXO IV - Preencher'!L63</f>
        <v>HJCTPQU4</v>
      </c>
      <c r="K54" s="5" t="str">
        <f>IF(F54="B",LEFT('[1]TCE - ANEXO IV - Preencher'!M63,2),IF(F54="S",LEFT('[1]TCE - ANEXO IV - Preencher'!M63,7),IF('[1]TCE - ANEXO IV - Preencher'!H63="","")))</f>
        <v>2611606</v>
      </c>
      <c r="L54" s="7">
        <f>'[1]TCE - ANEXO IV - Preencher'!N63</f>
        <v>3000</v>
      </c>
    </row>
    <row r="55" spans="1:12" s="8" customFormat="1" ht="19.5" customHeight="1" x14ac:dyDescent="0.2">
      <c r="A55" s="3">
        <f>IFERROR(VLOOKUP(B55,'[1]DADOS (OCULTAR)'!$P$3:$R$56,3,0),"")</f>
        <v>7267476001023</v>
      </c>
      <c r="B55" s="4" t="str">
        <f>'[1]TCE - ANEXO IV - Preencher'!C64</f>
        <v>UPAE GRANDE RECIFE</v>
      </c>
      <c r="C55" s="4" t="str">
        <f>'[1]TCE - ANEXO IV - Preencher'!E64</f>
        <v>5.16 - Serviços Médico-Hospitalares, Odotonlogia e Laboratoriais</v>
      </c>
      <c r="D55" s="3">
        <f>'[1]TCE - ANEXO IV - Preencher'!F64</f>
        <v>21498185000186</v>
      </c>
      <c r="E55" s="5" t="str">
        <f>'[1]TCE - ANEXO IV - Preencher'!G64</f>
        <v>SAMIA EVERUZA FERREIRA FERNANDES SERVIÇOS DE PRESTAÇÃO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00000127</v>
      </c>
      <c r="I55" s="6">
        <f>IF('[1]TCE - ANEXO IV - Preencher'!K64="","",'[1]TCE - ANEXO IV - Preencher'!K64)</f>
        <v>44357</v>
      </c>
      <c r="J55" s="5" t="str">
        <f>'[1]TCE - ANEXO IV - Preencher'!L64</f>
        <v>9ABXDUXG</v>
      </c>
      <c r="K55" s="5" t="str">
        <f>IF(F55="B",LEFT('[1]TCE - ANEXO IV - Preencher'!M64,2),IF(F55="S",LEFT('[1]TCE - ANEXO IV - Preencher'!M64,7),IF('[1]TCE - ANEXO IV - Preencher'!H64="","")))</f>
        <v>2611606</v>
      </c>
      <c r="L55" s="7">
        <f>'[1]TCE - ANEXO IV - Preencher'!N64</f>
        <v>9000</v>
      </c>
    </row>
    <row r="56" spans="1:12" s="8" customFormat="1" ht="19.5" customHeight="1" x14ac:dyDescent="0.2">
      <c r="A56" s="3">
        <f>IFERROR(VLOOKUP(B56,'[1]DADOS (OCULTAR)'!$P$3:$R$56,3,0),"")</f>
        <v>7267476001023</v>
      </c>
      <c r="B56" s="4" t="str">
        <f>'[1]TCE - ANEXO IV - Preencher'!C65</f>
        <v>UPAE GRANDE RECIFE</v>
      </c>
      <c r="C56" s="4" t="str">
        <f>'[1]TCE - ANEXO IV - Preencher'!E65</f>
        <v>5.16 - Serviços Médico-Hospitalares, Odotonlogia e Laboratoriais</v>
      </c>
      <c r="D56" s="3">
        <f>'[1]TCE - ANEXO IV - Preencher'!F65</f>
        <v>29758485000169</v>
      </c>
      <c r="E56" s="5" t="str">
        <f>'[1]TCE - ANEXO IV - Preencher'!G65</f>
        <v xml:space="preserve">PALM SERVIÇOS DE DIAGNÓSTICO LTDA 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00000278</v>
      </c>
      <c r="I56" s="6">
        <f>IF('[1]TCE - ANEXO IV - Preencher'!K65="","",'[1]TCE - ANEXO IV - Preencher'!K65)</f>
        <v>44365</v>
      </c>
      <c r="J56" s="5" t="str">
        <f>'[1]TCE - ANEXO IV - Preencher'!L65</f>
        <v>LH1NBCXH</v>
      </c>
      <c r="K56" s="5" t="str">
        <f>IF(F56="B",LEFT('[1]TCE - ANEXO IV - Preencher'!M65,2),IF(F56="S",LEFT('[1]TCE - ANEXO IV - Preencher'!M65,7),IF('[1]TCE - ANEXO IV - Preencher'!H65="","")))</f>
        <v>2611606</v>
      </c>
      <c r="L56" s="7">
        <f>'[1]TCE - ANEXO IV - Preencher'!N65</f>
        <v>3000</v>
      </c>
    </row>
    <row r="57" spans="1:12" s="8" customFormat="1" ht="19.5" customHeight="1" x14ac:dyDescent="0.2">
      <c r="A57" s="3">
        <f>IFERROR(VLOOKUP(B57,'[1]DADOS (OCULTAR)'!$P$3:$R$56,3,0),"")</f>
        <v>7267476001023</v>
      </c>
      <c r="B57" s="4" t="str">
        <f>'[1]TCE - ANEXO IV - Preencher'!C66</f>
        <v>UPAE GRANDE RECIFE</v>
      </c>
      <c r="C57" s="4" t="str">
        <f>'[1]TCE - ANEXO IV - Preencher'!E66</f>
        <v>5.16 - Serviços Médico-Hospitalares, Odotonlogia e Laboratoriais</v>
      </c>
      <c r="D57" s="3">
        <f>'[1]TCE - ANEXO IV - Preencher'!F66</f>
        <v>4336672000123</v>
      </c>
      <c r="E57" s="5" t="str">
        <f>'[1]TCE - ANEXO IV - Preencher'!G66</f>
        <v xml:space="preserve">DERMATOLOGIA SÃO FRANCISCO LTDA 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628</v>
      </c>
      <c r="I57" s="6">
        <f>IF('[1]TCE - ANEXO IV - Preencher'!K66="","",'[1]TCE - ANEXO IV - Preencher'!K66)</f>
        <v>44306</v>
      </c>
      <c r="J57" s="5" t="str">
        <f>'[1]TCE - ANEXO IV - Preencher'!L66</f>
        <v>198558772</v>
      </c>
      <c r="K57" s="5" t="str">
        <f>IF(F57="B",LEFT('[1]TCE - ANEXO IV - Preencher'!M66,2),IF(F57="S",LEFT('[1]TCE - ANEXO IV - Preencher'!M66,7),IF('[1]TCE - ANEXO IV - Preencher'!H66="","")))</f>
        <v>2611101</v>
      </c>
      <c r="L57" s="7">
        <f>'[1]TCE - ANEXO IV - Preencher'!N66</f>
        <v>6000</v>
      </c>
    </row>
    <row r="58" spans="1:12" s="8" customFormat="1" ht="19.5" customHeight="1" x14ac:dyDescent="0.2">
      <c r="A58" s="3">
        <f>IFERROR(VLOOKUP(B58,'[1]DADOS (OCULTAR)'!$P$3:$R$56,3,0),"")</f>
        <v>7267476001023</v>
      </c>
      <c r="B58" s="4" t="str">
        <f>'[1]TCE - ANEXO IV - Preencher'!C67</f>
        <v>UPAE GRANDE RECIFE</v>
      </c>
      <c r="C58" s="4" t="str">
        <f>'[1]TCE - ANEXO IV - Preencher'!E67</f>
        <v>3.6 - Material de Expediente</v>
      </c>
      <c r="D58" s="3">
        <f>'[1]TCE - ANEXO IV - Preencher'!F67</f>
        <v>11623188000655</v>
      </c>
      <c r="E58" s="5" t="str">
        <f>'[1]TCE - ANEXO IV - Preencher'!G67</f>
        <v>ARMAZÉM CORAL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118204</v>
      </c>
      <c r="I58" s="6">
        <f>IF('[1]TCE - ANEXO IV - Preencher'!K67="","",'[1]TCE - ANEXO IV - Preencher'!K67)</f>
        <v>44323</v>
      </c>
      <c r="J58" s="5" t="str">
        <f>'[1]TCE - ANEXO IV - Preencher'!L67</f>
        <v>26210511623188000655550010001182041001182051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10.4</v>
      </c>
    </row>
    <row r="59" spans="1:12" s="8" customFormat="1" ht="19.5" customHeight="1" x14ac:dyDescent="0.2">
      <c r="A59" s="3">
        <f>IFERROR(VLOOKUP(B59,'[1]DADOS (OCULTAR)'!$P$3:$R$56,3,0),"")</f>
        <v>7267476001023</v>
      </c>
      <c r="B59" s="4" t="str">
        <f>'[1]TCE - ANEXO IV - Preencher'!C68</f>
        <v>UPAE GRANDE RECIFE</v>
      </c>
      <c r="C59" s="4" t="str">
        <f>'[1]TCE - ANEXO IV - Preencher'!E68</f>
        <v>5.18 - Teledonia Fixa</v>
      </c>
      <c r="D59" s="3">
        <f>'[1]TCE - ANEXO IV - Preencher'!F68</f>
        <v>3822564419</v>
      </c>
      <c r="E59" s="5" t="str">
        <f>'[1]TCE - ANEXO IV - Preencher'!G68</f>
        <v>ANTONIO CARLOS DOS SANTOS SOUZA</v>
      </c>
      <c r="F59" s="5" t="str">
        <f>'[1]TCE - ANEXO IV - Preencher'!H68</f>
        <v>S</v>
      </c>
      <c r="G59" s="5" t="str">
        <f>'[1]TCE - ANEXO IV - Preencher'!I68</f>
        <v>S</v>
      </c>
      <c r="H59" s="5" t="str">
        <f>'[1]TCE - ANEXO IV - Preencher'!J68</f>
        <v>52276</v>
      </c>
      <c r="I59" s="6">
        <f>IF('[1]TCE - ANEXO IV - Preencher'!K68="","",'[1]TCE - ANEXO IV - Preencher'!K68)</f>
        <v>44354</v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>2600054</v>
      </c>
      <c r="L59" s="7">
        <f>'[1]TCE - ANEXO IV - Preencher'!N68</f>
        <v>300</v>
      </c>
    </row>
    <row r="60" spans="1:12" s="8" customFormat="1" ht="19.5" customHeight="1" x14ac:dyDescent="0.2">
      <c r="A60" s="3">
        <f>IFERROR(VLOOKUP(B60,'[1]DADOS (OCULTAR)'!$P$3:$R$56,3,0),"")</f>
        <v>7267476001023</v>
      </c>
      <c r="B60" s="4" t="str">
        <f>'[1]TCE - ANEXO IV - Preencher'!C69</f>
        <v>UPAE GRANDE RECIFE</v>
      </c>
      <c r="C60" s="4" t="str">
        <f>'[1]TCE - ANEXO IV - Preencher'!E69</f>
        <v>5.99 - Outros Serviços de Terceiros Pessoa Jurídica</v>
      </c>
      <c r="D60" s="3">
        <f>'[1]TCE - ANEXO IV - Preencher'!F69</f>
        <v>4234788000151</v>
      </c>
      <c r="E60" s="5" t="str">
        <f>'[1]TCE - ANEXO IV - Preencher'!G69</f>
        <v>LIMA E LIMA ADVOGADOS ASSOCIADOS S/S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00000964</v>
      </c>
      <c r="I60" s="6">
        <f>IF('[1]TCE - ANEXO IV - Preencher'!K69="","",'[1]TCE - ANEXO IV - Preencher'!K69)</f>
        <v>44347</v>
      </c>
      <c r="J60" s="5" t="str">
        <f>'[1]TCE - ANEXO IV - Preencher'!L69</f>
        <v>HN3GBDUM</v>
      </c>
      <c r="K60" s="5" t="str">
        <f>IF(F60="B",LEFT('[1]TCE - ANEXO IV - Preencher'!M69,2),IF(F60="S",LEFT('[1]TCE - ANEXO IV - Preencher'!M69,7),IF('[1]TCE - ANEXO IV - Preencher'!H69="","")))</f>
        <v>2927408</v>
      </c>
      <c r="L60" s="7">
        <f>'[1]TCE - ANEXO IV - Preencher'!N69</f>
        <v>4349.59</v>
      </c>
    </row>
    <row r="61" spans="1:12" s="8" customFormat="1" ht="19.5" customHeight="1" x14ac:dyDescent="0.2">
      <c r="A61" s="3">
        <f>IFERROR(VLOOKUP(B61,'[1]DADOS (OCULTAR)'!$P$3:$R$56,3,0),"")</f>
        <v>7267476001023</v>
      </c>
      <c r="B61" s="4" t="str">
        <f>'[1]TCE - ANEXO IV - Preencher'!C70</f>
        <v>UPAE GRANDE RECIFE</v>
      </c>
      <c r="C61" s="4" t="str">
        <f>'[1]TCE - ANEXO IV - Preencher'!E70</f>
        <v>5.10 - Detetização/Tratamento de Resíduos e Afins</v>
      </c>
      <c r="D61" s="3">
        <f>'[1]TCE - ANEXO IV - Preencher'!F70</f>
        <v>11863530000180</v>
      </c>
      <c r="E61" s="5" t="str">
        <f>'[1]TCE - ANEXO IV - Preencher'!G70</f>
        <v>BRASCON GESTÃO AMBIENTAL LTDA</v>
      </c>
      <c r="F61" s="5" t="str">
        <f>'[1]TCE - ANEXO IV - Preencher'!H70</f>
        <v>S</v>
      </c>
      <c r="G61" s="5" t="str">
        <f>'[1]TCE - ANEXO IV - Preencher'!I70</f>
        <v>S</v>
      </c>
      <c r="H61" s="5" t="str">
        <f>'[1]TCE - ANEXO IV - Preencher'!J70</f>
        <v>00076078</v>
      </c>
      <c r="I61" s="6">
        <f>IF('[1]TCE - ANEXO IV - Preencher'!K70="","",'[1]TCE - ANEXO IV - Preencher'!K70)</f>
        <v>44349</v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>2611309</v>
      </c>
      <c r="L61" s="7">
        <f>'[1]TCE - ANEXO IV - Preencher'!N70</f>
        <v>222</v>
      </c>
    </row>
    <row r="62" spans="1:12" s="8" customFormat="1" ht="19.5" customHeight="1" x14ac:dyDescent="0.2">
      <c r="A62" s="3">
        <f>IFERROR(VLOOKUP(B62,'[1]DADOS (OCULTAR)'!$P$3:$R$56,3,0),"")</f>
        <v>7267476001023</v>
      </c>
      <c r="B62" s="4" t="str">
        <f>'[1]TCE - ANEXO IV - Preencher'!C71</f>
        <v>UPAE GRANDE RECIFE</v>
      </c>
      <c r="C62" s="4" t="str">
        <f>'[1]TCE - ANEXO IV - Preencher'!E71</f>
        <v>5.16 - Serviços Médico-Hospitalares, Odotonlogia e Laboratoriais</v>
      </c>
      <c r="D62" s="3" t="str">
        <f>'[1]TCE - ANEXO IV - Preencher'!F71</f>
        <v>12.183.268/0001-95</v>
      </c>
      <c r="E62" s="5" t="str">
        <f>'[1]TCE - ANEXO IV - Preencher'!G71</f>
        <v>CLINICA MEDICA MED PLAN LTDA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00000729</v>
      </c>
      <c r="I62" s="6">
        <f>IF('[1]TCE - ANEXO IV - Preencher'!K71="","",'[1]TCE - ANEXO IV - Preencher'!K71)</f>
        <v>44365</v>
      </c>
      <c r="J62" s="5" t="str">
        <f>'[1]TCE - ANEXO IV - Preencher'!L71</f>
        <v>AJKU22833</v>
      </c>
      <c r="K62" s="5" t="str">
        <f>IF(F62="B",LEFT('[1]TCE - ANEXO IV - Preencher'!M71,2),IF(F62="S",LEFT('[1]TCE - ANEXO IV - Preencher'!M71,7),IF('[1]TCE - ANEXO IV - Preencher'!H71="","")))</f>
        <v>2607901</v>
      </c>
      <c r="L62" s="7">
        <f>'[1]TCE - ANEXO IV - Preencher'!N71</f>
        <v>6000</v>
      </c>
    </row>
    <row r="63" spans="1:12" s="8" customFormat="1" ht="19.5" customHeight="1" x14ac:dyDescent="0.2">
      <c r="A63" s="3">
        <f>IFERROR(VLOOKUP(B63,'[1]DADOS (OCULTAR)'!$P$3:$R$56,3,0),"")</f>
        <v>7267476001023</v>
      </c>
      <c r="B63" s="4" t="str">
        <f>'[1]TCE - ANEXO IV - Preencher'!C72</f>
        <v>UPAE GRANDE RECIFE</v>
      </c>
      <c r="C63" s="4" t="str">
        <f>'[1]TCE - ANEXO IV - Preencher'!E72</f>
        <v>1.99 - Outras Despesas com Pessoal</v>
      </c>
      <c r="D63" s="3">
        <f>'[1]TCE - ANEXO IV - Preencher'!F72</f>
        <v>9759606000180</v>
      </c>
      <c r="E63" s="5" t="str">
        <f>'[1]TCE - ANEXO IV - Preencher'!G72</f>
        <v>SIND DAS EMPRESASDE TRANSPORTE DE PERNAMBUCO</v>
      </c>
      <c r="F63" s="5" t="str">
        <f>'[1]TCE - ANEXO IV - Preencher'!H72</f>
        <v>S</v>
      </c>
      <c r="G63" s="5" t="str">
        <f>'[1]TCE - ANEXO IV - Preencher'!I72</f>
        <v>N</v>
      </c>
      <c r="H63" s="5">
        <f>'[1]TCE - ANEXO IV - Preencher'!J72</f>
        <v>0</v>
      </c>
      <c r="I63" s="6">
        <f>IF('[1]TCE - ANEXO IV - Preencher'!K72="","",'[1]TCE - ANEXO IV - Preencher'!K72)</f>
        <v>44328</v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/>
      </c>
      <c r="L63" s="7">
        <f>'[1]TCE - ANEXO IV - Preencher'!N72</f>
        <v>64.930000000000007</v>
      </c>
    </row>
    <row r="64" spans="1:12" s="8" customFormat="1" ht="19.5" customHeight="1" x14ac:dyDescent="0.2">
      <c r="A64" s="3" t="str">
        <f>IFERROR(VLOOKUP(B64,'[1]DADOS (OCULTAR)'!$P$3:$R$56,3,0),"")</f>
        <v/>
      </c>
      <c r="B64" s="4">
        <f>'[1]TCE - ANEXO IV - Preencher'!C73</f>
        <v>0</v>
      </c>
      <c r="C64" s="4" t="str">
        <f>'[1]TCE - ANEXO IV - Preencher'!E73</f>
        <v/>
      </c>
      <c r="D64" s="3">
        <f>'[1]TCE - ANEXO IV - Preencher'!F73</f>
        <v>0</v>
      </c>
      <c r="E64" s="5">
        <f>'[1]TCE - ANEXO IV - Preencher'!G73</f>
        <v>0</v>
      </c>
      <c r="F64" s="5">
        <f>'[1]TCE - ANEXO IV - Preencher'!H73</f>
        <v>0</v>
      </c>
      <c r="G64" s="5">
        <f>'[1]TCE - ANEXO IV - Preencher'!I73</f>
        <v>0</v>
      </c>
      <c r="H64" s="5">
        <f>'[1]TCE - ANEXO IV - Preencher'!J73</f>
        <v>0</v>
      </c>
      <c r="I64" s="6" t="str">
        <f>IF('[1]TCE - ANEXO IV - Preencher'!K73="","",'[1]TCE - ANEXO IV - Preencher'!K73)</f>
        <v/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/>
      </c>
      <c r="L64" s="7">
        <f>'[1]TCE - ANEXO IV - Preencher'!N73</f>
        <v>0</v>
      </c>
    </row>
    <row r="65" spans="1:12" s="8" customFormat="1" ht="19.5" customHeight="1" x14ac:dyDescent="0.2">
      <c r="A65" s="3" t="str">
        <f>IFERROR(VLOOKUP(B65,'[1]DADOS (OCULTAR)'!$P$3:$R$56,3,0),"")</f>
        <v/>
      </c>
      <c r="B65" s="4">
        <f>'[1]TCE - ANEXO IV - Preencher'!C74</f>
        <v>0</v>
      </c>
      <c r="C65" s="4" t="str">
        <f>'[1]TCE - ANEXO IV - Preencher'!E74</f>
        <v/>
      </c>
      <c r="D65" s="3">
        <f>'[1]TCE - ANEXO IV - Preencher'!F74</f>
        <v>0</v>
      </c>
      <c r="E65" s="5">
        <f>'[1]TCE - ANEXO IV - Preencher'!G74</f>
        <v>0</v>
      </c>
      <c r="F65" s="5">
        <f>'[1]TCE - ANEXO IV - Preencher'!H74</f>
        <v>0</v>
      </c>
      <c r="G65" s="5">
        <f>'[1]TCE - ANEXO IV - Preencher'!I74</f>
        <v>0</v>
      </c>
      <c r="H65" s="5">
        <f>'[1]TCE - ANEXO IV - Preencher'!J74</f>
        <v>0</v>
      </c>
      <c r="I65" s="6" t="str">
        <f>IF('[1]TCE - ANEXO IV - Preencher'!K74="","",'[1]TCE - ANEXO IV - Preencher'!K74)</f>
        <v/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/>
      </c>
      <c r="L65" s="7">
        <f>'[1]TCE - ANEXO IV - Preencher'!N74</f>
        <v>0</v>
      </c>
    </row>
    <row r="66" spans="1:12" s="8" customFormat="1" ht="19.5" customHeight="1" x14ac:dyDescent="0.2">
      <c r="A66" s="3" t="str">
        <f>IFERROR(VLOOKUP(B66,'[1]DADOS (OCULTAR)'!$P$3:$R$56,3,0),"")</f>
        <v/>
      </c>
      <c r="B66" s="4">
        <f>'[1]TCE - ANEXO IV - Preencher'!C75</f>
        <v>0</v>
      </c>
      <c r="C66" s="4" t="str">
        <f>'[1]TCE - ANEXO IV - Preencher'!E75</f>
        <v/>
      </c>
      <c r="D66" s="3">
        <f>'[1]TCE - ANEXO IV - Preencher'!F75</f>
        <v>0</v>
      </c>
      <c r="E66" s="5">
        <f>'[1]TCE - ANEXO IV - Preencher'!G75</f>
        <v>0</v>
      </c>
      <c r="F66" s="5">
        <f>'[1]TCE - ANEXO IV - Preencher'!H75</f>
        <v>0</v>
      </c>
      <c r="G66" s="5">
        <f>'[1]TCE - ANEXO IV - Preencher'!I75</f>
        <v>0</v>
      </c>
      <c r="H66" s="5">
        <f>'[1]TCE - ANEXO IV - Preencher'!J75</f>
        <v>0</v>
      </c>
      <c r="I66" s="6" t="str">
        <f>IF('[1]TCE - ANEXO IV - Preencher'!K75="","",'[1]TCE - ANEXO IV - Preencher'!K75)</f>
        <v/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/>
      </c>
      <c r="L66" s="7">
        <f>'[1]TCE - ANEXO IV - Preencher'!N75</f>
        <v>0</v>
      </c>
    </row>
    <row r="67" spans="1:12" s="8" customFormat="1" ht="19.5" customHeight="1" x14ac:dyDescent="0.2">
      <c r="A67" s="3" t="str">
        <f>IFERROR(VLOOKUP(B67,'[1]DADOS (OCULTAR)'!$P$3:$R$56,3,0),"")</f>
        <v/>
      </c>
      <c r="B67" s="4">
        <f>'[1]TCE - ANEXO IV - Preencher'!C76</f>
        <v>0</v>
      </c>
      <c r="C67" s="4" t="str">
        <f>'[1]TCE - ANEXO IV - Preencher'!E76</f>
        <v/>
      </c>
      <c r="D67" s="3">
        <f>'[1]TCE - ANEXO IV - Preencher'!F76</f>
        <v>0</v>
      </c>
      <c r="E67" s="5">
        <f>'[1]TCE - ANEXO IV - Preencher'!G76</f>
        <v>0</v>
      </c>
      <c r="F67" s="5">
        <f>'[1]TCE - ANEXO IV - Preencher'!H76</f>
        <v>0</v>
      </c>
      <c r="G67" s="5">
        <f>'[1]TCE - ANEXO IV - Preencher'!I76</f>
        <v>0</v>
      </c>
      <c r="H67" s="5">
        <f>'[1]TCE - ANEXO IV - Preencher'!J76</f>
        <v>0</v>
      </c>
      <c r="I67" s="6" t="str">
        <f>IF('[1]TCE - ANEXO IV - Preencher'!K76="","",'[1]TCE - ANEXO IV - Preencher'!K76)</f>
        <v/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/>
      </c>
      <c r="L67" s="7">
        <f>'[1]TCE - ANEXO IV - Preencher'!N76</f>
        <v>0</v>
      </c>
    </row>
    <row r="68" spans="1:12" s="8" customFormat="1" ht="19.5" customHeight="1" x14ac:dyDescent="0.2">
      <c r="A68" s="3" t="str">
        <f>IFERROR(VLOOKUP(B68,'[1]DADOS (OCULTAR)'!$P$3:$R$56,3,0),"")</f>
        <v/>
      </c>
      <c r="B68" s="4">
        <f>'[1]TCE - ANEXO IV - Preencher'!C77</f>
        <v>0</v>
      </c>
      <c r="C68" s="4" t="str">
        <f>'[1]TCE - ANEXO IV - Preencher'!E77</f>
        <v/>
      </c>
      <c r="D68" s="3">
        <f>'[1]TCE - ANEXO IV - Preencher'!F77</f>
        <v>0</v>
      </c>
      <c r="E68" s="5">
        <f>'[1]TCE - ANEXO IV - Preencher'!G77</f>
        <v>0</v>
      </c>
      <c r="F68" s="5">
        <f>'[1]TCE - ANEXO IV - Preencher'!H77</f>
        <v>0</v>
      </c>
      <c r="G68" s="5">
        <f>'[1]TCE - ANEXO IV - Preencher'!I77</f>
        <v>0</v>
      </c>
      <c r="H68" s="5">
        <f>'[1]TCE - ANEXO IV - Preencher'!J77</f>
        <v>0</v>
      </c>
      <c r="I68" s="6" t="str">
        <f>IF('[1]TCE - ANEXO IV - Preencher'!K77="","",'[1]TCE - ANEXO IV - Preencher'!K77)</f>
        <v/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/>
      </c>
      <c r="L68" s="7">
        <f>'[1]TCE - ANEXO IV - Preencher'!N77</f>
        <v>0</v>
      </c>
    </row>
    <row r="69" spans="1:12" s="8" customFormat="1" ht="19.5" customHeight="1" x14ac:dyDescent="0.2">
      <c r="A69" s="3" t="str">
        <f>IFERROR(VLOOKUP(B69,'[1]DADOS (OCULTAR)'!$P$3:$R$56,3,0),"")</f>
        <v/>
      </c>
      <c r="B69" s="4">
        <f>'[1]TCE - ANEXO IV - Preencher'!C78</f>
        <v>0</v>
      </c>
      <c r="C69" s="4" t="str">
        <f>'[1]TCE - ANEXO IV - Preencher'!E78</f>
        <v/>
      </c>
      <c r="D69" s="3">
        <f>'[1]TCE - ANEXO IV - Preencher'!F78</f>
        <v>0</v>
      </c>
      <c r="E69" s="5">
        <f>'[1]TCE - ANEXO IV - Preencher'!G78</f>
        <v>0</v>
      </c>
      <c r="F69" s="5">
        <f>'[1]TCE - ANEXO IV - Preencher'!H78</f>
        <v>0</v>
      </c>
      <c r="G69" s="5">
        <f>'[1]TCE - ANEXO IV - Preencher'!I78</f>
        <v>0</v>
      </c>
      <c r="H69" s="5">
        <f>'[1]TCE - ANEXO IV - Preencher'!J78</f>
        <v>0</v>
      </c>
      <c r="I69" s="6" t="str">
        <f>IF('[1]TCE - ANEXO IV - Preencher'!K78="","",'[1]TCE - ANEXO IV - Preencher'!K78)</f>
        <v/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/>
      </c>
      <c r="L69" s="7">
        <f>'[1]TCE - ANEXO IV - Preencher'!N78</f>
        <v>0</v>
      </c>
    </row>
    <row r="70" spans="1:12" s="8" customFormat="1" ht="19.5" customHeight="1" x14ac:dyDescent="0.2">
      <c r="A70" s="3" t="str">
        <f>IFERROR(VLOOKUP(B70,'[1]DADOS (OCULTAR)'!$P$3:$R$56,3,0),"")</f>
        <v/>
      </c>
      <c r="B70" s="4">
        <f>'[1]TCE - ANEXO IV - Preencher'!C79</f>
        <v>0</v>
      </c>
      <c r="C70" s="4" t="str">
        <f>'[1]TCE - ANEXO IV - Preencher'!E79</f>
        <v/>
      </c>
      <c r="D70" s="3">
        <f>'[1]TCE - ANEXO IV - Preencher'!F79</f>
        <v>0</v>
      </c>
      <c r="E70" s="5">
        <f>'[1]TCE - ANEXO IV - Preencher'!G79</f>
        <v>0</v>
      </c>
      <c r="F70" s="5">
        <f>'[1]TCE - ANEXO IV - Preencher'!H79</f>
        <v>0</v>
      </c>
      <c r="G70" s="5">
        <f>'[1]TCE - ANEXO IV - Preencher'!I79</f>
        <v>0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/>
      </c>
      <c r="L70" s="7">
        <f>'[1]TCE - ANEXO IV - Preencher'!N79</f>
        <v>0</v>
      </c>
    </row>
    <row r="71" spans="1:12" s="8" customFormat="1" ht="19.5" customHeight="1" x14ac:dyDescent="0.2">
      <c r="A71" s="3" t="str">
        <f>IFERROR(VLOOKUP(B71,'[1]DADOS (OCULTAR)'!$P$3:$R$56,3,0),"")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">
      <c r="A72" s="3" t="str">
        <f>IFERROR(VLOOKUP(B72,'[1]DADOS (OCULTAR)'!$P$3:$R$56,3,0),"")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">
      <c r="A73" s="3" t="str">
        <f>IFERROR(VLOOKUP(B73,'[1]DADOS (OCULTAR)'!$P$3:$R$56,3,0),"")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">
      <c r="A74" s="3" t="str">
        <f>IFERROR(VLOOKUP(B74,'[1]DADOS (OCULTAR)'!$P$3:$R$56,3,0),"")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">
      <c r="A75" s="3" t="str">
        <f>IFERROR(VLOOKUP(B75,'[1]DADOS (OCULTAR)'!$P$3:$R$56,3,0),"")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">
      <c r="A76" s="3" t="str">
        <f>IFERROR(VLOOKUP(B76,'[1]DADOS (OCULTAR)'!$P$3:$R$56,3,0),"")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">
      <c r="A77" s="3" t="str">
        <f>IFERROR(VLOOKUP(B77,'[1]DADOS (OCULTAR)'!$P$3:$R$56,3,0),"")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">
      <c r="A78" s="3" t="str">
        <f>IFERROR(VLOOKUP(B78,'[1]DADOS (OCULTAR)'!$P$3:$R$56,3,0),"")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">
      <c r="A79" s="3" t="str">
        <f>IFERROR(VLOOKUP(B79,'[1]DADOS (OCULTAR)'!$P$3:$R$56,3,0),"")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">
      <c r="A80" s="3" t="str">
        <f>IFERROR(VLOOKUP(B80,'[1]DADOS (OCULTAR)'!$P$3:$R$56,3,0),"")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">
      <c r="A81" s="3" t="str">
        <f>IFERROR(VLOOKUP(B81,'[1]DADOS (OCULTAR)'!$P$3:$R$56,3,0),"")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">
      <c r="A82" s="3" t="str">
        <f>IFERROR(VLOOKUP(B82,'[1]DADOS (OCULTAR)'!$P$3:$R$56,3,0),"")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">
      <c r="A83" s="3" t="str">
        <f>IFERROR(VLOOKUP(B83,'[1]DADOS (OCULTAR)'!$P$3:$R$56,3,0),"")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">
      <c r="A84" s="3" t="str">
        <f>IFERROR(VLOOKUP(B84,'[1]DADOS (OCULTAR)'!$P$3:$R$56,3,0),"")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">
      <c r="A85" s="3" t="str">
        <f>IFERROR(VLOOKUP(B85,'[1]DADOS (OCULTAR)'!$P$3:$R$56,3,0),"")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">
      <c r="A86" s="3" t="str">
        <f>IFERROR(VLOOKUP(B86,'[1]DADOS (OCULTAR)'!$P$3:$R$56,3,0),"")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">
      <c r="A87" s="3" t="str">
        <f>IFERROR(VLOOKUP(B87,'[1]DADOS (OCULTAR)'!$P$3:$R$56,3,0),"")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">
      <c r="A88" s="3" t="str">
        <f>IFERROR(VLOOKUP(B88,'[1]DADOS (OCULTAR)'!$P$3:$R$56,3,0),"")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">
      <c r="A89" s="3" t="str">
        <f>IFERROR(VLOOKUP(B89,'[1]DADOS (OCULTAR)'!$P$3:$R$56,3,0),"")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">
      <c r="A90" s="3" t="str">
        <f>IFERROR(VLOOKUP(B90,'[1]DADOS (OCULTAR)'!$P$3:$R$56,3,0),"")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">
      <c r="A91" s="3" t="str">
        <f>IFERROR(VLOOKUP(B91,'[1]DADOS (OCULTAR)'!$P$3:$R$56,3,0),"")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">
      <c r="A92" s="3" t="str">
        <f>IFERROR(VLOOKUP(B92,'[1]DADOS (OCULTAR)'!$P$3:$R$56,3,0),"")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">
      <c r="A93" s="3" t="str">
        <f>IFERROR(VLOOKUP(B93,'[1]DADOS (OCULTAR)'!$P$3:$R$56,3,0),"")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">
      <c r="A94" s="3" t="str">
        <f>IFERROR(VLOOKUP(B94,'[1]DADOS (OCULTAR)'!$P$3:$R$56,3,0),"")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">
      <c r="A95" s="3" t="str">
        <f>IFERROR(VLOOKUP(B95,'[1]DADOS (OCULTAR)'!$P$3:$R$56,3,0),"")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">
      <c r="A96" s="3" t="str">
        <f>IFERROR(VLOOKUP(B96,'[1]DADOS (OCULTAR)'!$P$3:$R$56,3,0),"")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">
      <c r="A97" s="3" t="str">
        <f>IFERROR(VLOOKUP(B97,'[1]DADOS (OCULTAR)'!$P$3:$R$56,3,0),"")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">
      <c r="A98" s="3" t="str">
        <f>IFERROR(VLOOKUP(B98,'[1]DADOS (OCULTAR)'!$P$3:$R$56,3,0),"")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">
      <c r="A99" s="3" t="str">
        <f>IFERROR(VLOOKUP(B99,'[1]DADOS (OCULTAR)'!$P$3:$R$56,3,0),"")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">
      <c r="A100" s="3" t="str">
        <f>IFERROR(VLOOKUP(B100,'[1]DADOS (OCULTAR)'!$P$3:$R$56,3,0),"")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">
      <c r="A101" s="3" t="str">
        <f>IFERROR(VLOOKUP(B101,'[1]DADOS (OCULTAR)'!$P$3:$R$56,3,0),"")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">
      <c r="A102" s="3" t="str">
        <f>IFERROR(VLOOKUP(B102,'[1]DADOS (OCULTAR)'!$P$3:$R$56,3,0),"")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">
      <c r="A103" s="3" t="str">
        <f>IFERROR(VLOOKUP(B103,'[1]DADOS (OCULTAR)'!$P$3:$R$56,3,0),"")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">
      <c r="A104" s="3" t="str">
        <f>IFERROR(VLOOKUP(B104,'[1]DADOS (OCULTAR)'!$P$3:$R$56,3,0),"")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">
      <c r="A105" s="3" t="str">
        <f>IFERROR(VLOOKUP(B105,'[1]DADOS (OCULTAR)'!$P$3:$R$56,3,0),"")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">
      <c r="A106" s="3" t="str">
        <f>IFERROR(VLOOKUP(B106,'[1]DADOS (OCULTAR)'!$P$3:$R$56,3,0),"")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">
      <c r="A107" s="3" t="str">
        <f>IFERROR(VLOOKUP(B107,'[1]DADOS (OCULTAR)'!$P$3:$R$56,3,0),"")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">
      <c r="A108" s="3" t="str">
        <f>IFERROR(VLOOKUP(B108,'[1]DADOS (OCULTAR)'!$P$3:$R$56,3,0),"")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">
      <c r="A109" s="3" t="str">
        <f>IFERROR(VLOOKUP(B109,'[1]DADOS (OCULTAR)'!$P$3:$R$56,3,0),"")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">
      <c r="A110" s="3" t="str">
        <f>IFERROR(VLOOKUP(B110,'[1]DADOS (OCULTAR)'!$P$3:$R$56,3,0),"")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">
      <c r="A111" s="3" t="str">
        <f>IFERROR(VLOOKUP(B111,'[1]DADOS (OCULTAR)'!$P$3:$R$56,3,0),"")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">
      <c r="A112" s="3" t="str">
        <f>IFERROR(VLOOKUP(B112,'[1]DADOS (OCULTAR)'!$P$3:$R$56,3,0),"")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">
      <c r="A113" s="3" t="str">
        <f>IFERROR(VLOOKUP(B113,'[1]DADOS (OCULTAR)'!$P$3:$R$56,3,0),"")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">
      <c r="A114" s="3" t="str">
        <f>IFERROR(VLOOKUP(B114,'[1]DADOS (OCULTAR)'!$P$3:$R$56,3,0),"")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">
      <c r="A115" s="3" t="str">
        <f>IFERROR(VLOOKUP(B115,'[1]DADOS (OCULTAR)'!$P$3:$R$56,3,0),"")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">
      <c r="A116" s="3" t="str">
        <f>IFERROR(VLOOKUP(B116,'[1]DADOS (OCULTAR)'!$P$3:$R$56,3,0),"")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">
      <c r="A117" s="3" t="str">
        <f>IFERROR(VLOOKUP(B117,'[1]DADOS (OCULTAR)'!$P$3:$R$56,3,0),"")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">
      <c r="A118" s="3" t="str">
        <f>IFERROR(VLOOKUP(B118,'[1]DADOS (OCULTAR)'!$P$3:$R$56,3,0),"")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">
      <c r="A119" s="3" t="str">
        <f>IFERROR(VLOOKUP(B119,'[1]DADOS (OCULTAR)'!$P$3:$R$56,3,0),"")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">
      <c r="A120" s="3" t="str">
        <f>IFERROR(VLOOKUP(B120,'[1]DADOS (OCULTAR)'!$P$3:$R$56,3,0),"")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">
      <c r="A121" s="3" t="str">
        <f>IFERROR(VLOOKUP(B121,'[1]DADOS (OCULTAR)'!$P$3:$R$56,3,0),"")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">
      <c r="A122" s="3" t="str">
        <f>IFERROR(VLOOKUP(B122,'[1]DADOS (OCULTAR)'!$P$3:$R$56,3,0),"")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(OCULTAR)'!$P$3:$R$56,3,0),"")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(OCULTAR)'!$P$3:$R$56,3,0),"")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(OCULTAR)'!$P$3:$R$56,3,0),"")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(OCULTAR)'!$P$3:$R$56,3,0),"")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(OCULTAR)'!$P$3:$R$56,3,0),"")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(OCULTAR)'!$P$3:$R$56,3,0),"")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(OCULTAR)'!$P$3:$R$56,3,0),"")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(OCULTAR)'!$P$3:$R$56,3,0),"")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(OCULTAR)'!$P$3:$R$56,3,0),"")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(OCULTAR)'!$P$3:$R$56,3,0),"")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(OCULTAR)'!$P$3:$R$56,3,0),"")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(OCULTAR)'!$P$3:$R$56,3,0),"")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(OCULTAR)'!$P$3:$R$56,3,0),"")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(OCULTAR)'!$P$3:$R$56,3,0),"")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(OCULTAR)'!$P$3:$R$56,3,0),"")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(OCULTAR)'!$P$3:$R$56,3,0),"")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(OCULTAR)'!$P$3:$R$56,3,0),"")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(OCULTAR)'!$P$3:$R$56,3,0),"")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(OCULTAR)'!$P$3:$R$56,3,0),"")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(OCULTAR)'!$P$3:$R$56,3,0),"")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(OCULTAR)'!$P$3:$R$56,3,0),"")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(OCULTAR)'!$P$3:$R$56,3,0),"")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(OCULTAR)'!$P$3:$R$56,3,0),"")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(OCULTAR)'!$P$3:$R$56,3,0),"")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(OCULTAR)'!$P$3:$R$56,3,0),"")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(OCULTAR)'!$P$3:$R$56,3,0),"")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(OCULTAR)'!$P$3:$R$56,3,0),"")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(OCULTAR)'!$P$3:$R$56,3,0),"")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(OCULTAR)'!$P$3:$R$56,3,0),"")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(OCULTAR)'!$P$3:$R$56,3,0),"")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(OCULTAR)'!$P$3:$R$56,3,0),"")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(OCULTAR)'!$P$3:$R$56,3,0),"")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(OCULTAR)'!$P$3:$R$56,3,0),"")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(OCULTAR)'!$P$3:$R$56,3,0),"")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(OCULTAR)'!$P$3:$R$56,3,0),"")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(OCULTAR)'!$P$3:$R$56,3,0),"")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(OCULTAR)'!$P$3:$R$56,3,0),"")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(OCULTAR)'!$P$3:$R$56,3,0),"")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(OCULTAR)'!$P$3:$R$56,3,0),"")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(OCULTAR)'!$P$3:$R$56,3,0),"")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(OCULTAR)'!$P$3:$R$56,3,0),"")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(OCULTAR)'!$P$3:$R$56,3,0),"")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(OCULTAR)'!$P$3:$R$56,3,0),"")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(OCULTAR)'!$P$3:$R$56,3,0),"")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(OCULTAR)'!$P$3:$R$56,3,0),"")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(OCULTAR)'!$P$3:$R$56,3,0),"")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(OCULTAR)'!$P$3:$R$56,3,0),"")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(OCULTAR)'!$P$3:$R$56,3,0),"")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(OCULTAR)'!$P$3:$R$56,3,0),"")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(OCULTAR)'!$P$3:$R$56,3,0),"")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(OCULTAR)'!$P$3:$R$56,3,0),"")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(OCULTAR)'!$P$3:$R$56,3,0),"")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(OCULTAR)'!$P$3:$R$56,3,0),"")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(OCULTAR)'!$P$3:$R$56,3,0),"")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(OCULTAR)'!$P$3:$R$56,3,0),"")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(OCULTAR)'!$P$3:$R$56,3,0),"")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(OCULTAR)'!$P$3:$R$56,3,0),"")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(OCULTAR)'!$P$3:$R$56,3,0),"")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(OCULTAR)'!$P$3:$R$56,3,0),"")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(OCULTAR)'!$P$3:$R$56,3,0),"")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</dc:creator>
  <cp:lastModifiedBy>ibdah</cp:lastModifiedBy>
  <dcterms:created xsi:type="dcterms:W3CDTF">2021-07-05T16:55:11Z</dcterms:created>
  <dcterms:modified xsi:type="dcterms:W3CDTF">2021-07-05T16:55:30Z</dcterms:modified>
</cp:coreProperties>
</file>