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ESTAÇÃO DE CONTAS- UPAE\PC - 2021\mar-21\ANEXOS II A VIII DA RESOLUÇÃO TCE-PE\ARQUIVOS EXCEL\"/>
    </mc:Choice>
  </mc:AlternateContent>
  <xr:revisionPtr revIDLastSave="0" documentId="8_{6F3306C2-DF9B-41E7-B0C1-725D2D5E1400}" xr6:coauthVersionLast="45" xr6:coauthVersionMax="45" xr10:uidLastSave="{00000000-0000-0000-0000-000000000000}"/>
  <bookViews>
    <workbookView xWindow="-120" yWindow="-120" windowWidth="15600" windowHeight="11160" xr2:uid="{43EE6586-D322-4935-90A3-F9B72119F9C5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<sst xmlns="http://schemas.openxmlformats.org/spreadsheetml/2006/main" count="12" uniqueCount="12">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</sst>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1/mar-21/13.2%20PCF-%20em%20Excel%20-%20MAR&#199;O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GRANDE RECIFE</v>
          </cell>
          <cell r="E11" t="str">
            <v>3.14 - Alimentação Preparada</v>
          </cell>
          <cell r="F11">
            <v>24073694000155</v>
          </cell>
          <cell r="G11" t="str">
            <v>CIL COMERECIO DE INFORMATICA LTDA</v>
          </cell>
          <cell r="H11" t="str">
            <v>B</v>
          </cell>
          <cell r="I11" t="str">
            <v>S</v>
          </cell>
          <cell r="J11" t="str">
            <v>000638028</v>
          </cell>
          <cell r="K11">
            <v>44284</v>
          </cell>
          <cell r="L11" t="str">
            <v>26210324073694000155550010006380281001600206</v>
          </cell>
          <cell r="M11" t="str">
            <v>27 -  Alagoas</v>
          </cell>
          <cell r="N11">
            <v>422</v>
          </cell>
        </row>
        <row r="12">
          <cell r="C12" t="str">
            <v>UPAE GRANDE RECIFE</v>
          </cell>
          <cell r="E12" t="str">
            <v>1.99 - Outras Despesas com Pessoal</v>
          </cell>
          <cell r="F12">
            <v>9759606000180</v>
          </cell>
          <cell r="G12" t="str">
            <v>SIND DAS EMPRESAS DE TRANSP DE PASSAG DO EST DE PERNAMBUCO</v>
          </cell>
          <cell r="H12" t="str">
            <v>S</v>
          </cell>
          <cell r="I12" t="str">
            <v>N</v>
          </cell>
          <cell r="K12">
            <v>44249</v>
          </cell>
          <cell r="M12" t="str">
            <v>2611606 - Recife - PE</v>
          </cell>
          <cell r="N12">
            <v>3246.02</v>
          </cell>
        </row>
        <row r="13">
          <cell r="C13" t="str">
            <v>UPAE GRANDE RECIFE</v>
          </cell>
          <cell r="E13" t="str">
            <v>3.1 - Combustíveis e Lubrificantes Automotivos</v>
          </cell>
          <cell r="F13">
            <v>1899150000141</v>
          </cell>
          <cell r="G13" t="str">
            <v>POSTO PERIMETRAL LIMITADO LTDA</v>
          </cell>
          <cell r="H13" t="str">
            <v>B</v>
          </cell>
          <cell r="I13" t="str">
            <v>S</v>
          </cell>
          <cell r="J13" t="str">
            <v>0001033766</v>
          </cell>
          <cell r="K13">
            <v>44278</v>
          </cell>
          <cell r="L13" t="str">
            <v>26210301899150000141650170001037551001059521</v>
          </cell>
          <cell r="M13" t="str">
            <v>26 -  Pernambuco</v>
          </cell>
          <cell r="N13">
            <v>150</v>
          </cell>
        </row>
        <row r="14">
          <cell r="C14" t="str">
            <v>UPAE GRANDE RECIFE</v>
          </cell>
          <cell r="E14" t="str">
            <v>5.10 - Detetização/Tratamento de Resíduos e Afins</v>
          </cell>
          <cell r="F14">
            <v>1356801000157</v>
          </cell>
          <cell r="G14" t="str">
            <v>ROTA SERVIÇOS LTDA</v>
          </cell>
          <cell r="H14" t="str">
            <v>S</v>
          </cell>
          <cell r="I14" t="str">
            <v>S</v>
          </cell>
          <cell r="J14" t="str">
            <v>00025220</v>
          </cell>
          <cell r="K14">
            <v>44264</v>
          </cell>
          <cell r="L14" t="str">
            <v>2EFCGXKA</v>
          </cell>
          <cell r="M14" t="str">
            <v>2611606 - Recife - PE</v>
          </cell>
          <cell r="N14">
            <v>310</v>
          </cell>
        </row>
        <row r="15">
          <cell r="C15" t="str">
            <v>UPAE GRANDE RECIFE</v>
          </cell>
          <cell r="E15" t="str">
            <v>1.99 - Outras Despesas com Pessoal</v>
          </cell>
          <cell r="F15">
            <v>61198164000160</v>
          </cell>
          <cell r="G15" t="str">
            <v>PORTO SEGURO CIA DE SEGUROS GERAIS</v>
          </cell>
          <cell r="H15" t="str">
            <v>S</v>
          </cell>
          <cell r="I15" t="str">
            <v>N</v>
          </cell>
          <cell r="K15">
            <v>44261</v>
          </cell>
          <cell r="M15" t="str">
            <v>3550308 - São Paulo - SP</v>
          </cell>
          <cell r="N15">
            <v>361.92</v>
          </cell>
        </row>
        <row r="16">
          <cell r="C16" t="str">
            <v>UPAE GRANDE RECIFE</v>
          </cell>
          <cell r="E16" t="str">
            <v>5.13 - Água e Esgoto</v>
          </cell>
          <cell r="F16">
            <v>10572048000128</v>
          </cell>
          <cell r="G16" t="str">
            <v>COMPESA</v>
          </cell>
          <cell r="H16" t="str">
            <v>B</v>
          </cell>
          <cell r="I16" t="str">
            <v>N</v>
          </cell>
          <cell r="K16">
            <v>44291</v>
          </cell>
          <cell r="M16" t="str">
            <v>26 -  Pernambuco</v>
          </cell>
          <cell r="N16">
            <v>2156.12</v>
          </cell>
        </row>
        <row r="17">
          <cell r="C17" t="str">
            <v>UPAE GRANDE RECIFE</v>
          </cell>
          <cell r="E17" t="str">
            <v>3.12 - Material Hospitalar</v>
          </cell>
          <cell r="F17">
            <v>8674752000301</v>
          </cell>
          <cell r="G17" t="str">
            <v>CIRURGICA MONTEBELLO LTDA</v>
          </cell>
          <cell r="H17" t="str">
            <v>B</v>
          </cell>
          <cell r="I17" t="str">
            <v>S</v>
          </cell>
          <cell r="J17" t="str">
            <v>000004180</v>
          </cell>
          <cell r="K17">
            <v>44267</v>
          </cell>
          <cell r="L17" t="str">
            <v>26210308674752000301550010000041801268196116</v>
          </cell>
          <cell r="M17" t="str">
            <v>26 -  Pernambuco</v>
          </cell>
          <cell r="N17">
            <v>1540.2</v>
          </cell>
        </row>
        <row r="18">
          <cell r="C18" t="str">
            <v>UPAE GRANDE RECIFE</v>
          </cell>
          <cell r="E18" t="str">
            <v>5.17 - Manutenção de Software, Certificação Digital e Microfilmagem</v>
          </cell>
          <cell r="F18">
            <v>7267476001023</v>
          </cell>
          <cell r="G18" t="str">
            <v>DANILO  SANTOS ROQUE</v>
          </cell>
          <cell r="H18" t="str">
            <v>S</v>
          </cell>
          <cell r="I18" t="str">
            <v>S</v>
          </cell>
          <cell r="J18" t="str">
            <v>00000495</v>
          </cell>
          <cell r="K18">
            <v>44166</v>
          </cell>
          <cell r="L18" t="str">
            <v>SPBWJ7TU</v>
          </cell>
          <cell r="M18" t="str">
            <v>2927408 - Salvador - BA</v>
          </cell>
          <cell r="N18">
            <v>1504.5</v>
          </cell>
        </row>
        <row r="19">
          <cell r="C19" t="str">
            <v>UPAE GRANDE RECIFE</v>
          </cell>
          <cell r="E19" t="str">
            <v>3.6 - Material de Expediente</v>
          </cell>
          <cell r="F19">
            <v>24073694000155</v>
          </cell>
          <cell r="G19" t="str">
            <v>CIL COMERECIO DE INFORMATICA LTDA</v>
          </cell>
          <cell r="H19" t="str">
            <v>B</v>
          </cell>
          <cell r="I19" t="str">
            <v>S</v>
          </cell>
          <cell r="J19" t="str">
            <v>000628559</v>
          </cell>
          <cell r="K19">
            <v>44258</v>
          </cell>
          <cell r="L19" t="str">
            <v>2621032407369400015510006285591018917615</v>
          </cell>
          <cell r="M19" t="str">
            <v>26 -  Pernambuco</v>
          </cell>
          <cell r="N19">
            <v>822.24</v>
          </cell>
        </row>
        <row r="20">
          <cell r="C20" t="str">
            <v>UPAE GRANDE RECIFE</v>
          </cell>
          <cell r="E20" t="str">
            <v xml:space="preserve">5.25 - Serviços Bancários </v>
          </cell>
          <cell r="G20" t="str">
            <v>TARIFAS BANCÁRIAS</v>
          </cell>
          <cell r="H20" t="str">
            <v>S</v>
          </cell>
          <cell r="I20" t="str">
            <v>N</v>
          </cell>
          <cell r="K20">
            <v>44286</v>
          </cell>
          <cell r="N20">
            <v>458.75</v>
          </cell>
        </row>
        <row r="21">
          <cell r="C21" t="str">
            <v>UPAE GRANDE RECIFE</v>
          </cell>
          <cell r="E21" t="str">
            <v>5.99 - Outros Serviços de Terceiros Pessoa Jurídica</v>
          </cell>
          <cell r="F21">
            <v>26306687000181</v>
          </cell>
          <cell r="G21" t="str">
            <v>WB DE LIMA DA SILVA ME</v>
          </cell>
          <cell r="H21" t="str">
            <v>S</v>
          </cell>
          <cell r="I21" t="str">
            <v>S</v>
          </cell>
          <cell r="J21" t="str">
            <v>00000071</v>
          </cell>
          <cell r="K21">
            <v>44270</v>
          </cell>
          <cell r="L21" t="str">
            <v>GCZV8ESCL</v>
          </cell>
          <cell r="M21" t="str">
            <v>2600054 - Abreu e Lima - PE</v>
          </cell>
          <cell r="N21">
            <v>25</v>
          </cell>
        </row>
        <row r="22">
          <cell r="C22" t="str">
            <v>UPAE GRANDE RECIFE</v>
          </cell>
          <cell r="E22" t="str">
            <v>5.99 - Outros Serviços de Terceiros Pessoa Jurídica</v>
          </cell>
          <cell r="G22" t="str">
            <v>CONSELHO REGIONAL DE MEDICINA PE</v>
          </cell>
          <cell r="H22" t="str">
            <v>S</v>
          </cell>
          <cell r="I22" t="str">
            <v>N</v>
          </cell>
          <cell r="K22">
            <v>44260</v>
          </cell>
          <cell r="M22" t="str">
            <v>26 -  Pernambuco</v>
          </cell>
          <cell r="N22">
            <v>938.69</v>
          </cell>
        </row>
        <row r="23">
          <cell r="C23" t="str">
            <v>UPAE GRANDE RECIFE</v>
          </cell>
          <cell r="E23" t="str">
            <v>3.7 - Material de Limpeza e Produtos de Hgienização</v>
          </cell>
          <cell r="F23">
            <v>29162709000175</v>
          </cell>
          <cell r="G23" t="str">
            <v>ILZA MATIAS BEZERRA</v>
          </cell>
          <cell r="H23" t="str">
            <v>B</v>
          </cell>
          <cell r="I23" t="str">
            <v>S</v>
          </cell>
          <cell r="J23" t="str">
            <v>000000246</v>
          </cell>
          <cell r="K23">
            <v>44260</v>
          </cell>
          <cell r="L23" t="str">
            <v>26210329162709000175550010000002461000209070</v>
          </cell>
          <cell r="M23" t="str">
            <v>26 -  Pernambuco</v>
          </cell>
          <cell r="N23">
            <v>30</v>
          </cell>
        </row>
        <row r="24">
          <cell r="C24" t="str">
            <v>UPAE GRANDE RECIFE</v>
          </cell>
          <cell r="E24" t="str">
            <v>5.99 - Outros Serviços de Terceiros Pessoa Jurídica</v>
          </cell>
          <cell r="F24">
            <v>29278395000170</v>
          </cell>
          <cell r="G24" t="str">
            <v>PROJETUS</v>
          </cell>
          <cell r="H24" t="str">
            <v>S</v>
          </cell>
          <cell r="I24" t="str">
            <v>S</v>
          </cell>
          <cell r="J24" t="str">
            <v>00000051</v>
          </cell>
          <cell r="K24">
            <v>44284</v>
          </cell>
          <cell r="L24" t="str">
            <v>IUXKJMFD</v>
          </cell>
          <cell r="M24" t="str">
            <v>2927408 - Salvador - BA</v>
          </cell>
          <cell r="N24">
            <v>850</v>
          </cell>
        </row>
        <row r="25">
          <cell r="C25" t="str">
            <v>UPAE GRANDE RECIFE</v>
          </cell>
          <cell r="E25" t="str">
            <v>5.99 - Outros Serviços de Terceiros Pessoa Jurídica</v>
          </cell>
          <cell r="F25">
            <v>34028316480644</v>
          </cell>
          <cell r="G25" t="str">
            <v>EMPRESA BRASILEIRA DE CORREIOS E TELEFRAFOS</v>
          </cell>
          <cell r="H25" t="str">
            <v>S</v>
          </cell>
          <cell r="I25" t="str">
            <v>N</v>
          </cell>
          <cell r="K25">
            <v>44270</v>
          </cell>
          <cell r="M25" t="str">
            <v>2600054 - Abreu e Lima - PE</v>
          </cell>
          <cell r="N25">
            <v>98</v>
          </cell>
        </row>
        <row r="26">
          <cell r="C26" t="str">
            <v>UPAE GRANDE RECIFE</v>
          </cell>
          <cell r="E26" t="str">
            <v>3.14 - Alimentação Preparada</v>
          </cell>
          <cell r="F26">
            <v>75315333015050</v>
          </cell>
          <cell r="G26" t="str">
            <v>ATACADÃO S. A</v>
          </cell>
          <cell r="H26" t="str">
            <v>B</v>
          </cell>
          <cell r="I26" t="str">
            <v>S</v>
          </cell>
          <cell r="J26" t="str">
            <v>0000274334</v>
          </cell>
          <cell r="K26">
            <v>44281</v>
          </cell>
          <cell r="L26" t="str">
            <v>262103753153330015050655010002743341048579173</v>
          </cell>
          <cell r="M26" t="str">
            <v>26 -  Pernambuco</v>
          </cell>
          <cell r="N26">
            <v>84.75</v>
          </cell>
        </row>
        <row r="27">
          <cell r="C27" t="str">
            <v>UPAE GRANDE RECIFE</v>
          </cell>
          <cell r="E27" t="str">
            <v>3.12 - Material Hospitalar</v>
          </cell>
          <cell r="F27">
            <v>21596736000144</v>
          </cell>
          <cell r="G27" t="str">
            <v>ULTRAMEGA DISTRIBUIDORA HOSPITALAR LTDA</v>
          </cell>
          <cell r="H27" t="str">
            <v>B</v>
          </cell>
          <cell r="I27" t="str">
            <v>S</v>
          </cell>
          <cell r="J27" t="str">
            <v>00121998</v>
          </cell>
          <cell r="K27">
            <v>44267</v>
          </cell>
          <cell r="L27" t="str">
            <v>26210321596736000144550010001219981001251017</v>
          </cell>
          <cell r="M27" t="str">
            <v>26 -  Pernambuco</v>
          </cell>
          <cell r="N27">
            <v>532.79999999999995</v>
          </cell>
        </row>
        <row r="28">
          <cell r="C28" t="str">
            <v>UPAE GRANDE RECIFE</v>
          </cell>
          <cell r="E28" t="str">
            <v>3.12 - Material Hospitalar</v>
          </cell>
          <cell r="F28">
            <v>21596736000144</v>
          </cell>
          <cell r="G28" t="str">
            <v>ULTRAMEGA DISTRIBUIDORA HOSPITALAR LTDA</v>
          </cell>
          <cell r="H28" t="str">
            <v>B</v>
          </cell>
          <cell r="I28" t="str">
            <v>S</v>
          </cell>
          <cell r="J28" t="str">
            <v>00122026</v>
          </cell>
          <cell r="K28">
            <v>44270</v>
          </cell>
          <cell r="L28" t="str">
            <v>26210321596736000144550010001220251001251293</v>
          </cell>
          <cell r="M28" t="str">
            <v>26 -  Pernambuco</v>
          </cell>
          <cell r="N28">
            <v>39262.699999999997</v>
          </cell>
        </row>
        <row r="29">
          <cell r="C29" t="str">
            <v>UPAE GRANDE RECIFE</v>
          </cell>
          <cell r="E29" t="str">
            <v>3.12 - Material Hospitalar</v>
          </cell>
          <cell r="F29">
            <v>21596736000144</v>
          </cell>
          <cell r="G29" t="str">
            <v>ULTRAMEGA DISTRIBUIDORA HOSPITALAR LTDA</v>
          </cell>
          <cell r="H29" t="str">
            <v>B</v>
          </cell>
          <cell r="I29" t="str">
            <v>S</v>
          </cell>
          <cell r="J29" t="str">
            <v>00122124</v>
          </cell>
          <cell r="K29">
            <v>44270</v>
          </cell>
          <cell r="L29" t="str">
            <v>26210321596736000144550010001221241001252258</v>
          </cell>
          <cell r="M29" t="str">
            <v>26 -  Pernambuco</v>
          </cell>
          <cell r="N29">
            <v>686</v>
          </cell>
        </row>
        <row r="30">
          <cell r="C30" t="str">
            <v>UPAE GRANDE RECIFE</v>
          </cell>
          <cell r="E30" t="str">
            <v>3.4 - Material Farmacológico</v>
          </cell>
          <cell r="F30">
            <v>8674752000140</v>
          </cell>
          <cell r="G30" t="str">
            <v>CIRURGICA MONTEBELLO LTDA</v>
          </cell>
          <cell r="H30" t="str">
            <v>B</v>
          </cell>
          <cell r="I30" t="str">
            <v>S</v>
          </cell>
          <cell r="J30" t="str">
            <v>00098771</v>
          </cell>
          <cell r="K30">
            <v>44267</v>
          </cell>
          <cell r="L30" t="str">
            <v>26210308674752000140550010000987711960285423</v>
          </cell>
          <cell r="M30" t="str">
            <v>26 -  Pernambuco</v>
          </cell>
          <cell r="N30">
            <v>3870</v>
          </cell>
        </row>
        <row r="31">
          <cell r="C31" t="str">
            <v>UPAE GRANDE RECIFE</v>
          </cell>
          <cell r="E31" t="str">
            <v>5.99 - Outros Serviços de Terceiros Pessoa Jurídica</v>
          </cell>
          <cell r="F31">
            <v>27708043000182</v>
          </cell>
          <cell r="G31" t="str">
            <v>PADRÃO ASSESSORIA E TREINAMENTO SEGURANÇA E MEDICINA DO TRABALHO LTDA ME</v>
          </cell>
          <cell r="H31" t="str">
            <v>S</v>
          </cell>
          <cell r="I31" t="str">
            <v>S</v>
          </cell>
          <cell r="J31" t="str">
            <v>000001716</v>
          </cell>
          <cell r="K31">
            <v>44171</v>
          </cell>
          <cell r="L31" t="str">
            <v>JKAI36226</v>
          </cell>
          <cell r="M31" t="str">
            <v>2610707 - Paulista - PE</v>
          </cell>
          <cell r="N31">
            <v>611</v>
          </cell>
        </row>
        <row r="32">
          <cell r="C32" t="str">
            <v>UPAE GRANDE RECIFE</v>
          </cell>
          <cell r="E32" t="str">
            <v>3.7 - Material de Limpeza e Produtos de Hgienização</v>
          </cell>
          <cell r="F32">
            <v>31329180000183</v>
          </cell>
          <cell r="G32" t="str">
            <v>MAXXISUPRI COMERCIO DE SENEANTES EIRELI</v>
          </cell>
          <cell r="H32" t="str">
            <v>B</v>
          </cell>
          <cell r="I32" t="str">
            <v>S</v>
          </cell>
          <cell r="J32" t="str">
            <v>000007977</v>
          </cell>
          <cell r="K32">
            <v>44273</v>
          </cell>
          <cell r="M32" t="str">
            <v>26 -  Pernambuco</v>
          </cell>
          <cell r="N32">
            <v>1487.3</v>
          </cell>
        </row>
        <row r="33">
          <cell r="C33" t="str">
            <v>UPAE GRANDE RECIFE</v>
          </cell>
          <cell r="E33" t="str">
            <v>5.16 - Serviços Médico-Hospitalares, Odotonlogia e Laboratoriais</v>
          </cell>
          <cell r="F33">
            <v>7868309000147</v>
          </cell>
          <cell r="G33" t="str">
            <v>JMAV SERVIÇOS MÉDICOS LTDA ME</v>
          </cell>
          <cell r="H33" t="str">
            <v>S</v>
          </cell>
          <cell r="I33" t="str">
            <v>S</v>
          </cell>
          <cell r="J33" t="str">
            <v>000000316</v>
          </cell>
          <cell r="K33">
            <v>44168</v>
          </cell>
          <cell r="L33" t="str">
            <v>ZFQA01028</v>
          </cell>
          <cell r="M33" t="str">
            <v>2606804 - Igarassu - PE</v>
          </cell>
          <cell r="N33">
            <v>14921.55</v>
          </cell>
        </row>
        <row r="34">
          <cell r="C34" t="str">
            <v>UPAE GRANDE RECIFE</v>
          </cell>
          <cell r="E34" t="str">
            <v>5.99 - Outros Serviços de Terceiros Pessoa Jurídica</v>
          </cell>
          <cell r="F34">
            <v>19942160000188</v>
          </cell>
          <cell r="G34" t="str">
            <v>OTIMIZZA CONTABILIDADE E SERVIÇOS INTELIGENTES SOCIEDADE SIMPLES ME</v>
          </cell>
          <cell r="H34" t="str">
            <v>S</v>
          </cell>
          <cell r="I34" t="str">
            <v>S</v>
          </cell>
          <cell r="J34" t="str">
            <v>00000922</v>
          </cell>
          <cell r="K34">
            <v>44166</v>
          </cell>
          <cell r="L34" t="str">
            <v>LLJPTCWI</v>
          </cell>
          <cell r="M34" t="str">
            <v>2927408 - Salvador - BA</v>
          </cell>
          <cell r="N34">
            <v>4800</v>
          </cell>
        </row>
        <row r="35">
          <cell r="C35" t="str">
            <v>UPAE GRANDE RECIFE</v>
          </cell>
          <cell r="E35" t="str">
            <v>5.17 - Manutenção de Software, Certificação Digital e Microfilmagem</v>
          </cell>
          <cell r="F35">
            <v>22188657000167</v>
          </cell>
          <cell r="G35" t="str">
            <v>WAS COMERCIO E SERVIÇOS EIRELI</v>
          </cell>
          <cell r="H35" t="str">
            <v>S</v>
          </cell>
          <cell r="I35" t="str">
            <v>S</v>
          </cell>
          <cell r="J35" t="str">
            <v>297</v>
          </cell>
          <cell r="K35">
            <v>44294</v>
          </cell>
          <cell r="L35" t="str">
            <v>T2Y8UYMX</v>
          </cell>
          <cell r="M35" t="str">
            <v>5208707 - Goiânia - GO</v>
          </cell>
          <cell r="N35">
            <v>3000</v>
          </cell>
        </row>
        <row r="36">
          <cell r="C36" t="str">
            <v>UPAE GRANDE RECIFE</v>
          </cell>
          <cell r="E36" t="str">
            <v>5.99 - Outros Serviços de Terceiros Pessoa Jurídica</v>
          </cell>
          <cell r="F36">
            <v>10998292000157</v>
          </cell>
          <cell r="G36" t="str">
            <v>CENTRO I E E PERNAMBUCO</v>
          </cell>
          <cell r="H36" t="str">
            <v>S</v>
          </cell>
          <cell r="I36" t="str">
            <v>N</v>
          </cell>
          <cell r="K36">
            <v>44274</v>
          </cell>
          <cell r="M36" t="str">
            <v>2611606 - Recife - PE</v>
          </cell>
          <cell r="N36">
            <v>340</v>
          </cell>
        </row>
        <row r="37">
          <cell r="C37" t="str">
            <v>UPAE GRANDE RECIFE</v>
          </cell>
          <cell r="E37" t="str">
            <v>5.12 - Energia Elétrica</v>
          </cell>
          <cell r="F37">
            <v>10835932000108</v>
          </cell>
          <cell r="G37" t="str">
            <v>CELPE</v>
          </cell>
          <cell r="H37" t="str">
            <v>B</v>
          </cell>
          <cell r="I37" t="str">
            <v>S</v>
          </cell>
          <cell r="J37" t="str">
            <v>149906122</v>
          </cell>
          <cell r="K37">
            <v>44287</v>
          </cell>
          <cell r="M37" t="str">
            <v>26 -  Pernambuco</v>
          </cell>
          <cell r="N37">
            <v>15653.71</v>
          </cell>
        </row>
        <row r="38">
          <cell r="C38" t="str">
            <v>UPAE GRANDE RECIFE</v>
          </cell>
          <cell r="E38" t="str">
            <v>5.17 - Manutenção de Software, Certificação Digital e Microfilmagem</v>
          </cell>
          <cell r="F38" t="str">
            <v>25.276.572/0001-29</v>
          </cell>
          <cell r="G38" t="str">
            <v>LAM INFORMATICA &amp; SISTEMAS LTDA</v>
          </cell>
          <cell r="H38" t="str">
            <v>S</v>
          </cell>
          <cell r="I38" t="str">
            <v>S</v>
          </cell>
          <cell r="J38" t="str">
            <v>2021405</v>
          </cell>
          <cell r="K38">
            <v>44294</v>
          </cell>
          <cell r="L38" t="str">
            <v>BE8795C0B</v>
          </cell>
          <cell r="M38" t="str">
            <v>2919207 - Lauro de Freitas - BA</v>
          </cell>
          <cell r="N38">
            <v>8830</v>
          </cell>
        </row>
        <row r="39">
          <cell r="C39" t="str">
            <v>UPAE GRANDE RECIFE</v>
          </cell>
          <cell r="E39" t="str">
            <v>5.16 - Serviços Médico-Hospitalares, Odotonlogia e Laboratoriais</v>
          </cell>
          <cell r="F39" t="str">
            <v>23.024.552/0001-35</v>
          </cell>
          <cell r="G39" t="str">
            <v>CLINICA ENDOVIDA- ENDOSCOPIA GINECOLOGIA LTDA</v>
          </cell>
          <cell r="H39" t="str">
            <v>S</v>
          </cell>
          <cell r="I39" t="str">
            <v>S</v>
          </cell>
          <cell r="J39" t="str">
            <v>00001206</v>
          </cell>
          <cell r="K39">
            <v>44305</v>
          </cell>
          <cell r="L39" t="str">
            <v>7BNJXILP</v>
          </cell>
          <cell r="M39" t="str">
            <v>2611606 - Recife - PE</v>
          </cell>
          <cell r="N39">
            <v>12000</v>
          </cell>
        </row>
        <row r="40">
          <cell r="C40" t="str">
            <v>UPAE GRANDE RECIFE</v>
          </cell>
          <cell r="E40" t="str">
            <v>5.16 - Serviços Médico-Hospitalares, Odotonlogia e Laboratoriais</v>
          </cell>
          <cell r="F40" t="str">
            <v>12.183.268/0001-95</v>
          </cell>
          <cell r="G40" t="str">
            <v>CLINICA MEDICA MED PLAN LTDA</v>
          </cell>
          <cell r="H40" t="str">
            <v>S</v>
          </cell>
          <cell r="I40" t="str">
            <v>S</v>
          </cell>
          <cell r="J40" t="str">
            <v>000000706</v>
          </cell>
          <cell r="K40">
            <v>44305</v>
          </cell>
          <cell r="L40" t="str">
            <v>FPQJ11210</v>
          </cell>
          <cell r="M40" t="str">
            <v>2607901 - Jaboatão dos Guararapes - PE</v>
          </cell>
          <cell r="N40">
            <v>6000</v>
          </cell>
        </row>
        <row r="41">
          <cell r="C41" t="str">
            <v>UPAE GRANDE RECIFE</v>
          </cell>
          <cell r="E41" t="str">
            <v>5.16 - Serviços Médico-Hospitalares, Odotonlogia e Laboratoriais</v>
          </cell>
          <cell r="F41" t="str">
            <v>21.921.467/0001-44</v>
          </cell>
          <cell r="G41" t="str">
            <v>RUI CARLOS ABOUHANA FERNANDES ME</v>
          </cell>
          <cell r="H41" t="str">
            <v>S</v>
          </cell>
          <cell r="I41" t="str">
            <v>S</v>
          </cell>
          <cell r="J41" t="str">
            <v>202100000000007</v>
          </cell>
          <cell r="K41">
            <v>44305</v>
          </cell>
          <cell r="L41" t="str">
            <v>BLZ9XI8K</v>
          </cell>
          <cell r="M41" t="str">
            <v>2800308 - Aracaju - SE</v>
          </cell>
          <cell r="N41">
            <v>12000</v>
          </cell>
        </row>
        <row r="42">
          <cell r="C42" t="str">
            <v>UPAE GRANDE RECIFE</v>
          </cell>
          <cell r="E42" t="str">
            <v>5.16 - Serviços Médico-Hospitalares, Odotonlogia e Laboratoriais</v>
          </cell>
          <cell r="F42" t="str">
            <v>31.973.882/0001-03</v>
          </cell>
          <cell r="G42" t="str">
            <v>SIMONE SGOTTI CLINICA DE PNEUMOLOGIA EIRELLI</v>
          </cell>
          <cell r="H42" t="str">
            <v>S</v>
          </cell>
          <cell r="I42" t="str">
            <v>S</v>
          </cell>
          <cell r="J42" t="str">
            <v>00000033</v>
          </cell>
          <cell r="K42">
            <v>44305</v>
          </cell>
          <cell r="L42" t="str">
            <v>FZKIW55B</v>
          </cell>
          <cell r="M42" t="str">
            <v>2611606 - Recife - PE</v>
          </cell>
          <cell r="N42">
            <v>4500</v>
          </cell>
        </row>
        <row r="43">
          <cell r="C43" t="str">
            <v>UPAE GRANDE RECIFE</v>
          </cell>
          <cell r="E43" t="str">
            <v>5.99 - Outros Serviços de Terceiros Pessoa Jurídica</v>
          </cell>
          <cell r="F43" t="str">
            <v>15.621.100/0001-02</v>
          </cell>
          <cell r="G43" t="str">
            <v>SANCHES &amp; SANCHES SERVIÇOS MEDICOS E ASSISTENCIA A SAUDE LTDA</v>
          </cell>
          <cell r="H43" t="str">
            <v>S</v>
          </cell>
          <cell r="I43" t="str">
            <v>S</v>
          </cell>
          <cell r="J43" t="str">
            <v>0000000038761</v>
          </cell>
          <cell r="K43">
            <v>44298</v>
          </cell>
          <cell r="M43" t="str">
            <v>3506003 - Bauru - SP</v>
          </cell>
          <cell r="N43">
            <v>700</v>
          </cell>
        </row>
        <row r="44">
          <cell r="C44" t="str">
            <v>UPAE GRANDE RECIFE</v>
          </cell>
          <cell r="E44" t="str">
            <v>5.16 - Serviços Médico-Hospitalares, Odotonlogia e Laboratoriais</v>
          </cell>
          <cell r="F44" t="str">
            <v>34.369.554/0001-82</v>
          </cell>
          <cell r="G44" t="str">
            <v>EFG SERVIÇOS MEDICOS LTDA</v>
          </cell>
          <cell r="H44" t="str">
            <v>S</v>
          </cell>
          <cell r="I44" t="str">
            <v>S</v>
          </cell>
          <cell r="J44" t="str">
            <v>00000174</v>
          </cell>
          <cell r="K44">
            <v>44306</v>
          </cell>
          <cell r="L44" t="str">
            <v>C1WZW6NJ</v>
          </cell>
          <cell r="M44" t="str">
            <v>2611606 - Recife - PE</v>
          </cell>
          <cell r="N44">
            <v>3000</v>
          </cell>
        </row>
        <row r="45">
          <cell r="C45" t="str">
            <v>UPAE GRANDE RECIFE</v>
          </cell>
          <cell r="E45" t="str">
            <v>3.14 - Alimentação Preparada</v>
          </cell>
          <cell r="F45" t="str">
            <v>08.435.685/0001-00</v>
          </cell>
          <cell r="G45" t="str">
            <v>E DA SILVA PEREIRA BEBIDAS E AGUA MINERAL ME</v>
          </cell>
          <cell r="H45" t="str">
            <v>B</v>
          </cell>
          <cell r="I45" t="str">
            <v>S</v>
          </cell>
          <cell r="J45" t="str">
            <v>2263</v>
          </cell>
          <cell r="K45">
            <v>44279</v>
          </cell>
          <cell r="L45" t="str">
            <v>26210308435685000100650010000022631269727226</v>
          </cell>
          <cell r="M45" t="str">
            <v>26 -  Pernambuco</v>
          </cell>
          <cell r="N45">
            <v>250</v>
          </cell>
        </row>
        <row r="46">
          <cell r="C46" t="str">
            <v>UPAE GRANDE RECIFE</v>
          </cell>
          <cell r="E46" t="str">
            <v>1.99 - Outras Despesas com Pessoal</v>
          </cell>
          <cell r="F46" t="str">
            <v>12.942.130/0001-22</v>
          </cell>
          <cell r="G46" t="str">
            <v>FOODS SERVICE LTDA</v>
          </cell>
          <cell r="H46" t="str">
            <v>S</v>
          </cell>
          <cell r="I46" t="str">
            <v>S</v>
          </cell>
          <cell r="J46" t="str">
            <v>000000301</v>
          </cell>
          <cell r="K46">
            <v>44187</v>
          </cell>
          <cell r="L46" t="str">
            <v>29210412942130000122550010000003011221820341</v>
          </cell>
          <cell r="M46" t="str">
            <v>2911709 - Guanambi - BA</v>
          </cell>
          <cell r="N46">
            <v>13259.82</v>
          </cell>
        </row>
        <row r="47">
          <cell r="C47" t="str">
            <v>UPAE GRANDE RECIFE</v>
          </cell>
          <cell r="E47" t="str">
            <v>5.8 - Locação de Veículos Automotores</v>
          </cell>
          <cell r="F47">
            <v>20914155000140</v>
          </cell>
          <cell r="G47" t="str">
            <v>RL TURISMO E VIAJENS LTDA</v>
          </cell>
          <cell r="H47" t="str">
            <v>S</v>
          </cell>
          <cell r="I47" t="str">
            <v>N</v>
          </cell>
          <cell r="J47" t="str">
            <v>1747</v>
          </cell>
          <cell r="K47">
            <v>44278</v>
          </cell>
          <cell r="M47" t="str">
            <v>2611606 - Recife - PE</v>
          </cell>
          <cell r="N47">
            <v>2102.1</v>
          </cell>
        </row>
        <row r="48">
          <cell r="C48" t="str">
            <v>UPAE GRANDE RECIFE</v>
          </cell>
          <cell r="E48" t="str">
            <v xml:space="preserve">3.9 - Material para Manutenção de Bens Imóveis </v>
          </cell>
          <cell r="F48">
            <v>9515628000366</v>
          </cell>
          <cell r="G48" t="str">
            <v>ATACADO DOS PRESENTES LTDA</v>
          </cell>
          <cell r="H48" t="str">
            <v>B</v>
          </cell>
          <cell r="I48" t="str">
            <v>S</v>
          </cell>
          <cell r="J48" t="str">
            <v>000038921</v>
          </cell>
          <cell r="K48">
            <v>44267</v>
          </cell>
          <cell r="L48" t="str">
            <v>26210309515628000366550100000389211002015521</v>
          </cell>
          <cell r="M48" t="str">
            <v>26 -  Pernambuco</v>
          </cell>
          <cell r="N48">
            <v>50.8</v>
          </cell>
        </row>
        <row r="49">
          <cell r="C49" t="str">
            <v>UPAE GRANDE RECIFE</v>
          </cell>
          <cell r="E49" t="str">
            <v>5.1 - Locação de Equipamentos Médicos-Hospitalares</v>
          </cell>
          <cell r="F49">
            <v>28514956000120</v>
          </cell>
          <cell r="G49" t="str">
            <v>BEM HUR GASES EIRELI ME</v>
          </cell>
          <cell r="H49" t="str">
            <v>S</v>
          </cell>
          <cell r="I49" t="str">
            <v>S</v>
          </cell>
          <cell r="J49" t="str">
            <v>000004376</v>
          </cell>
          <cell r="K49">
            <v>44259</v>
          </cell>
          <cell r="L49" t="str">
            <v>26210328514956000120550010000043761000943767</v>
          </cell>
          <cell r="M49" t="str">
            <v>2600054 - Abreu e Lima - PE</v>
          </cell>
          <cell r="N49">
            <v>315</v>
          </cell>
        </row>
        <row r="50">
          <cell r="C50" t="str">
            <v>UPAE GRANDE RECIFE</v>
          </cell>
          <cell r="E50" t="str">
            <v>3.14 - Alimentação Preparada</v>
          </cell>
          <cell r="F50">
            <v>23237657000172</v>
          </cell>
          <cell r="G50" t="str">
            <v>CENTRAL DESCARTÁVEIS LTDA</v>
          </cell>
          <cell r="H50" t="str">
            <v>B</v>
          </cell>
          <cell r="I50" t="str">
            <v>S</v>
          </cell>
          <cell r="J50" t="str">
            <v>000002287</v>
          </cell>
          <cell r="K50">
            <v>44277</v>
          </cell>
          <cell r="L50" t="str">
            <v>26210323237657000172650010000022871001957289</v>
          </cell>
          <cell r="M50" t="str">
            <v>26 -  Pernambuco</v>
          </cell>
          <cell r="N50">
            <v>26.97</v>
          </cell>
        </row>
        <row r="51">
          <cell r="C51" t="str">
            <v>UPAE GRANDE RECIFE</v>
          </cell>
          <cell r="E51" t="str">
            <v>5.99 - Outros Serviços de Terceiros Pessoa Jurídica</v>
          </cell>
          <cell r="F51">
            <v>9183966000186</v>
          </cell>
          <cell r="G51" t="str">
            <v>ULTRASAFETY ASSESSORIS EM SEGURANÇA DO TRABALHO LTDA ME</v>
          </cell>
          <cell r="H51" t="str">
            <v>S</v>
          </cell>
          <cell r="I51" t="str">
            <v>N</v>
          </cell>
          <cell r="N51">
            <v>2000</v>
          </cell>
        </row>
        <row r="52">
          <cell r="C52" t="str">
            <v>UPAE GRANDE RECIFE</v>
          </cell>
          <cell r="E52" t="str">
            <v xml:space="preserve">3.9 - Material para Manutenção de Bens Imóveis </v>
          </cell>
          <cell r="F52">
            <v>18828453000176</v>
          </cell>
          <cell r="G52" t="str">
            <v>KR MATERIAS DE CONSTRUÇÃO LTDA</v>
          </cell>
          <cell r="H52" t="str">
            <v>B</v>
          </cell>
          <cell r="I52" t="str">
            <v>S</v>
          </cell>
          <cell r="J52" t="str">
            <v>000001393</v>
          </cell>
          <cell r="K52">
            <v>44259</v>
          </cell>
          <cell r="L52" t="str">
            <v>262103188284530001766500100000139317584010</v>
          </cell>
          <cell r="M52" t="str">
            <v>26 -  Pernambuco</v>
          </cell>
          <cell r="N52">
            <v>6</v>
          </cell>
        </row>
        <row r="53">
          <cell r="C53" t="str">
            <v>UPAE GRANDE RECIFE</v>
          </cell>
          <cell r="E53" t="str">
            <v xml:space="preserve">3.9 - Material para Manutenção de Bens Imóveis </v>
          </cell>
          <cell r="F53">
            <v>28541206000148</v>
          </cell>
          <cell r="G53" t="str">
            <v>S A DE ABREU</v>
          </cell>
          <cell r="H53" t="str">
            <v>B</v>
          </cell>
          <cell r="I53" t="str">
            <v>S</v>
          </cell>
          <cell r="J53" t="str">
            <v>00000656</v>
          </cell>
          <cell r="K53">
            <v>44272</v>
          </cell>
          <cell r="L53" t="str">
            <v>26210328541206000148650000000006561160035277</v>
          </cell>
          <cell r="M53" t="str">
            <v>26 -  Pernambuco</v>
          </cell>
          <cell r="N53">
            <v>20</v>
          </cell>
        </row>
        <row r="54">
          <cell r="C54" t="str">
            <v>UPAE GRANDE RECIFE</v>
          </cell>
          <cell r="E54" t="str">
            <v>5.99 - Outros Serviços de Terceiros Pessoa Jurídica</v>
          </cell>
          <cell r="G54" t="str">
            <v>IPTU</v>
          </cell>
          <cell r="H54" t="str">
            <v>S</v>
          </cell>
          <cell r="I54" t="str">
            <v>N</v>
          </cell>
          <cell r="K54">
            <v>44254</v>
          </cell>
          <cell r="N54">
            <v>260.89999999999998</v>
          </cell>
        </row>
        <row r="55">
          <cell r="C55" t="str">
            <v>UPAE GRANDE RECIFE</v>
          </cell>
          <cell r="E55" t="str">
            <v>5.99 - Outros Serviços de Terceiros Pessoa Jurídica</v>
          </cell>
          <cell r="G55" t="str">
            <v>IPTU</v>
          </cell>
          <cell r="H55" t="str">
            <v>S</v>
          </cell>
          <cell r="I55" t="str">
            <v>N</v>
          </cell>
          <cell r="K55">
            <v>44271</v>
          </cell>
          <cell r="N55">
            <v>125.85</v>
          </cell>
        </row>
        <row r="56">
          <cell r="C56" t="str">
            <v>UPAE GRANDE RECIFE</v>
          </cell>
          <cell r="E56" t="str">
            <v>3.7 - Material de Limpeza e Produtos de Hgienização</v>
          </cell>
          <cell r="F56">
            <v>10485997000170</v>
          </cell>
          <cell r="G56" t="str">
            <v>SMART CLEAN COMERCIO ATACADISTA DE PRODUTOS DE HIGIÊNIZAÇÃO</v>
          </cell>
          <cell r="H56" t="str">
            <v>B</v>
          </cell>
          <cell r="I56" t="str">
            <v>S</v>
          </cell>
          <cell r="J56" t="str">
            <v>00001821</v>
          </cell>
          <cell r="K56">
            <v>44271</v>
          </cell>
          <cell r="L56" t="str">
            <v>29210310485997000170550010000018211051765499</v>
          </cell>
          <cell r="M56" t="str">
            <v>26 -  Pernambuco</v>
          </cell>
          <cell r="N56">
            <v>1619.18</v>
          </cell>
        </row>
        <row r="57">
          <cell r="C57" t="str">
            <v>UPAE GRANDE RECIFE</v>
          </cell>
          <cell r="E57" t="str">
            <v xml:space="preserve">3.8 - Uniformes, Tecidos e Aviamentos </v>
          </cell>
          <cell r="F57">
            <v>26012135000160</v>
          </cell>
          <cell r="G57" t="str">
            <v>ABC SEGURANÇA EM EPI LTDA</v>
          </cell>
          <cell r="H57" t="str">
            <v>B</v>
          </cell>
          <cell r="I57" t="str">
            <v>S</v>
          </cell>
          <cell r="J57" t="str">
            <v>000001063</v>
          </cell>
          <cell r="K57">
            <v>44270</v>
          </cell>
          <cell r="L57" t="str">
            <v>26210326012135000160550000000010631810499690</v>
          </cell>
          <cell r="M57" t="str">
            <v>26 -  Pernambuco</v>
          </cell>
          <cell r="N57">
            <v>486.4</v>
          </cell>
        </row>
        <row r="58">
          <cell r="C58" t="str">
            <v>UPAE GRANDE RECIFE</v>
          </cell>
          <cell r="E58" t="str">
            <v>5.16 - Serviços Médico-Hospitalares, Odotonlogia e Laboratoriais</v>
          </cell>
          <cell r="F58">
            <v>30059564000160</v>
          </cell>
          <cell r="G58" t="str">
            <v>LIFE MEDICINA E TERAPIA LTDA</v>
          </cell>
          <cell r="H58" t="str">
            <v>S</v>
          </cell>
          <cell r="I58" t="str">
            <v>S</v>
          </cell>
          <cell r="J58" t="str">
            <v>000000551</v>
          </cell>
          <cell r="K58">
            <v>44308</v>
          </cell>
          <cell r="L58" t="str">
            <v>OGBW63984</v>
          </cell>
          <cell r="M58" t="str">
            <v>2609600 - Olinda - PE</v>
          </cell>
          <cell r="N58">
            <v>5250</v>
          </cell>
        </row>
        <row r="59">
          <cell r="C59" t="str">
            <v>UPAE GRANDE RECIFE</v>
          </cell>
          <cell r="E59" t="str">
            <v>5.16 - Serviços Médico-Hospitalares, Odotonlogia e Laboratoriais</v>
          </cell>
          <cell r="F59">
            <v>23066094000105</v>
          </cell>
          <cell r="G59" t="str">
            <v>CLINICA MÉDICA JARDIM ATLANTICO LTDA</v>
          </cell>
          <cell r="H59" t="str">
            <v>S</v>
          </cell>
          <cell r="I59" t="str">
            <v>S</v>
          </cell>
          <cell r="J59" t="str">
            <v>000000050</v>
          </cell>
          <cell r="K59">
            <v>44183</v>
          </cell>
          <cell r="L59" t="str">
            <v>FTBO35653</v>
          </cell>
          <cell r="M59" t="str">
            <v>2609600 - Olinda - PE</v>
          </cell>
          <cell r="N59">
            <v>6000</v>
          </cell>
        </row>
        <row r="60">
          <cell r="C60" t="str">
            <v>UPAE GRANDE RECIFE</v>
          </cell>
          <cell r="E60" t="str">
            <v>5.26 - Locação de Imóveis</v>
          </cell>
          <cell r="F60">
            <v>3531817000184</v>
          </cell>
          <cell r="G60" t="str">
            <v>ELETRÔNICA E PAPELARIA CABRAL LTDA</v>
          </cell>
          <cell r="H60" t="str">
            <v>S</v>
          </cell>
          <cell r="I60" t="str">
            <v>N</v>
          </cell>
          <cell r="K60">
            <v>44286</v>
          </cell>
          <cell r="M60" t="str">
            <v>2600054 - Abreu e Lima - PE</v>
          </cell>
          <cell r="N60">
            <v>980</v>
          </cell>
        </row>
        <row r="61">
          <cell r="C61" t="str">
            <v>UPAE GRANDE RECIFE</v>
          </cell>
          <cell r="E61" t="str">
            <v>5.99 - Outros Serviços de Terceiros Pessoa Jurídica</v>
          </cell>
          <cell r="G61" t="str">
            <v>TRIBUTO APLICAÇÃO FINANCEIRA</v>
          </cell>
          <cell r="H61" t="str">
            <v>S</v>
          </cell>
          <cell r="I61" t="str">
            <v>N</v>
          </cell>
          <cell r="K61">
            <v>44286</v>
          </cell>
          <cell r="N61">
            <v>15.48</v>
          </cell>
        </row>
        <row r="62">
          <cell r="C62" t="str">
            <v>UPAE GRANDE RECIFE</v>
          </cell>
          <cell r="E62" t="str">
            <v>5.16 - Serviços Médico-Hospitalares, Odotonlogia e Laboratoriais</v>
          </cell>
          <cell r="F62">
            <v>29870479000107</v>
          </cell>
          <cell r="G62" t="str">
            <v>CARDIOMETABOLICOS E SERVIÇOS MÉDICOS LTDA</v>
          </cell>
          <cell r="H62" t="str">
            <v>S</v>
          </cell>
          <cell r="I62" t="str">
            <v>S</v>
          </cell>
          <cell r="J62" t="str">
            <v>00000719</v>
          </cell>
          <cell r="K62">
            <v>44306</v>
          </cell>
          <cell r="L62" t="str">
            <v>T9AUEEE5</v>
          </cell>
          <cell r="M62" t="str">
            <v>2611606 - Recife - PE</v>
          </cell>
          <cell r="N62">
            <v>6000</v>
          </cell>
        </row>
        <row r="63">
          <cell r="C63" t="str">
            <v>UPAE GRANDE RECIFE</v>
          </cell>
          <cell r="E63" t="str">
            <v>5.16 - Serviços Médico-Hospitalares, Odotonlogia e Laboratoriais</v>
          </cell>
          <cell r="F63">
            <v>10483974000127</v>
          </cell>
          <cell r="G63" t="str">
            <v>CCGK DIAGNÓSTICO LTDA ME</v>
          </cell>
          <cell r="H63" t="str">
            <v>S</v>
          </cell>
          <cell r="I63" t="str">
            <v>S</v>
          </cell>
          <cell r="J63" t="str">
            <v>00000180</v>
          </cell>
          <cell r="K63">
            <v>44306</v>
          </cell>
          <cell r="L63" t="str">
            <v>JFSLBJQC</v>
          </cell>
          <cell r="M63" t="str">
            <v>2611606 - Recife - PE</v>
          </cell>
          <cell r="N63">
            <v>3000</v>
          </cell>
        </row>
        <row r="64">
          <cell r="C64" t="str">
            <v>UPAE GRANDE RECIFE</v>
          </cell>
          <cell r="E64" t="str">
            <v>5.16 - Serviços Médico-Hospitalares, Odotonlogia e Laboratoriais</v>
          </cell>
          <cell r="F64">
            <v>21498185000186</v>
          </cell>
          <cell r="G64" t="str">
            <v>SAMIA EVERUZA FERREIRA FERNANDES SERVIÇÇOS DE PRESTAÇÃO</v>
          </cell>
          <cell r="H64" t="str">
            <v>S</v>
          </cell>
          <cell r="I64" t="str">
            <v>S</v>
          </cell>
          <cell r="J64" t="str">
            <v>00000123</v>
          </cell>
          <cell r="K64">
            <v>44300</v>
          </cell>
          <cell r="L64" t="str">
            <v>BM6YGAJZ</v>
          </cell>
          <cell r="M64" t="str">
            <v>2611606 - Recife - PE</v>
          </cell>
          <cell r="N64">
            <v>6000</v>
          </cell>
        </row>
        <row r="65">
          <cell r="C65" t="str">
            <v>UPAE GRANDE RECIFE</v>
          </cell>
          <cell r="E65" t="str">
            <v>5.16 - Serviços Médico-Hospitalares, Odotonlogia e Laboratoriais</v>
          </cell>
          <cell r="F65">
            <v>29758485000169</v>
          </cell>
          <cell r="G65" t="str">
            <v xml:space="preserve">PALM SERVIÇOS DE DIAGNÓSTICO LTDA </v>
          </cell>
          <cell r="H65" t="str">
            <v>S</v>
          </cell>
          <cell r="I65" t="str">
            <v>S</v>
          </cell>
          <cell r="J65" t="str">
            <v>00000260</v>
          </cell>
          <cell r="K65">
            <v>44306</v>
          </cell>
          <cell r="L65" t="str">
            <v>QMAQI1QW</v>
          </cell>
          <cell r="M65" t="str">
            <v>2611606 - Recife - PE</v>
          </cell>
          <cell r="N65">
            <v>3000</v>
          </cell>
        </row>
        <row r="66">
          <cell r="C66" t="str">
            <v>UPAE GRANDE RECIFE</v>
          </cell>
          <cell r="E66" t="str">
            <v>5.16 - Serviços Médico-Hospitalares, Odotonlogia e Laboratoriais</v>
          </cell>
          <cell r="F66">
            <v>4336672000123</v>
          </cell>
          <cell r="G66" t="str">
            <v xml:space="preserve">DERMATOLOGIA SÃO FRANCISCO LTDA </v>
          </cell>
          <cell r="H66" t="str">
            <v>S</v>
          </cell>
          <cell r="I66" t="str">
            <v>S</v>
          </cell>
          <cell r="J66" t="str">
            <v>628</v>
          </cell>
          <cell r="K66">
            <v>44306</v>
          </cell>
          <cell r="L66" t="str">
            <v>198558772</v>
          </cell>
          <cell r="M66" t="str">
            <v>2611101 - Petrolina - PE</v>
          </cell>
          <cell r="N66">
            <v>6000</v>
          </cell>
        </row>
        <row r="67">
          <cell r="C67" t="str">
            <v>UPAE GRANDE RECIFE</v>
          </cell>
          <cell r="E67" t="str">
            <v>3.6 - Material de Expediente</v>
          </cell>
          <cell r="F67">
            <v>35698830000119</v>
          </cell>
          <cell r="G67" t="str">
            <v>LINS COMERCIO ATACADISTA DE PAPELARIA LTDA</v>
          </cell>
          <cell r="H67" t="str">
            <v>B</v>
          </cell>
          <cell r="I67" t="str">
            <v>S</v>
          </cell>
          <cell r="J67" t="str">
            <v>6349</v>
          </cell>
          <cell r="K67">
            <v>44271</v>
          </cell>
          <cell r="L67" t="str">
            <v>2621033535698830000119550010000063491000153460</v>
          </cell>
          <cell r="M67" t="str">
            <v>2600054 - Abreu e Lima - PE</v>
          </cell>
          <cell r="N67">
            <v>1279.18</v>
          </cell>
        </row>
        <row r="68">
          <cell r="C68" t="str">
            <v>UPAE GRANDE RECIFE</v>
          </cell>
          <cell r="E68" t="str">
            <v>5.18 - Teledonia Fixa</v>
          </cell>
          <cell r="F68">
            <v>3822564419</v>
          </cell>
          <cell r="G68" t="str">
            <v>ANTONIO CARLOS DOS SANTOS SOUZA</v>
          </cell>
          <cell r="H68" t="str">
            <v>S</v>
          </cell>
          <cell r="I68" t="str">
            <v>S</v>
          </cell>
          <cell r="J68" t="str">
            <v>51956</v>
          </cell>
          <cell r="K68">
            <v>44292</v>
          </cell>
          <cell r="M68" t="str">
            <v>2600054 - Abreu e Lima - PE</v>
          </cell>
          <cell r="N68">
            <v>300</v>
          </cell>
        </row>
        <row r="69">
          <cell r="C69" t="str">
            <v>UPAE GRANDE RECIFE</v>
          </cell>
          <cell r="E69" t="str">
            <v>5.99 - Outros Serviços de Terceiros Pessoa Jurídica</v>
          </cell>
          <cell r="F69">
            <v>4234788000151</v>
          </cell>
          <cell r="G69" t="str">
            <v>LIMA E LIMA ADVOGADOS ASSOCIADOS S/S</v>
          </cell>
          <cell r="H69" t="str">
            <v>S</v>
          </cell>
          <cell r="I69" t="str">
            <v>S</v>
          </cell>
          <cell r="J69" t="str">
            <v>00000944</v>
          </cell>
          <cell r="K69">
            <v>44292</v>
          </cell>
          <cell r="L69" t="str">
            <v>TKUVNE58</v>
          </cell>
          <cell r="M69" t="str">
            <v>2927408 - Salvador - BA</v>
          </cell>
          <cell r="N69">
            <v>4349.59</v>
          </cell>
        </row>
        <row r="70">
          <cell r="C70" t="str">
            <v>UPAE GRANDE RECIFE</v>
          </cell>
          <cell r="E70" t="str">
            <v>5.10 - Detetização/Tratamento de Resíduos e Afins</v>
          </cell>
          <cell r="F70">
            <v>11863530000180</v>
          </cell>
          <cell r="G70" t="str">
            <v>BRASCON GESTÃO AMBIENTAL LTDA</v>
          </cell>
          <cell r="H70" t="str">
            <v>S</v>
          </cell>
          <cell r="I70" t="str">
            <v>S</v>
          </cell>
          <cell r="J70" t="str">
            <v>00070436</v>
          </cell>
          <cell r="K70">
            <v>44167</v>
          </cell>
          <cell r="M70" t="str">
            <v>2611309 - Pombos - PE</v>
          </cell>
          <cell r="N70">
            <v>74</v>
          </cell>
        </row>
        <row r="71">
          <cell r="C71" t="str">
            <v>UPAE GRANDE RECIFE</v>
          </cell>
          <cell r="E71" t="str">
            <v>5.16 - Serviços Médico-Hospitalares, Odotonlogia e Laboratoriais</v>
          </cell>
          <cell r="F71" t="str">
            <v>12.183.268/0001-95</v>
          </cell>
          <cell r="G71" t="str">
            <v>CLINICA MEDICA MED PLAN LTDA</v>
          </cell>
          <cell r="H71" t="str">
            <v>S</v>
          </cell>
          <cell r="I71" t="str">
            <v>S</v>
          </cell>
          <cell r="J71" t="str">
            <v>000000707</v>
          </cell>
          <cell r="K71">
            <v>44305</v>
          </cell>
          <cell r="L71" t="str">
            <v>MSOK39410</v>
          </cell>
          <cell r="M71" t="str">
            <v>2607901 - Jaboatão dos Guararapes - PE</v>
          </cell>
          <cell r="N71">
            <v>6000</v>
          </cell>
        </row>
        <row r="72">
          <cell r="C72" t="str">
            <v>UPAE GRANDE RECIFE</v>
          </cell>
          <cell r="E72" t="str">
            <v>3.6 - Material de Expediente</v>
          </cell>
          <cell r="F72">
            <v>16901828000150</v>
          </cell>
          <cell r="G72" t="str">
            <v>M MARIA DE ANDRADE SILVA</v>
          </cell>
          <cell r="H72" t="str">
            <v>B</v>
          </cell>
          <cell r="I72" t="str">
            <v>S</v>
          </cell>
          <cell r="J72" t="str">
            <v>000006658</v>
          </cell>
          <cell r="K72">
            <v>44280</v>
          </cell>
          <cell r="L72" t="str">
            <v>2921031690182800015055001000006587043277007</v>
          </cell>
          <cell r="M72" t="str">
            <v>2600054 - Abreu e Lima - PE</v>
          </cell>
          <cell r="N72">
            <v>334</v>
          </cell>
        </row>
        <row r="73">
          <cell r="C73" t="str">
            <v>UPAE GRANDE RECIFE</v>
          </cell>
          <cell r="E73" t="str">
            <v>5.99 - Outros Serviços de Terceiros Pessoa Jurídica</v>
          </cell>
          <cell r="F73">
            <v>17475068000120</v>
          </cell>
          <cell r="G73" t="str">
            <v>ACESS BRAZIL SERVIÇOS ADMINISTRATIVOS EIRELI ME</v>
          </cell>
          <cell r="H73" t="str">
            <v>S</v>
          </cell>
          <cell r="I73" t="str">
            <v>S</v>
          </cell>
          <cell r="J73" t="str">
            <v>202110000000001</v>
          </cell>
          <cell r="K73">
            <v>44302</v>
          </cell>
          <cell r="L73" t="str">
            <v>ISLCV7KQ</v>
          </cell>
          <cell r="M73" t="str">
            <v>2911709 - Guanambi - BA</v>
          </cell>
          <cell r="N73">
            <v>1908</v>
          </cell>
        </row>
        <row r="74">
          <cell r="C74" t="str">
            <v>UPAE GRANDE RECIFE</v>
          </cell>
          <cell r="E74" t="str">
            <v>5.16 - Serviços Médico-Hospitalares, Odotonlogia e Laboratoriais</v>
          </cell>
          <cell r="F74" t="str">
            <v>12.183.268/0001-95</v>
          </cell>
          <cell r="G74" t="str">
            <v>CLINICA MEDICA MED PLAN LTDA</v>
          </cell>
          <cell r="H74" t="str">
            <v>S</v>
          </cell>
          <cell r="I74" t="str">
            <v>S</v>
          </cell>
          <cell r="J74" t="str">
            <v>000000705</v>
          </cell>
          <cell r="K74">
            <v>44305</v>
          </cell>
          <cell r="L74" t="str">
            <v>VZRG00185</v>
          </cell>
          <cell r="M74" t="str">
            <v>2607901 - Jaboatão dos Guararapes - PE</v>
          </cell>
          <cell r="N74">
            <v>6000</v>
          </cell>
        </row>
        <row r="75">
          <cell r="C75" t="str">
            <v>UPAE GRANDE RECIFE</v>
          </cell>
          <cell r="E75" t="str">
            <v>5.99 - Outros Serviços de Terceiros Pessoa Jurídica</v>
          </cell>
          <cell r="F75">
            <v>22558211000187</v>
          </cell>
          <cell r="G75" t="str">
            <v>SOUZA ADVOGADOS ASSOCIADOS</v>
          </cell>
          <cell r="H75" t="str">
            <v>S</v>
          </cell>
          <cell r="I75" t="str">
            <v>S</v>
          </cell>
          <cell r="J75" t="str">
            <v>2021525</v>
          </cell>
          <cell r="K75">
            <v>44314</v>
          </cell>
          <cell r="L75" t="str">
            <v>1838264D1</v>
          </cell>
          <cell r="M75" t="str">
            <v>2919207 - Lauro de Freitas - BA</v>
          </cell>
          <cell r="N75">
            <v>4134.67</v>
          </cell>
        </row>
        <row r="76">
          <cell r="C76" t="str">
            <v>UPAE GRANDE RECIFE</v>
          </cell>
          <cell r="E76" t="str">
            <v>5.5 - Reparo e Manutenção de Máquinas e Equipamentos</v>
          </cell>
          <cell r="F76">
            <v>20736829000164</v>
          </cell>
          <cell r="G76" t="str">
            <v>ANTONIO DE M. MORAES ME</v>
          </cell>
          <cell r="H76" t="str">
            <v>S</v>
          </cell>
          <cell r="I76" t="str">
            <v>S</v>
          </cell>
          <cell r="J76" t="str">
            <v>00000418</v>
          </cell>
          <cell r="K76">
            <v>44259</v>
          </cell>
          <cell r="L76" t="str">
            <v>66ABI4VB</v>
          </cell>
          <cell r="M76" t="str">
            <v>2611606 - Recife - PE</v>
          </cell>
          <cell r="N76">
            <v>280</v>
          </cell>
        </row>
        <row r="77">
          <cell r="C77" t="str">
            <v>UPAE GRANDE RECIFE</v>
          </cell>
          <cell r="E77" t="str">
            <v xml:space="preserve">3.9 - Material para Manutenção de Bens Imóveis </v>
          </cell>
          <cell r="F77">
            <v>9469073000363</v>
          </cell>
          <cell r="G77" t="str">
            <v>COMERCIAL BEZERRA</v>
          </cell>
          <cell r="H77" t="str">
            <v>B</v>
          </cell>
          <cell r="I77" t="str">
            <v>S</v>
          </cell>
          <cell r="J77" t="str">
            <v>79455</v>
          </cell>
          <cell r="K77">
            <v>44259</v>
          </cell>
          <cell r="L77" t="str">
            <v>26210309469073000363550010000794551085459310</v>
          </cell>
          <cell r="M77" t="str">
            <v>26 -  Pernambuco</v>
          </cell>
          <cell r="N77">
            <v>72.349999999999994</v>
          </cell>
        </row>
        <row r="78">
          <cell r="C78" t="str">
            <v>UPAE GRANDE RECIFE</v>
          </cell>
          <cell r="E78" t="str">
            <v xml:space="preserve">3.9 - Material para Manutenção de Bens Imóveis </v>
          </cell>
          <cell r="F78">
            <v>18828453000176</v>
          </cell>
          <cell r="G78" t="str">
            <v>KR MATERIAS DE CONSTRUÇÃO LTDA</v>
          </cell>
          <cell r="H78" t="str">
            <v>B</v>
          </cell>
          <cell r="I78" t="str">
            <v>S</v>
          </cell>
          <cell r="J78" t="str">
            <v>000001394</v>
          </cell>
          <cell r="K78">
            <v>44259</v>
          </cell>
          <cell r="L78" t="str">
            <v>26210318828453000176650010000013941180844146</v>
          </cell>
          <cell r="M78" t="str">
            <v>26 -  Pernambuco</v>
          </cell>
          <cell r="N78">
            <v>20</v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229EC-9101-4E66-9461-C13760FBA4D2}">
  <sheetPr>
    <tabColor rgb="FF92D050"/>
  </sheetPr>
  <dimension ref="A1:L1992"/>
  <sheetViews>
    <sheetView showGridLines="0" tabSelected="1" topLeftCell="D25" zoomScale="90" zoomScaleNormal="90" workbookViewId="0">
      <selection activeCell="D44" sqref="D4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7267476001023</v>
      </c>
      <c r="B2" s="4" t="str">
        <f>'[1]TCE - ANEXO IV - Preencher'!C11</f>
        <v>UPAE GRANDE RECIFE</v>
      </c>
      <c r="C2" s="4" t="str">
        <f>'[1]TCE - ANEXO IV - Preencher'!E11</f>
        <v>3.14 - Alimentação Preparada</v>
      </c>
      <c r="D2" s="3">
        <f>'[1]TCE - ANEXO IV - Preencher'!F11</f>
        <v>24073694000155</v>
      </c>
      <c r="E2" s="5" t="str">
        <f>'[1]TCE - ANEXO IV - Preencher'!G11</f>
        <v>CIL COMERECIO DE INFORMATICA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000638028</v>
      </c>
      <c r="I2" s="6">
        <f>IF('[1]TCE - ANEXO IV - Preencher'!K11="","",'[1]TCE - ANEXO IV - Preencher'!K11)</f>
        <v>44284</v>
      </c>
      <c r="J2" s="5" t="str">
        <f>'[1]TCE - ANEXO IV - Preencher'!L11</f>
        <v>26210324073694000155550010006380281001600206</v>
      </c>
      <c r="K2" s="5" t="str">
        <f>IF(F2="B",LEFT('[1]TCE - ANEXO IV - Preencher'!M11,2),IF(F2="S",LEFT('[1]TCE - ANEXO IV - Preencher'!M11,7),IF('[1]TCE - ANEXO IV - Preencher'!H11="","")))</f>
        <v>27</v>
      </c>
      <c r="L2" s="7">
        <f>'[1]TCE - ANEXO IV - Preencher'!N11</f>
        <v>422</v>
      </c>
    </row>
    <row r="3" spans="1:12" s="8" customFormat="1" ht="19.5" customHeight="1" x14ac:dyDescent="0.2">
      <c r="A3" s="3">
        <f>IFERROR(VLOOKUP(B3,'[1]DADOS (OCULTAR)'!$P$3:$R$56,3,0),"")</f>
        <v>7267476001023</v>
      </c>
      <c r="B3" s="4" t="str">
        <f>'[1]TCE - ANEXO IV - Preencher'!C12</f>
        <v>UPAE GRANDE RECIFE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EMPRESAS DE TRANSP DE PASSAG DO EST DE PERNAMBUCO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44249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3246.02</v>
      </c>
    </row>
    <row r="4" spans="1:12" s="8" customFormat="1" ht="19.5" customHeight="1" x14ac:dyDescent="0.2">
      <c r="A4" s="3">
        <f>IFERROR(VLOOKUP(B4,'[1]DADOS (OCULTAR)'!$P$3:$R$56,3,0),"")</f>
        <v>7267476001023</v>
      </c>
      <c r="B4" s="4" t="str">
        <f>'[1]TCE - ANEXO IV - Preencher'!C13</f>
        <v>UPAE GRANDE RECIFE</v>
      </c>
      <c r="C4" s="4" t="str">
        <f>'[1]TCE - ANEXO IV - Preencher'!E13</f>
        <v>3.1 - Combustíveis e Lubrificantes Automotivos</v>
      </c>
      <c r="D4" s="3">
        <f>'[1]TCE - ANEXO IV - Preencher'!F13</f>
        <v>1899150000141</v>
      </c>
      <c r="E4" s="5" t="str">
        <f>'[1]TCE - ANEXO IV - Preencher'!G13</f>
        <v>POSTO PERIMETRAL LIMITADO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0001033766</v>
      </c>
      <c r="I4" s="6">
        <f>IF('[1]TCE - ANEXO IV - Preencher'!K13="","",'[1]TCE - ANEXO IV - Preencher'!K13)</f>
        <v>44278</v>
      </c>
      <c r="J4" s="5" t="str">
        <f>'[1]TCE - ANEXO IV - Preencher'!L13</f>
        <v>26210301899150000141650170001037551001059521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150</v>
      </c>
    </row>
    <row r="5" spans="1:12" s="8" customFormat="1" ht="19.5" customHeight="1" x14ac:dyDescent="0.2">
      <c r="A5" s="3">
        <f>IFERROR(VLOOKUP(B5,'[1]DADOS (OCULTAR)'!$P$3:$R$56,3,0),"")</f>
        <v>7267476001023</v>
      </c>
      <c r="B5" s="4" t="str">
        <f>'[1]TCE - ANEXO IV - Preencher'!C14</f>
        <v>UPAE GRANDE RECIFE</v>
      </c>
      <c r="C5" s="4" t="str">
        <f>'[1]TCE - ANEXO IV - Preencher'!E14</f>
        <v>5.10 - Detetização/Tratamento de Resíduos e Afins</v>
      </c>
      <c r="D5" s="3">
        <f>'[1]TCE - ANEXO IV - Preencher'!F14</f>
        <v>1356801000157</v>
      </c>
      <c r="E5" s="5" t="str">
        <f>'[1]TCE - ANEXO IV - Preencher'!G14</f>
        <v>ROTA SERVIÇOS LTDA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00025220</v>
      </c>
      <c r="I5" s="6">
        <f>IF('[1]TCE - ANEXO IV - Preencher'!K14="","",'[1]TCE - ANEXO IV - Preencher'!K14)</f>
        <v>44264</v>
      </c>
      <c r="J5" s="5" t="str">
        <f>'[1]TCE - ANEXO IV - Preencher'!L14</f>
        <v>2EFCGXKA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310</v>
      </c>
    </row>
    <row r="6" spans="1:12" s="8" customFormat="1" ht="19.5" customHeight="1" x14ac:dyDescent="0.2">
      <c r="A6" s="3">
        <f>IFERROR(VLOOKUP(B6,'[1]DADOS (OCULTAR)'!$P$3:$R$56,3,0),"")</f>
        <v>7267476001023</v>
      </c>
      <c r="B6" s="4" t="str">
        <f>'[1]TCE - ANEXO IV - Preencher'!C15</f>
        <v>UPAE GRANDE RECIFE</v>
      </c>
      <c r="C6" s="4" t="str">
        <f>'[1]TCE - ANEXO IV - Preencher'!E15</f>
        <v>1.99 - Outras Despesas com Pessoal</v>
      </c>
      <c r="D6" s="3">
        <f>'[1]TCE - ANEXO IV - Preencher'!F15</f>
        <v>61198164000160</v>
      </c>
      <c r="E6" s="5" t="str">
        <f>'[1]TCE - ANEXO IV - Preencher'!G15</f>
        <v>PORTO SEGURO CIA DE SEGUROS GERAIS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44261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3550308</v>
      </c>
      <c r="L6" s="7">
        <f>'[1]TCE - ANEXO IV - Preencher'!N15</f>
        <v>361.92</v>
      </c>
    </row>
    <row r="7" spans="1:12" s="8" customFormat="1" ht="19.5" customHeight="1" x14ac:dyDescent="0.2">
      <c r="A7" s="3">
        <f>IFERROR(VLOOKUP(B7,'[1]DADOS (OCULTAR)'!$P$3:$R$56,3,0),"")</f>
        <v>7267476001023</v>
      </c>
      <c r="B7" s="4" t="str">
        <f>'[1]TCE - ANEXO IV - Preencher'!C16</f>
        <v>UPAE GRANDE RECIFE</v>
      </c>
      <c r="C7" s="4" t="str">
        <f>'[1]TCE - ANEXO IV - Preencher'!E16</f>
        <v>5.13 - Água e Esgoto</v>
      </c>
      <c r="D7" s="3">
        <f>'[1]TCE - ANEXO IV - Preencher'!F16</f>
        <v>10572048000128</v>
      </c>
      <c r="E7" s="5" t="str">
        <f>'[1]TCE - ANEXO IV - Preencher'!G16</f>
        <v>COMPESA</v>
      </c>
      <c r="F7" s="5" t="str">
        <f>'[1]TCE - ANEXO IV - Preencher'!H16</f>
        <v>B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44291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2156.12</v>
      </c>
    </row>
    <row r="8" spans="1:12" s="8" customFormat="1" ht="19.5" customHeight="1" x14ac:dyDescent="0.2">
      <c r="A8" s="3">
        <f>IFERROR(VLOOKUP(B8,'[1]DADOS (OCULTAR)'!$P$3:$R$56,3,0),"")</f>
        <v>7267476001023</v>
      </c>
      <c r="B8" s="4" t="str">
        <f>'[1]TCE - ANEXO IV - Preencher'!C17</f>
        <v>UPAE GRANDE RECIFE</v>
      </c>
      <c r="C8" s="4" t="str">
        <f>'[1]TCE - ANEXO IV - Preencher'!E17</f>
        <v>3.12 - Material Hospitalar</v>
      </c>
      <c r="D8" s="3">
        <f>'[1]TCE - ANEXO IV - Preencher'!F17</f>
        <v>8674752000301</v>
      </c>
      <c r="E8" s="5" t="str">
        <f>'[1]TCE - ANEXO IV - Preencher'!G17</f>
        <v>CIRURGICA MONTEBELLO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000004180</v>
      </c>
      <c r="I8" s="6">
        <f>IF('[1]TCE - ANEXO IV - Preencher'!K17="","",'[1]TCE - ANEXO IV - Preencher'!K17)</f>
        <v>44267</v>
      </c>
      <c r="J8" s="5" t="str">
        <f>'[1]TCE - ANEXO IV - Preencher'!L17</f>
        <v>26210308674752000301550010000041801268196116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1540.2</v>
      </c>
    </row>
    <row r="9" spans="1:12" s="8" customFormat="1" ht="19.5" customHeight="1" x14ac:dyDescent="0.2">
      <c r="A9" s="3">
        <f>IFERROR(VLOOKUP(B9,'[1]DADOS (OCULTAR)'!$P$3:$R$56,3,0),"")</f>
        <v>7267476001023</v>
      </c>
      <c r="B9" s="4" t="str">
        <f>'[1]TCE - ANEXO IV - Preencher'!C18</f>
        <v>UPAE GRANDE RECIFE</v>
      </c>
      <c r="C9" s="4" t="str">
        <f>'[1]TCE - ANEXO IV - Preencher'!E18</f>
        <v>5.17 - Manutenção de Software, Certificação Digital e Microfilmagem</v>
      </c>
      <c r="D9" s="3">
        <f>'[1]TCE - ANEXO IV - Preencher'!F18</f>
        <v>7267476001023</v>
      </c>
      <c r="E9" s="5" t="str">
        <f>'[1]TCE - ANEXO IV - Preencher'!G18</f>
        <v>DANILO  SANTOS ROQUE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00000495</v>
      </c>
      <c r="I9" s="6">
        <f>IF('[1]TCE - ANEXO IV - Preencher'!K18="","",'[1]TCE - ANEXO IV - Preencher'!K18)</f>
        <v>44166</v>
      </c>
      <c r="J9" s="5" t="str">
        <f>'[1]TCE - ANEXO IV - Preencher'!L18</f>
        <v>SPBWJ7TU</v>
      </c>
      <c r="K9" s="5" t="str">
        <f>IF(F9="B",LEFT('[1]TCE - ANEXO IV - Preencher'!M18,2),IF(F9="S",LEFT('[1]TCE - ANEXO IV - Preencher'!M18,7),IF('[1]TCE - ANEXO IV - Preencher'!H18="","")))</f>
        <v>2927408</v>
      </c>
      <c r="L9" s="7">
        <f>'[1]TCE - ANEXO IV - Preencher'!N18</f>
        <v>1504.5</v>
      </c>
    </row>
    <row r="10" spans="1:12" s="8" customFormat="1" ht="19.5" customHeight="1" x14ac:dyDescent="0.2">
      <c r="A10" s="3">
        <f>IFERROR(VLOOKUP(B10,'[1]DADOS (OCULTAR)'!$P$3:$R$56,3,0),"")</f>
        <v>7267476001023</v>
      </c>
      <c r="B10" s="4" t="str">
        <f>'[1]TCE - ANEXO IV - Preencher'!C19</f>
        <v>UPAE GRANDE RECIFE</v>
      </c>
      <c r="C10" s="4" t="str">
        <f>'[1]TCE - ANEXO IV - Preencher'!E19</f>
        <v>3.6 - Material de Expediente</v>
      </c>
      <c r="D10" s="3">
        <f>'[1]TCE - ANEXO IV - Preencher'!F19</f>
        <v>24073694000155</v>
      </c>
      <c r="E10" s="5" t="str">
        <f>'[1]TCE - ANEXO IV - Preencher'!G19</f>
        <v>CIL COMERECIO DE INFORMATICA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000628559</v>
      </c>
      <c r="I10" s="6">
        <f>IF('[1]TCE - ANEXO IV - Preencher'!K19="","",'[1]TCE - ANEXO IV - Preencher'!K19)</f>
        <v>44258</v>
      </c>
      <c r="J10" s="5" t="str">
        <f>'[1]TCE - ANEXO IV - Preencher'!L19</f>
        <v>2621032407369400015510006285591018917615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822.24</v>
      </c>
    </row>
    <row r="11" spans="1:12" s="8" customFormat="1" ht="19.5" customHeight="1" x14ac:dyDescent="0.2">
      <c r="A11" s="3">
        <f>IFERROR(VLOOKUP(B11,'[1]DADOS (OCULTAR)'!$P$3:$R$56,3,0),"")</f>
        <v>7267476001023</v>
      </c>
      <c r="B11" s="4" t="str">
        <f>'[1]TCE - ANEXO IV - Preencher'!C20</f>
        <v>UPAE GRANDE RECIFE</v>
      </c>
      <c r="C11" s="4" t="str">
        <f>'[1]TCE - ANEXO IV - Preencher'!E20</f>
        <v xml:space="preserve">5.25 - Serviços Bancários </v>
      </c>
      <c r="D11" s="3">
        <f>'[1]TCE - ANEXO IV - Preencher'!F20</f>
        <v>0</v>
      </c>
      <c r="E11" s="5" t="str">
        <f>'[1]TCE - ANEXO IV - Preencher'!G20</f>
        <v>TARIFAS BANCÁRIAS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44286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458.75</v>
      </c>
    </row>
    <row r="12" spans="1:12" s="8" customFormat="1" ht="19.5" customHeight="1" x14ac:dyDescent="0.2">
      <c r="A12" s="3">
        <f>IFERROR(VLOOKUP(B12,'[1]DADOS (OCULTAR)'!$P$3:$R$56,3,0),"")</f>
        <v>7267476001023</v>
      </c>
      <c r="B12" s="4" t="str">
        <f>'[1]TCE - ANEXO IV - Preencher'!C21</f>
        <v>UPAE GRANDE RECIFE</v>
      </c>
      <c r="C12" s="4" t="str">
        <f>'[1]TCE - ANEXO IV - Preencher'!E21</f>
        <v>5.99 - Outros Serviços de Terceiros Pessoa Jurídica</v>
      </c>
      <c r="D12" s="3">
        <f>'[1]TCE - ANEXO IV - Preencher'!F21</f>
        <v>26306687000181</v>
      </c>
      <c r="E12" s="5" t="str">
        <f>'[1]TCE - ANEXO IV - Preencher'!G21</f>
        <v>WB DE LIMA DA SILVA ME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00000071</v>
      </c>
      <c r="I12" s="6">
        <f>IF('[1]TCE - ANEXO IV - Preencher'!K21="","",'[1]TCE - ANEXO IV - Preencher'!K21)</f>
        <v>44270</v>
      </c>
      <c r="J12" s="5" t="str">
        <f>'[1]TCE - ANEXO IV - Preencher'!L21</f>
        <v>GCZV8ESCL</v>
      </c>
      <c r="K12" s="5" t="str">
        <f>IF(F12="B",LEFT('[1]TCE - ANEXO IV - Preencher'!M21,2),IF(F12="S",LEFT('[1]TCE - ANEXO IV - Preencher'!M21,7),IF('[1]TCE - ANEXO IV - Preencher'!H21="","")))</f>
        <v>2600054</v>
      </c>
      <c r="L12" s="7">
        <f>'[1]TCE - ANEXO IV - Preencher'!N21</f>
        <v>25</v>
      </c>
    </row>
    <row r="13" spans="1:12" s="8" customFormat="1" ht="19.5" customHeight="1" x14ac:dyDescent="0.2">
      <c r="A13" s="3">
        <f>IFERROR(VLOOKUP(B13,'[1]DADOS (OCULTAR)'!$P$3:$R$56,3,0),"")</f>
        <v>7267476001023</v>
      </c>
      <c r="B13" s="4" t="str">
        <f>'[1]TCE - ANEXO IV - Preencher'!C22</f>
        <v>UPAE GRANDE RECIFE</v>
      </c>
      <c r="C13" s="4" t="str">
        <f>'[1]TCE - ANEXO IV - Preencher'!E22</f>
        <v>5.99 - Outros Serviços de Terceiros Pessoa Jurídica</v>
      </c>
      <c r="D13" s="3">
        <f>'[1]TCE - ANEXO IV - Preencher'!F22</f>
        <v>0</v>
      </c>
      <c r="E13" s="5" t="str">
        <f>'[1]TCE - ANEXO IV - Preencher'!G22</f>
        <v>CONSELHO REGIONAL DE MEDICINA PE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>
        <f>IF('[1]TCE - ANEXO IV - Preencher'!K22="","",'[1]TCE - ANEXO IV - Preencher'!K22)</f>
        <v>44260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26 -  P</v>
      </c>
      <c r="L13" s="7">
        <f>'[1]TCE - ANEXO IV - Preencher'!N22</f>
        <v>938.69</v>
      </c>
    </row>
    <row r="14" spans="1:12" s="8" customFormat="1" ht="19.5" customHeight="1" x14ac:dyDescent="0.2">
      <c r="A14" s="3">
        <f>IFERROR(VLOOKUP(B14,'[1]DADOS (OCULTAR)'!$P$3:$R$56,3,0),"")</f>
        <v>7267476001023</v>
      </c>
      <c r="B14" s="4" t="str">
        <f>'[1]TCE - ANEXO IV - Preencher'!C23</f>
        <v>UPAE GRANDE RECIFE</v>
      </c>
      <c r="C14" s="4" t="str">
        <f>'[1]TCE - ANEXO IV - Preencher'!E23</f>
        <v>3.7 - Material de Limpeza e Produtos de Hgienização</v>
      </c>
      <c r="D14" s="3">
        <f>'[1]TCE - ANEXO IV - Preencher'!F23</f>
        <v>29162709000175</v>
      </c>
      <c r="E14" s="5" t="str">
        <f>'[1]TCE - ANEXO IV - Preencher'!G23</f>
        <v>ILZA MATIAS BEZERRA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000000246</v>
      </c>
      <c r="I14" s="6">
        <f>IF('[1]TCE - ANEXO IV - Preencher'!K23="","",'[1]TCE - ANEXO IV - Preencher'!K23)</f>
        <v>44260</v>
      </c>
      <c r="J14" s="5" t="str">
        <f>'[1]TCE - ANEXO IV - Preencher'!L23</f>
        <v>26210329162709000175550010000002461000209070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30</v>
      </c>
    </row>
    <row r="15" spans="1:12" s="8" customFormat="1" ht="19.5" customHeight="1" x14ac:dyDescent="0.2">
      <c r="A15" s="3">
        <f>IFERROR(VLOOKUP(B15,'[1]DADOS (OCULTAR)'!$P$3:$R$56,3,0),"")</f>
        <v>7267476001023</v>
      </c>
      <c r="B15" s="4" t="str">
        <f>'[1]TCE - ANEXO IV - Preencher'!C24</f>
        <v>UPAE GRANDE RECIFE</v>
      </c>
      <c r="C15" s="4" t="str">
        <f>'[1]TCE - ANEXO IV - Preencher'!E24</f>
        <v>5.99 - Outros Serviços de Terceiros Pessoa Jurídica</v>
      </c>
      <c r="D15" s="3">
        <f>'[1]TCE - ANEXO IV - Preencher'!F24</f>
        <v>29278395000170</v>
      </c>
      <c r="E15" s="5" t="str">
        <f>'[1]TCE - ANEXO IV - Preencher'!G24</f>
        <v>PROJETUS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00000051</v>
      </c>
      <c r="I15" s="6">
        <f>IF('[1]TCE - ANEXO IV - Preencher'!K24="","",'[1]TCE - ANEXO IV - Preencher'!K24)</f>
        <v>44284</v>
      </c>
      <c r="J15" s="5" t="str">
        <f>'[1]TCE - ANEXO IV - Preencher'!L24</f>
        <v>IUXKJMFD</v>
      </c>
      <c r="K15" s="5" t="str">
        <f>IF(F15="B",LEFT('[1]TCE - ANEXO IV - Preencher'!M24,2),IF(F15="S",LEFT('[1]TCE - ANEXO IV - Preencher'!M24,7),IF('[1]TCE - ANEXO IV - Preencher'!H24="","")))</f>
        <v>2927408</v>
      </c>
      <c r="L15" s="7">
        <f>'[1]TCE - ANEXO IV - Preencher'!N24</f>
        <v>850</v>
      </c>
    </row>
    <row r="16" spans="1:12" s="8" customFormat="1" ht="19.5" customHeight="1" x14ac:dyDescent="0.2">
      <c r="A16" s="3">
        <f>IFERROR(VLOOKUP(B16,'[1]DADOS (OCULTAR)'!$P$3:$R$56,3,0),"")</f>
        <v>7267476001023</v>
      </c>
      <c r="B16" s="4" t="str">
        <f>'[1]TCE - ANEXO IV - Preencher'!C25</f>
        <v>UPAE GRANDE RECIFE</v>
      </c>
      <c r="C16" s="4" t="str">
        <f>'[1]TCE - ANEXO IV - Preencher'!E25</f>
        <v>5.99 - Outros Serviços de Terceiros Pessoa Jurídica</v>
      </c>
      <c r="D16" s="3">
        <f>'[1]TCE - ANEXO IV - Preencher'!F25</f>
        <v>34028316480644</v>
      </c>
      <c r="E16" s="5" t="str">
        <f>'[1]TCE - ANEXO IV - Preencher'!G25</f>
        <v>EMPRESA BRASILEIRA DE CORREIOS E TELEFRAFOS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44270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2600054</v>
      </c>
      <c r="L16" s="7">
        <f>'[1]TCE - ANEXO IV - Preencher'!N25</f>
        <v>98</v>
      </c>
    </row>
    <row r="17" spans="1:12" s="8" customFormat="1" ht="19.5" customHeight="1" x14ac:dyDescent="0.2">
      <c r="A17" s="3">
        <f>IFERROR(VLOOKUP(B17,'[1]DADOS (OCULTAR)'!$P$3:$R$56,3,0),"")</f>
        <v>7267476001023</v>
      </c>
      <c r="B17" s="4" t="str">
        <f>'[1]TCE - ANEXO IV - Preencher'!C26</f>
        <v>UPAE GRANDE RECIFE</v>
      </c>
      <c r="C17" s="4" t="str">
        <f>'[1]TCE - ANEXO IV - Preencher'!E26</f>
        <v>3.14 - Alimentação Preparada</v>
      </c>
      <c r="D17" s="3">
        <f>'[1]TCE - ANEXO IV - Preencher'!F26</f>
        <v>75315333015050</v>
      </c>
      <c r="E17" s="5" t="str">
        <f>'[1]TCE - ANEXO IV - Preencher'!G26</f>
        <v>ATACADÃO S. 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0000274334</v>
      </c>
      <c r="I17" s="6">
        <f>IF('[1]TCE - ANEXO IV - Preencher'!K26="","",'[1]TCE - ANEXO IV - Preencher'!K26)</f>
        <v>44281</v>
      </c>
      <c r="J17" s="5" t="str">
        <f>'[1]TCE - ANEXO IV - Preencher'!L26</f>
        <v>262103753153330015050655010002743341048579173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84.75</v>
      </c>
    </row>
    <row r="18" spans="1:12" s="8" customFormat="1" ht="19.5" customHeight="1" x14ac:dyDescent="0.2">
      <c r="A18" s="3">
        <f>IFERROR(VLOOKUP(B18,'[1]DADOS (OCULTAR)'!$P$3:$R$56,3,0),"")</f>
        <v>7267476001023</v>
      </c>
      <c r="B18" s="4" t="str">
        <f>'[1]TCE - ANEXO IV - Preencher'!C27</f>
        <v>UPAE GRANDE RECIFE</v>
      </c>
      <c r="C18" s="4" t="str">
        <f>'[1]TCE - ANEXO IV - Preencher'!E27</f>
        <v>3.12 - Material Hospitalar</v>
      </c>
      <c r="D18" s="3">
        <f>'[1]TCE - ANEXO IV - Preencher'!F27</f>
        <v>21596736000144</v>
      </c>
      <c r="E18" s="5" t="str">
        <f>'[1]TCE - ANEXO IV - Preencher'!G27</f>
        <v>ULTRAMEGA DISTRIBUIDORA HOSPITALAR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00121998</v>
      </c>
      <c r="I18" s="6">
        <f>IF('[1]TCE - ANEXO IV - Preencher'!K27="","",'[1]TCE - ANEXO IV - Preencher'!K27)</f>
        <v>44267</v>
      </c>
      <c r="J18" s="5" t="str">
        <f>'[1]TCE - ANEXO IV - Preencher'!L27</f>
        <v>26210321596736000144550010001219981001251017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532.79999999999995</v>
      </c>
    </row>
    <row r="19" spans="1:12" s="8" customFormat="1" ht="19.5" customHeight="1" x14ac:dyDescent="0.2">
      <c r="A19" s="3">
        <f>IFERROR(VLOOKUP(B19,'[1]DADOS (OCULTAR)'!$P$3:$R$56,3,0),"")</f>
        <v>7267476001023</v>
      </c>
      <c r="B19" s="4" t="str">
        <f>'[1]TCE - ANEXO IV - Preencher'!C28</f>
        <v>UPAE GRANDE RECIFE</v>
      </c>
      <c r="C19" s="4" t="str">
        <f>'[1]TCE - ANEXO IV - Preencher'!E28</f>
        <v>3.12 - Material Hospitalar</v>
      </c>
      <c r="D19" s="3">
        <f>'[1]TCE - ANEXO IV - Preencher'!F28</f>
        <v>21596736000144</v>
      </c>
      <c r="E19" s="5" t="str">
        <f>'[1]TCE - ANEXO IV - Preencher'!G28</f>
        <v>ULTRAMEGA DISTRIBUIDORA HOSPITALAR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00122026</v>
      </c>
      <c r="I19" s="6">
        <f>IF('[1]TCE - ANEXO IV - Preencher'!K28="","",'[1]TCE - ANEXO IV - Preencher'!K28)</f>
        <v>44270</v>
      </c>
      <c r="J19" s="5" t="str">
        <f>'[1]TCE - ANEXO IV - Preencher'!L28</f>
        <v>26210321596736000144550010001220251001251293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39262.699999999997</v>
      </c>
    </row>
    <row r="20" spans="1:12" s="8" customFormat="1" ht="19.5" customHeight="1" x14ac:dyDescent="0.2">
      <c r="A20" s="3">
        <f>IFERROR(VLOOKUP(B20,'[1]DADOS (OCULTAR)'!$P$3:$R$56,3,0),"")</f>
        <v>7267476001023</v>
      </c>
      <c r="B20" s="4" t="str">
        <f>'[1]TCE - ANEXO IV - Preencher'!C29</f>
        <v>UPAE GRANDE RECIFE</v>
      </c>
      <c r="C20" s="4" t="str">
        <f>'[1]TCE - ANEXO IV - Preencher'!E29</f>
        <v>3.12 - Material Hospitalar</v>
      </c>
      <c r="D20" s="3">
        <f>'[1]TCE - ANEXO IV - Preencher'!F29</f>
        <v>21596736000144</v>
      </c>
      <c r="E20" s="5" t="str">
        <f>'[1]TCE - ANEXO IV - Preencher'!G29</f>
        <v>ULTRAMEGA DISTRIBUIDORA HOSPITALAR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00122124</v>
      </c>
      <c r="I20" s="6">
        <f>IF('[1]TCE - ANEXO IV - Preencher'!K29="","",'[1]TCE - ANEXO IV - Preencher'!K29)</f>
        <v>44270</v>
      </c>
      <c r="J20" s="5" t="str">
        <f>'[1]TCE - ANEXO IV - Preencher'!L29</f>
        <v>26210321596736000144550010001221241001252258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686</v>
      </c>
    </row>
    <row r="21" spans="1:12" s="8" customFormat="1" ht="19.5" customHeight="1" x14ac:dyDescent="0.2">
      <c r="A21" s="3">
        <f>IFERROR(VLOOKUP(B21,'[1]DADOS (OCULTAR)'!$P$3:$R$56,3,0),"")</f>
        <v>7267476001023</v>
      </c>
      <c r="B21" s="4" t="str">
        <f>'[1]TCE - ANEXO IV - Preencher'!C30</f>
        <v>UPAE GRANDE RECIFE</v>
      </c>
      <c r="C21" s="4" t="str">
        <f>'[1]TCE - ANEXO IV - Preencher'!E30</f>
        <v>3.4 - Material Farmacológico</v>
      </c>
      <c r="D21" s="3">
        <f>'[1]TCE - ANEXO IV - Preencher'!F30</f>
        <v>8674752000140</v>
      </c>
      <c r="E21" s="5" t="str">
        <f>'[1]TCE - ANEXO IV - Preencher'!G30</f>
        <v>CIRURGICA MONTEBELLO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00098771</v>
      </c>
      <c r="I21" s="6">
        <f>IF('[1]TCE - ANEXO IV - Preencher'!K30="","",'[1]TCE - ANEXO IV - Preencher'!K30)</f>
        <v>44267</v>
      </c>
      <c r="J21" s="5" t="str">
        <f>'[1]TCE - ANEXO IV - Preencher'!L30</f>
        <v>26210308674752000140550010000987711960285423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3870</v>
      </c>
    </row>
    <row r="22" spans="1:12" s="8" customFormat="1" ht="19.5" customHeight="1" x14ac:dyDescent="0.2">
      <c r="A22" s="3">
        <f>IFERROR(VLOOKUP(B22,'[1]DADOS (OCULTAR)'!$P$3:$R$56,3,0),"")</f>
        <v>7267476001023</v>
      </c>
      <c r="B22" s="4" t="str">
        <f>'[1]TCE - ANEXO IV - Preencher'!C31</f>
        <v>UPAE GRANDE RECIFE</v>
      </c>
      <c r="C22" s="4" t="str">
        <f>'[1]TCE - ANEXO IV - Preencher'!E31</f>
        <v>5.99 - Outros Serviços de Terceiros Pessoa Jurídica</v>
      </c>
      <c r="D22" s="3">
        <f>'[1]TCE - ANEXO IV - Preencher'!F31</f>
        <v>27708043000182</v>
      </c>
      <c r="E22" s="5" t="str">
        <f>'[1]TCE - ANEXO IV - Preencher'!G31</f>
        <v>PADRÃO ASSESSORIA E TREINAMENTO SEGURANÇA E MEDICINA DO TRABALHO LTDA ME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000001716</v>
      </c>
      <c r="I22" s="6">
        <f>IF('[1]TCE - ANEXO IV - Preencher'!K31="","",'[1]TCE - ANEXO IV - Preencher'!K31)</f>
        <v>44171</v>
      </c>
      <c r="J22" s="5" t="str">
        <f>'[1]TCE - ANEXO IV - Preencher'!L31</f>
        <v>JKAI36226</v>
      </c>
      <c r="K22" s="5" t="str">
        <f>IF(F22="B",LEFT('[1]TCE - ANEXO IV - Preencher'!M31,2),IF(F22="S",LEFT('[1]TCE - ANEXO IV - Preencher'!M31,7),IF('[1]TCE - ANEXO IV - Preencher'!H31="","")))</f>
        <v>2610707</v>
      </c>
      <c r="L22" s="7">
        <f>'[1]TCE - ANEXO IV - Preencher'!N31</f>
        <v>611</v>
      </c>
    </row>
    <row r="23" spans="1:12" s="8" customFormat="1" ht="19.5" customHeight="1" x14ac:dyDescent="0.2">
      <c r="A23" s="3">
        <f>IFERROR(VLOOKUP(B23,'[1]DADOS (OCULTAR)'!$P$3:$R$56,3,0),"")</f>
        <v>7267476001023</v>
      </c>
      <c r="B23" s="4" t="str">
        <f>'[1]TCE - ANEXO IV - Preencher'!C32</f>
        <v>UPAE GRANDE RECIFE</v>
      </c>
      <c r="C23" s="4" t="str">
        <f>'[1]TCE - ANEXO IV - Preencher'!E32</f>
        <v>3.7 - Material de Limpeza e Produtos de Hgienização</v>
      </c>
      <c r="D23" s="3">
        <f>'[1]TCE - ANEXO IV - Preencher'!F32</f>
        <v>31329180000183</v>
      </c>
      <c r="E23" s="5" t="str">
        <f>'[1]TCE - ANEXO IV - Preencher'!G32</f>
        <v>MAXXISUPRI COMERCIO DE SENEANTES EIRELI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000007977</v>
      </c>
      <c r="I23" s="6">
        <f>IF('[1]TCE - ANEXO IV - Preencher'!K32="","",'[1]TCE - ANEXO IV - Preencher'!K32)</f>
        <v>44273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1487.3</v>
      </c>
    </row>
    <row r="24" spans="1:12" s="8" customFormat="1" ht="19.5" customHeight="1" x14ac:dyDescent="0.2">
      <c r="A24" s="3">
        <f>IFERROR(VLOOKUP(B24,'[1]DADOS (OCULTAR)'!$P$3:$R$56,3,0),"")</f>
        <v>7267476001023</v>
      </c>
      <c r="B24" s="4" t="str">
        <f>'[1]TCE - ANEXO IV - Preencher'!C33</f>
        <v>UPAE GRANDE RECIFE</v>
      </c>
      <c r="C24" s="4" t="str">
        <f>'[1]TCE - ANEXO IV - Preencher'!E33</f>
        <v>5.16 - Serviços Médico-Hospitalares, Odotonlogia e Laboratoriais</v>
      </c>
      <c r="D24" s="3">
        <f>'[1]TCE - ANEXO IV - Preencher'!F33</f>
        <v>7868309000147</v>
      </c>
      <c r="E24" s="5" t="str">
        <f>'[1]TCE - ANEXO IV - Preencher'!G33</f>
        <v>JMAV SERVIÇOS MÉDICOS LTDA ME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000000316</v>
      </c>
      <c r="I24" s="6">
        <f>IF('[1]TCE - ANEXO IV - Preencher'!K33="","",'[1]TCE - ANEXO IV - Preencher'!K33)</f>
        <v>44168</v>
      </c>
      <c r="J24" s="5" t="str">
        <f>'[1]TCE - ANEXO IV - Preencher'!L33</f>
        <v>ZFQA01028</v>
      </c>
      <c r="K24" s="5" t="str">
        <f>IF(F24="B",LEFT('[1]TCE - ANEXO IV - Preencher'!M33,2),IF(F24="S",LEFT('[1]TCE - ANEXO IV - Preencher'!M33,7),IF('[1]TCE - ANEXO IV - Preencher'!H33="","")))</f>
        <v>2606804</v>
      </c>
      <c r="L24" s="7">
        <f>'[1]TCE - ANEXO IV - Preencher'!N33</f>
        <v>14921.55</v>
      </c>
    </row>
    <row r="25" spans="1:12" s="8" customFormat="1" ht="19.5" customHeight="1" x14ac:dyDescent="0.2">
      <c r="A25" s="3">
        <f>IFERROR(VLOOKUP(B25,'[1]DADOS (OCULTAR)'!$P$3:$R$56,3,0),"")</f>
        <v>7267476001023</v>
      </c>
      <c r="B25" s="4" t="str">
        <f>'[1]TCE - ANEXO IV - Preencher'!C34</f>
        <v>UPAE GRANDE RECIFE</v>
      </c>
      <c r="C25" s="4" t="str">
        <f>'[1]TCE - ANEXO IV - Preencher'!E34</f>
        <v>5.99 - Outros Serviços de Terceiros Pessoa Jurídica</v>
      </c>
      <c r="D25" s="3">
        <f>'[1]TCE - ANEXO IV - Preencher'!F34</f>
        <v>19942160000188</v>
      </c>
      <c r="E25" s="5" t="str">
        <f>'[1]TCE - ANEXO IV - Preencher'!G34</f>
        <v>OTIMIZZA CONTABILIDADE E SERVIÇOS INTELIGENTES SOCIEDADE SIMPLES ME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00000922</v>
      </c>
      <c r="I25" s="6">
        <f>IF('[1]TCE - ANEXO IV - Preencher'!K34="","",'[1]TCE - ANEXO IV - Preencher'!K34)</f>
        <v>44166</v>
      </c>
      <c r="J25" s="5" t="str">
        <f>'[1]TCE - ANEXO IV - Preencher'!L34</f>
        <v>LLJPTCWI</v>
      </c>
      <c r="K25" s="5" t="str">
        <f>IF(F25="B",LEFT('[1]TCE - ANEXO IV - Preencher'!M34,2),IF(F25="S",LEFT('[1]TCE - ANEXO IV - Preencher'!M34,7),IF('[1]TCE - ANEXO IV - Preencher'!H34="","")))</f>
        <v>2927408</v>
      </c>
      <c r="L25" s="7">
        <f>'[1]TCE - ANEXO IV - Preencher'!N34</f>
        <v>4800</v>
      </c>
    </row>
    <row r="26" spans="1:12" s="8" customFormat="1" ht="19.5" customHeight="1" x14ac:dyDescent="0.2">
      <c r="A26" s="3">
        <f>IFERROR(VLOOKUP(B26,'[1]DADOS (OCULTAR)'!$P$3:$R$56,3,0),"")</f>
        <v>7267476001023</v>
      </c>
      <c r="B26" s="4" t="str">
        <f>'[1]TCE - ANEXO IV - Preencher'!C35</f>
        <v>UPAE GRANDE RECIFE</v>
      </c>
      <c r="C26" s="4" t="str">
        <f>'[1]TCE - ANEXO IV - Preencher'!E35</f>
        <v>5.17 - Manutenção de Software, Certificação Digital e Microfilmagem</v>
      </c>
      <c r="D26" s="3">
        <f>'[1]TCE - ANEXO IV - Preencher'!F35</f>
        <v>22188657000167</v>
      </c>
      <c r="E26" s="5" t="str">
        <f>'[1]TCE - ANEXO IV - Preencher'!G35</f>
        <v>WAS COMERCIO E SERVIÇOS EIRELI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297</v>
      </c>
      <c r="I26" s="6">
        <f>IF('[1]TCE - ANEXO IV - Preencher'!K35="","",'[1]TCE - ANEXO IV - Preencher'!K35)</f>
        <v>44294</v>
      </c>
      <c r="J26" s="5" t="str">
        <f>'[1]TCE - ANEXO IV - Preencher'!L35</f>
        <v>T2Y8UYMX</v>
      </c>
      <c r="K26" s="5" t="str">
        <f>IF(F26="B",LEFT('[1]TCE - ANEXO IV - Preencher'!M35,2),IF(F26="S",LEFT('[1]TCE - ANEXO IV - Preencher'!M35,7),IF('[1]TCE - ANEXO IV - Preencher'!H35="","")))</f>
        <v>5208707</v>
      </c>
      <c r="L26" s="7">
        <f>'[1]TCE - ANEXO IV - Preencher'!N35</f>
        <v>3000</v>
      </c>
    </row>
    <row r="27" spans="1:12" s="8" customFormat="1" ht="19.5" customHeight="1" x14ac:dyDescent="0.2">
      <c r="A27" s="3">
        <f>IFERROR(VLOOKUP(B27,'[1]DADOS (OCULTAR)'!$P$3:$R$56,3,0),"")</f>
        <v>7267476001023</v>
      </c>
      <c r="B27" s="4" t="str">
        <f>'[1]TCE - ANEXO IV - Preencher'!C36</f>
        <v>UPAE GRANDE RECIFE</v>
      </c>
      <c r="C27" s="4" t="str">
        <f>'[1]TCE - ANEXO IV - Preencher'!E36</f>
        <v>5.99 - Outros Serviços de Terceiros Pessoa Jurídica</v>
      </c>
      <c r="D27" s="3">
        <f>'[1]TCE - ANEXO IV - Preencher'!F36</f>
        <v>10998292000157</v>
      </c>
      <c r="E27" s="5" t="str">
        <f>'[1]TCE - ANEXO IV - Preencher'!G36</f>
        <v>CENTRO I E E PERNAMBUCO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>
        <f>IF('[1]TCE - ANEXO IV - Preencher'!K36="","",'[1]TCE - ANEXO IV - Preencher'!K36)</f>
        <v>44274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340</v>
      </c>
    </row>
    <row r="28" spans="1:12" s="8" customFormat="1" ht="19.5" customHeight="1" x14ac:dyDescent="0.2">
      <c r="A28" s="3">
        <f>IFERROR(VLOOKUP(B28,'[1]DADOS (OCULTAR)'!$P$3:$R$56,3,0),"")</f>
        <v>7267476001023</v>
      </c>
      <c r="B28" s="4" t="str">
        <f>'[1]TCE - ANEXO IV - Preencher'!C37</f>
        <v>UPAE GRANDE RECIFE</v>
      </c>
      <c r="C28" s="4" t="str">
        <f>'[1]TCE - ANEXO IV - Preencher'!E37</f>
        <v>5.12 - Energia Elétrica</v>
      </c>
      <c r="D28" s="3">
        <f>'[1]TCE - ANEXO IV - Preencher'!F37</f>
        <v>10835932000108</v>
      </c>
      <c r="E28" s="5" t="str">
        <f>'[1]TCE - ANEXO IV - Preencher'!G37</f>
        <v>CELPE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149906122</v>
      </c>
      <c r="I28" s="6">
        <f>IF('[1]TCE - ANEXO IV - Preencher'!K37="","",'[1]TCE - ANEXO IV - Preencher'!K37)</f>
        <v>44287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15653.71</v>
      </c>
    </row>
    <row r="29" spans="1:12" s="8" customFormat="1" ht="19.5" customHeight="1" x14ac:dyDescent="0.2">
      <c r="A29" s="3">
        <f>IFERROR(VLOOKUP(B29,'[1]DADOS (OCULTAR)'!$P$3:$R$56,3,0),"")</f>
        <v>7267476001023</v>
      </c>
      <c r="B29" s="4" t="str">
        <f>'[1]TCE - ANEXO IV - Preencher'!C38</f>
        <v>UPAE GRANDE RECIFE</v>
      </c>
      <c r="C29" s="4" t="str">
        <f>'[1]TCE - ANEXO IV - Preencher'!E38</f>
        <v>5.17 - Manutenção de Software, Certificação Digital e Microfilmagem</v>
      </c>
      <c r="D29" s="3" t="str">
        <f>'[1]TCE - ANEXO IV - Preencher'!F38</f>
        <v>25.276.572/0001-29</v>
      </c>
      <c r="E29" s="5" t="str">
        <f>'[1]TCE - ANEXO IV - Preencher'!G38</f>
        <v>LAM INFORMATICA &amp; SISTEMAS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2021405</v>
      </c>
      <c r="I29" s="6">
        <f>IF('[1]TCE - ANEXO IV - Preencher'!K38="","",'[1]TCE - ANEXO IV - Preencher'!K38)</f>
        <v>44294</v>
      </c>
      <c r="J29" s="5" t="str">
        <f>'[1]TCE - ANEXO IV - Preencher'!L38</f>
        <v>BE8795C0B</v>
      </c>
      <c r="K29" s="5" t="str">
        <f>IF(F29="B",LEFT('[1]TCE - ANEXO IV - Preencher'!M38,2),IF(F29="S",LEFT('[1]TCE - ANEXO IV - Preencher'!M38,7),IF('[1]TCE - ANEXO IV - Preencher'!H38="","")))</f>
        <v>2919207</v>
      </c>
      <c r="L29" s="7">
        <f>'[1]TCE - ANEXO IV - Preencher'!N38</f>
        <v>8830</v>
      </c>
    </row>
    <row r="30" spans="1:12" s="8" customFormat="1" ht="19.5" customHeight="1" x14ac:dyDescent="0.2">
      <c r="A30" s="3">
        <f>IFERROR(VLOOKUP(B30,'[1]DADOS (OCULTAR)'!$P$3:$R$56,3,0),"")</f>
        <v>7267476001023</v>
      </c>
      <c r="B30" s="4" t="str">
        <f>'[1]TCE - ANEXO IV - Preencher'!C39</f>
        <v>UPAE GRANDE RECIFE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>23.024.552/0001-35</v>
      </c>
      <c r="E30" s="5" t="str">
        <f>'[1]TCE - ANEXO IV - Preencher'!G39</f>
        <v>CLINICA ENDOVIDA- ENDOSCOPIA GINECOLOGIA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00001206</v>
      </c>
      <c r="I30" s="6">
        <f>IF('[1]TCE - ANEXO IV - Preencher'!K39="","",'[1]TCE - ANEXO IV - Preencher'!K39)</f>
        <v>44305</v>
      </c>
      <c r="J30" s="5" t="str">
        <f>'[1]TCE - ANEXO IV - Preencher'!L39</f>
        <v>7BNJXILP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12000</v>
      </c>
    </row>
    <row r="31" spans="1:12" s="8" customFormat="1" ht="19.5" customHeight="1" x14ac:dyDescent="0.2">
      <c r="A31" s="3">
        <f>IFERROR(VLOOKUP(B31,'[1]DADOS (OCULTAR)'!$P$3:$R$56,3,0),"")</f>
        <v>7267476001023</v>
      </c>
      <c r="B31" s="4" t="str">
        <f>'[1]TCE - ANEXO IV - Preencher'!C40</f>
        <v>UPAE GRANDE RECIFE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>12.183.268/0001-95</v>
      </c>
      <c r="E31" s="5" t="str">
        <f>'[1]TCE - ANEXO IV - Preencher'!G40</f>
        <v>CLINICA MEDICA MED PLAN LTDA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000000706</v>
      </c>
      <c r="I31" s="6">
        <f>IF('[1]TCE - ANEXO IV - Preencher'!K40="","",'[1]TCE - ANEXO IV - Preencher'!K40)</f>
        <v>44305</v>
      </c>
      <c r="J31" s="5" t="str">
        <f>'[1]TCE - ANEXO IV - Preencher'!L40</f>
        <v>FPQJ11210</v>
      </c>
      <c r="K31" s="5" t="str">
        <f>IF(F31="B",LEFT('[1]TCE - ANEXO IV - Preencher'!M40,2),IF(F31="S",LEFT('[1]TCE - ANEXO IV - Preencher'!M40,7),IF('[1]TCE - ANEXO IV - Preencher'!H40="","")))</f>
        <v>2607901</v>
      </c>
      <c r="L31" s="7">
        <f>'[1]TCE - ANEXO IV - Preencher'!N40</f>
        <v>6000</v>
      </c>
    </row>
    <row r="32" spans="1:12" s="8" customFormat="1" ht="19.5" customHeight="1" x14ac:dyDescent="0.2">
      <c r="A32" s="3">
        <f>IFERROR(VLOOKUP(B32,'[1]DADOS (OCULTAR)'!$P$3:$R$56,3,0),"")</f>
        <v>7267476001023</v>
      </c>
      <c r="B32" s="4" t="str">
        <f>'[1]TCE - ANEXO IV - Preencher'!C41</f>
        <v>UPAE GRANDE RECIFE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>21.921.467/0001-44</v>
      </c>
      <c r="E32" s="5" t="str">
        <f>'[1]TCE - ANEXO IV - Preencher'!G41</f>
        <v>RUI CARLOS ABOUHANA FERNANDES ME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202100000000007</v>
      </c>
      <c r="I32" s="6">
        <f>IF('[1]TCE - ANEXO IV - Preencher'!K41="","",'[1]TCE - ANEXO IV - Preencher'!K41)</f>
        <v>44305</v>
      </c>
      <c r="J32" s="5" t="str">
        <f>'[1]TCE - ANEXO IV - Preencher'!L41</f>
        <v>BLZ9XI8K</v>
      </c>
      <c r="K32" s="5" t="str">
        <f>IF(F32="B",LEFT('[1]TCE - ANEXO IV - Preencher'!M41,2),IF(F32="S",LEFT('[1]TCE - ANEXO IV - Preencher'!M41,7),IF('[1]TCE - ANEXO IV - Preencher'!H41="","")))</f>
        <v>2800308</v>
      </c>
      <c r="L32" s="7">
        <f>'[1]TCE - ANEXO IV - Preencher'!N41</f>
        <v>12000</v>
      </c>
    </row>
    <row r="33" spans="1:12" s="8" customFormat="1" ht="19.5" customHeight="1" x14ac:dyDescent="0.2">
      <c r="A33" s="3">
        <f>IFERROR(VLOOKUP(B33,'[1]DADOS (OCULTAR)'!$P$3:$R$56,3,0),"")</f>
        <v>7267476001023</v>
      </c>
      <c r="B33" s="4" t="str">
        <f>'[1]TCE - ANEXO IV - Preencher'!C42</f>
        <v>UPAE GRANDE RECIFE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>31.973.882/0001-03</v>
      </c>
      <c r="E33" s="5" t="str">
        <f>'[1]TCE - ANEXO IV - Preencher'!G42</f>
        <v>SIMONE SGOTTI CLINICA DE PNEUMOLOGIA EIRELLI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00000033</v>
      </c>
      <c r="I33" s="6">
        <f>IF('[1]TCE - ANEXO IV - Preencher'!K42="","",'[1]TCE - ANEXO IV - Preencher'!K42)</f>
        <v>44305</v>
      </c>
      <c r="J33" s="5" t="str">
        <f>'[1]TCE - ANEXO IV - Preencher'!L42</f>
        <v>FZKIW55B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4500</v>
      </c>
    </row>
    <row r="34" spans="1:12" s="8" customFormat="1" ht="19.5" customHeight="1" x14ac:dyDescent="0.2">
      <c r="A34" s="3">
        <f>IFERROR(VLOOKUP(B34,'[1]DADOS (OCULTAR)'!$P$3:$R$56,3,0),"")</f>
        <v>7267476001023</v>
      </c>
      <c r="B34" s="4" t="str">
        <f>'[1]TCE - ANEXO IV - Preencher'!C43</f>
        <v>UPAE GRANDE RECIFE</v>
      </c>
      <c r="C34" s="4" t="str">
        <f>'[1]TCE - ANEXO IV - Preencher'!E43</f>
        <v>5.99 - Outros Serviços de Terceiros Pessoa Jurídica</v>
      </c>
      <c r="D34" s="3" t="str">
        <f>'[1]TCE - ANEXO IV - Preencher'!F43</f>
        <v>15.621.100/0001-02</v>
      </c>
      <c r="E34" s="5" t="str">
        <f>'[1]TCE - ANEXO IV - Preencher'!G43</f>
        <v>SANCHES &amp; SANCHES SERVIÇOS MEDICOS E ASSISTENCIA A SAUDE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0000000038761</v>
      </c>
      <c r="I34" s="6">
        <f>IF('[1]TCE - ANEXO IV - Preencher'!K43="","",'[1]TCE - ANEXO IV - Preencher'!K43)</f>
        <v>44298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3506003</v>
      </c>
      <c r="L34" s="7">
        <f>'[1]TCE - ANEXO IV - Preencher'!N43</f>
        <v>700</v>
      </c>
    </row>
    <row r="35" spans="1:12" s="8" customFormat="1" ht="19.5" customHeight="1" x14ac:dyDescent="0.2">
      <c r="A35" s="3">
        <f>IFERROR(VLOOKUP(B35,'[1]DADOS (OCULTAR)'!$P$3:$R$56,3,0),"")</f>
        <v>7267476001023</v>
      </c>
      <c r="B35" s="4" t="str">
        <f>'[1]TCE - ANEXO IV - Preencher'!C44</f>
        <v>UPAE GRANDE RECIFE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>34.369.554/0001-82</v>
      </c>
      <c r="E35" s="5" t="str">
        <f>'[1]TCE - ANEXO IV - Preencher'!G44</f>
        <v>EFG SERVIÇOS MEDICOS LTDA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00000174</v>
      </c>
      <c r="I35" s="6">
        <f>IF('[1]TCE - ANEXO IV - Preencher'!K44="","",'[1]TCE - ANEXO IV - Preencher'!K44)</f>
        <v>44306</v>
      </c>
      <c r="J35" s="5" t="str">
        <f>'[1]TCE - ANEXO IV - Preencher'!L44</f>
        <v>C1WZW6NJ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3000</v>
      </c>
    </row>
    <row r="36" spans="1:12" s="8" customFormat="1" ht="19.5" customHeight="1" x14ac:dyDescent="0.2">
      <c r="A36" s="3">
        <f>IFERROR(VLOOKUP(B36,'[1]DADOS (OCULTAR)'!$P$3:$R$56,3,0),"")</f>
        <v>7267476001023</v>
      </c>
      <c r="B36" s="4" t="str">
        <f>'[1]TCE - ANEXO IV - Preencher'!C45</f>
        <v>UPAE GRANDE RECIFE</v>
      </c>
      <c r="C36" s="4" t="str">
        <f>'[1]TCE - ANEXO IV - Preencher'!E45</f>
        <v>3.14 - Alimentação Preparada</v>
      </c>
      <c r="D36" s="3" t="str">
        <f>'[1]TCE - ANEXO IV - Preencher'!F45</f>
        <v>08.435.685/0001-00</v>
      </c>
      <c r="E36" s="5" t="str">
        <f>'[1]TCE - ANEXO IV - Preencher'!G45</f>
        <v>E DA SILVA PEREIRA BEBIDAS E AGUA MINERAL ME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2263</v>
      </c>
      <c r="I36" s="6">
        <f>IF('[1]TCE - ANEXO IV - Preencher'!K45="","",'[1]TCE - ANEXO IV - Preencher'!K45)</f>
        <v>44279</v>
      </c>
      <c r="J36" s="5" t="str">
        <f>'[1]TCE - ANEXO IV - Preencher'!L45</f>
        <v>26210308435685000100650010000022631269727226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250</v>
      </c>
    </row>
    <row r="37" spans="1:12" s="8" customFormat="1" ht="19.5" customHeight="1" x14ac:dyDescent="0.2">
      <c r="A37" s="3">
        <f>IFERROR(VLOOKUP(B37,'[1]DADOS (OCULTAR)'!$P$3:$R$56,3,0),"")</f>
        <v>7267476001023</v>
      </c>
      <c r="B37" s="4" t="str">
        <f>'[1]TCE - ANEXO IV - Preencher'!C46</f>
        <v>UPAE GRANDE RECIFE</v>
      </c>
      <c r="C37" s="4" t="str">
        <f>'[1]TCE - ANEXO IV - Preencher'!E46</f>
        <v>1.99 - Outras Despesas com Pessoal</v>
      </c>
      <c r="D37" s="3" t="str">
        <f>'[1]TCE - ANEXO IV - Preencher'!F46</f>
        <v>12.942.130/0001-22</v>
      </c>
      <c r="E37" s="5" t="str">
        <f>'[1]TCE - ANEXO IV - Preencher'!G46</f>
        <v>FOODS SERVICE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000000301</v>
      </c>
      <c r="I37" s="6">
        <f>IF('[1]TCE - ANEXO IV - Preencher'!K46="","",'[1]TCE - ANEXO IV - Preencher'!K46)</f>
        <v>44187</v>
      </c>
      <c r="J37" s="5" t="str">
        <f>'[1]TCE - ANEXO IV - Preencher'!L46</f>
        <v>29210412942130000122550010000003011221820341</v>
      </c>
      <c r="K37" s="5" t="str">
        <f>IF(F37="B",LEFT('[1]TCE - ANEXO IV - Preencher'!M46,2),IF(F37="S",LEFT('[1]TCE - ANEXO IV - Preencher'!M46,7),IF('[1]TCE - ANEXO IV - Preencher'!H46="","")))</f>
        <v>2911709</v>
      </c>
      <c r="L37" s="7">
        <f>'[1]TCE - ANEXO IV - Preencher'!N46</f>
        <v>13259.82</v>
      </c>
    </row>
    <row r="38" spans="1:12" s="8" customFormat="1" ht="19.5" customHeight="1" x14ac:dyDescent="0.2">
      <c r="A38" s="3">
        <f>IFERROR(VLOOKUP(B38,'[1]DADOS (OCULTAR)'!$P$3:$R$56,3,0),"")</f>
        <v>7267476001023</v>
      </c>
      <c r="B38" s="4" t="str">
        <f>'[1]TCE - ANEXO IV - Preencher'!C47</f>
        <v>UPAE GRANDE RECIFE</v>
      </c>
      <c r="C38" s="4" t="str">
        <f>'[1]TCE - ANEXO IV - Preencher'!E47</f>
        <v>5.8 - Locação de Veículos Automotores</v>
      </c>
      <c r="D38" s="3">
        <f>'[1]TCE - ANEXO IV - Preencher'!F47</f>
        <v>20914155000140</v>
      </c>
      <c r="E38" s="5" t="str">
        <f>'[1]TCE - ANEXO IV - Preencher'!G47</f>
        <v>RL TURISMO E VIAJENS LTDA</v>
      </c>
      <c r="F38" s="5" t="str">
        <f>'[1]TCE - ANEXO IV - Preencher'!H47</f>
        <v>S</v>
      </c>
      <c r="G38" s="5" t="str">
        <f>'[1]TCE - ANEXO IV - Preencher'!I47</f>
        <v>N</v>
      </c>
      <c r="H38" s="5" t="str">
        <f>'[1]TCE - ANEXO IV - Preencher'!J47</f>
        <v>1747</v>
      </c>
      <c r="I38" s="6">
        <f>IF('[1]TCE - ANEXO IV - Preencher'!K47="","",'[1]TCE - ANEXO IV - Preencher'!K47)</f>
        <v>44278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2102.1</v>
      </c>
    </row>
    <row r="39" spans="1:12" s="8" customFormat="1" ht="19.5" customHeight="1" x14ac:dyDescent="0.2">
      <c r="A39" s="3">
        <f>IFERROR(VLOOKUP(B39,'[1]DADOS (OCULTAR)'!$P$3:$R$56,3,0),"")</f>
        <v>7267476001023</v>
      </c>
      <c r="B39" s="4" t="str">
        <f>'[1]TCE - ANEXO IV - Preencher'!C48</f>
        <v>UPAE GRANDE RECIFE</v>
      </c>
      <c r="C39" s="4" t="str">
        <f>'[1]TCE - ANEXO IV - Preencher'!E48</f>
        <v xml:space="preserve">3.9 - Material para Manutenção de Bens Imóveis </v>
      </c>
      <c r="D39" s="3">
        <f>'[1]TCE - ANEXO IV - Preencher'!F48</f>
        <v>9515628000366</v>
      </c>
      <c r="E39" s="5" t="str">
        <f>'[1]TCE - ANEXO IV - Preencher'!G48</f>
        <v>ATACADO DOS PRESENTES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000038921</v>
      </c>
      <c r="I39" s="6">
        <f>IF('[1]TCE - ANEXO IV - Preencher'!K48="","",'[1]TCE - ANEXO IV - Preencher'!K48)</f>
        <v>44267</v>
      </c>
      <c r="J39" s="5" t="str">
        <f>'[1]TCE - ANEXO IV - Preencher'!L48</f>
        <v>26210309515628000366550100000389211002015521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50.8</v>
      </c>
    </row>
    <row r="40" spans="1:12" s="8" customFormat="1" ht="19.5" customHeight="1" x14ac:dyDescent="0.2">
      <c r="A40" s="3">
        <f>IFERROR(VLOOKUP(B40,'[1]DADOS (OCULTAR)'!$P$3:$R$56,3,0),"")</f>
        <v>7267476001023</v>
      </c>
      <c r="B40" s="4" t="str">
        <f>'[1]TCE - ANEXO IV - Preencher'!C49</f>
        <v>UPAE GRANDE RECIFE</v>
      </c>
      <c r="C40" s="4" t="str">
        <f>'[1]TCE - ANEXO IV - Preencher'!E49</f>
        <v>5.1 - Locação de Equipamentos Médicos-Hospitalares</v>
      </c>
      <c r="D40" s="3">
        <f>'[1]TCE - ANEXO IV - Preencher'!F49</f>
        <v>28514956000120</v>
      </c>
      <c r="E40" s="5" t="str">
        <f>'[1]TCE - ANEXO IV - Preencher'!G49</f>
        <v>BEM HUR GASES EIRELI ME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000004376</v>
      </c>
      <c r="I40" s="6">
        <f>IF('[1]TCE - ANEXO IV - Preencher'!K49="","",'[1]TCE - ANEXO IV - Preencher'!K49)</f>
        <v>44259</v>
      </c>
      <c r="J40" s="5" t="str">
        <f>'[1]TCE - ANEXO IV - Preencher'!L49</f>
        <v>26210328514956000120550010000043761000943767</v>
      </c>
      <c r="K40" s="5" t="str">
        <f>IF(F40="B",LEFT('[1]TCE - ANEXO IV - Preencher'!M49,2),IF(F40="S",LEFT('[1]TCE - ANEXO IV - Preencher'!M49,7),IF('[1]TCE - ANEXO IV - Preencher'!H49="","")))</f>
        <v>2600054</v>
      </c>
      <c r="L40" s="7">
        <f>'[1]TCE - ANEXO IV - Preencher'!N49</f>
        <v>315</v>
      </c>
    </row>
    <row r="41" spans="1:12" s="8" customFormat="1" ht="19.5" customHeight="1" x14ac:dyDescent="0.2">
      <c r="A41" s="3">
        <f>IFERROR(VLOOKUP(B41,'[1]DADOS (OCULTAR)'!$P$3:$R$56,3,0),"")</f>
        <v>7267476001023</v>
      </c>
      <c r="B41" s="4" t="str">
        <f>'[1]TCE - ANEXO IV - Preencher'!C50</f>
        <v>UPAE GRANDE RECIFE</v>
      </c>
      <c r="C41" s="4" t="str">
        <f>'[1]TCE - ANEXO IV - Preencher'!E50</f>
        <v>3.14 - Alimentação Preparada</v>
      </c>
      <c r="D41" s="3">
        <f>'[1]TCE - ANEXO IV - Preencher'!F50</f>
        <v>23237657000172</v>
      </c>
      <c r="E41" s="5" t="str">
        <f>'[1]TCE - ANEXO IV - Preencher'!G50</f>
        <v>CENTRAL DESCARTÁVEIS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000002287</v>
      </c>
      <c r="I41" s="6">
        <f>IF('[1]TCE - ANEXO IV - Preencher'!K50="","",'[1]TCE - ANEXO IV - Preencher'!K50)</f>
        <v>44277</v>
      </c>
      <c r="J41" s="5" t="str">
        <f>'[1]TCE - ANEXO IV - Preencher'!L50</f>
        <v>26210323237657000172650010000022871001957289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26.97</v>
      </c>
    </row>
    <row r="42" spans="1:12" s="8" customFormat="1" ht="19.5" customHeight="1" x14ac:dyDescent="0.2">
      <c r="A42" s="3">
        <f>IFERROR(VLOOKUP(B42,'[1]DADOS (OCULTAR)'!$P$3:$R$56,3,0),"")</f>
        <v>7267476001023</v>
      </c>
      <c r="B42" s="4" t="str">
        <f>'[1]TCE - ANEXO IV - Preencher'!C51</f>
        <v>UPAE GRANDE RECIFE</v>
      </c>
      <c r="C42" s="4" t="str">
        <f>'[1]TCE - ANEXO IV - Preencher'!E51</f>
        <v>5.99 - Outros Serviços de Terceiros Pessoa Jurídica</v>
      </c>
      <c r="D42" s="3">
        <f>'[1]TCE - ANEXO IV - Preencher'!F51</f>
        <v>9183966000186</v>
      </c>
      <c r="E42" s="5" t="str">
        <f>'[1]TCE - ANEXO IV - Preencher'!G51</f>
        <v>ULTRASAFETY ASSESSORIS EM SEGURANÇA DO TRABALHO LTDA ME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2000</v>
      </c>
    </row>
    <row r="43" spans="1:12" s="8" customFormat="1" ht="19.5" customHeight="1" x14ac:dyDescent="0.2">
      <c r="A43" s="3">
        <f>IFERROR(VLOOKUP(B43,'[1]DADOS (OCULTAR)'!$P$3:$R$56,3,0),"")</f>
        <v>7267476001023</v>
      </c>
      <c r="B43" s="4" t="str">
        <f>'[1]TCE - ANEXO IV - Preencher'!C52</f>
        <v>UPAE GRANDE RECIFE</v>
      </c>
      <c r="C43" s="4" t="str">
        <f>'[1]TCE - ANEXO IV - Preencher'!E52</f>
        <v xml:space="preserve">3.9 - Material para Manutenção de Bens Imóveis </v>
      </c>
      <c r="D43" s="3">
        <f>'[1]TCE - ANEXO IV - Preencher'!F52</f>
        <v>18828453000176</v>
      </c>
      <c r="E43" s="5" t="str">
        <f>'[1]TCE - ANEXO IV - Preencher'!G52</f>
        <v>KR MATERIAS DE CONSTRUÇÃO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000001393</v>
      </c>
      <c r="I43" s="6">
        <f>IF('[1]TCE - ANEXO IV - Preencher'!K52="","",'[1]TCE - ANEXO IV - Preencher'!K52)</f>
        <v>44259</v>
      </c>
      <c r="J43" s="5" t="str">
        <f>'[1]TCE - ANEXO IV - Preencher'!L52</f>
        <v>262103188284530001766500100000139317584010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</v>
      </c>
    </row>
    <row r="44" spans="1:12" s="8" customFormat="1" ht="19.5" customHeight="1" x14ac:dyDescent="0.2">
      <c r="A44" s="3">
        <f>IFERROR(VLOOKUP(B44,'[1]DADOS (OCULTAR)'!$P$3:$R$56,3,0),"")</f>
        <v>7267476001023</v>
      </c>
      <c r="B44" s="4" t="str">
        <f>'[1]TCE - ANEXO IV - Preencher'!C53</f>
        <v>UPAE GRANDE RECIFE</v>
      </c>
      <c r="C44" s="4" t="str">
        <f>'[1]TCE - ANEXO IV - Preencher'!E53</f>
        <v xml:space="preserve">3.9 - Material para Manutenção de Bens Imóveis </v>
      </c>
      <c r="D44" s="3">
        <f>'[1]TCE - ANEXO IV - Preencher'!F53</f>
        <v>28541206000148</v>
      </c>
      <c r="E44" s="5" t="str">
        <f>'[1]TCE - ANEXO IV - Preencher'!G53</f>
        <v>S A DE ABREU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00000656</v>
      </c>
      <c r="I44" s="6">
        <f>IF('[1]TCE - ANEXO IV - Preencher'!K53="","",'[1]TCE - ANEXO IV - Preencher'!K53)</f>
        <v>44272</v>
      </c>
      <c r="J44" s="5" t="str">
        <f>'[1]TCE - ANEXO IV - Preencher'!L53</f>
        <v>26210328541206000148650000000006561160035277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20</v>
      </c>
    </row>
    <row r="45" spans="1:12" s="8" customFormat="1" ht="19.5" customHeight="1" x14ac:dyDescent="0.2">
      <c r="A45" s="3">
        <f>IFERROR(VLOOKUP(B45,'[1]DADOS (OCULTAR)'!$P$3:$R$56,3,0),"")</f>
        <v>7267476001023</v>
      </c>
      <c r="B45" s="4" t="str">
        <f>'[1]TCE - ANEXO IV - Preencher'!C54</f>
        <v>UPAE GRANDE RECIFE</v>
      </c>
      <c r="C45" s="4" t="str">
        <f>'[1]TCE - ANEXO IV - Preencher'!E54</f>
        <v>5.99 - Outros Serviços de Terceiros Pessoa Jurídica</v>
      </c>
      <c r="D45" s="3">
        <f>'[1]TCE - ANEXO IV - Preencher'!F54</f>
        <v>0</v>
      </c>
      <c r="E45" s="5" t="str">
        <f>'[1]TCE - ANEXO IV - Preencher'!G54</f>
        <v>IPTU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>
        <f>IF('[1]TCE - ANEXO IV - Preencher'!K54="","",'[1]TCE - ANEXO IV - Preencher'!K54)</f>
        <v>44254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260.89999999999998</v>
      </c>
    </row>
    <row r="46" spans="1:12" s="8" customFormat="1" ht="19.5" customHeight="1" x14ac:dyDescent="0.2">
      <c r="A46" s="3">
        <f>IFERROR(VLOOKUP(B46,'[1]DADOS (OCULTAR)'!$P$3:$R$56,3,0),"")</f>
        <v>7267476001023</v>
      </c>
      <c r="B46" s="4" t="str">
        <f>'[1]TCE - ANEXO IV - Preencher'!C55</f>
        <v>UPAE GRANDE RECIFE</v>
      </c>
      <c r="C46" s="4" t="str">
        <f>'[1]TCE - ANEXO IV - Preencher'!E55</f>
        <v>5.99 - Outros Serviços de Terceiros Pessoa Jurídica</v>
      </c>
      <c r="D46" s="3">
        <f>'[1]TCE - ANEXO IV - Preencher'!F55</f>
        <v>0</v>
      </c>
      <c r="E46" s="5" t="str">
        <f>'[1]TCE - ANEXO IV - Preencher'!G55</f>
        <v>IPTU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>
        <f>IF('[1]TCE - ANEXO IV - Preencher'!K55="","",'[1]TCE - ANEXO IV - Preencher'!K55)</f>
        <v>44271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125.85</v>
      </c>
    </row>
    <row r="47" spans="1:12" s="8" customFormat="1" ht="19.5" customHeight="1" x14ac:dyDescent="0.2">
      <c r="A47" s="3">
        <f>IFERROR(VLOOKUP(B47,'[1]DADOS (OCULTAR)'!$P$3:$R$56,3,0),"")</f>
        <v>7267476001023</v>
      </c>
      <c r="B47" s="4" t="str">
        <f>'[1]TCE - ANEXO IV - Preencher'!C56</f>
        <v>UPAE GRANDE RECIFE</v>
      </c>
      <c r="C47" s="4" t="str">
        <f>'[1]TCE - ANEXO IV - Preencher'!E56</f>
        <v>3.7 - Material de Limpeza e Produtos de Hgienização</v>
      </c>
      <c r="D47" s="3">
        <f>'[1]TCE - ANEXO IV - Preencher'!F56</f>
        <v>10485997000170</v>
      </c>
      <c r="E47" s="5" t="str">
        <f>'[1]TCE - ANEXO IV - Preencher'!G56</f>
        <v>SMART CLEAN COMERCIO ATACADISTA DE PRODUTOS DE HIGIÊNIZAÇÃO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00001821</v>
      </c>
      <c r="I47" s="6">
        <f>IF('[1]TCE - ANEXO IV - Preencher'!K56="","",'[1]TCE - ANEXO IV - Preencher'!K56)</f>
        <v>44271</v>
      </c>
      <c r="J47" s="5" t="str">
        <f>'[1]TCE - ANEXO IV - Preencher'!L56</f>
        <v>29210310485997000170550010000018211051765499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1619.18</v>
      </c>
    </row>
    <row r="48" spans="1:12" s="8" customFormat="1" ht="19.5" customHeight="1" x14ac:dyDescent="0.2">
      <c r="A48" s="3">
        <f>IFERROR(VLOOKUP(B48,'[1]DADOS (OCULTAR)'!$P$3:$R$56,3,0),"")</f>
        <v>7267476001023</v>
      </c>
      <c r="B48" s="4" t="str">
        <f>'[1]TCE - ANEXO IV - Preencher'!C57</f>
        <v>UPAE GRANDE RECIFE</v>
      </c>
      <c r="C48" s="4" t="str">
        <f>'[1]TCE - ANEXO IV - Preencher'!E57</f>
        <v xml:space="preserve">3.8 - Uniformes, Tecidos e Aviamentos </v>
      </c>
      <c r="D48" s="3">
        <f>'[1]TCE - ANEXO IV - Preencher'!F57</f>
        <v>26012135000160</v>
      </c>
      <c r="E48" s="5" t="str">
        <f>'[1]TCE - ANEXO IV - Preencher'!G57</f>
        <v>ABC SEGURANÇA EM EPI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000001063</v>
      </c>
      <c r="I48" s="6">
        <f>IF('[1]TCE - ANEXO IV - Preencher'!K57="","",'[1]TCE - ANEXO IV - Preencher'!K57)</f>
        <v>44270</v>
      </c>
      <c r="J48" s="5" t="str">
        <f>'[1]TCE - ANEXO IV - Preencher'!L57</f>
        <v>26210326012135000160550000000010631810499690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486.4</v>
      </c>
    </row>
    <row r="49" spans="1:12" s="8" customFormat="1" ht="19.5" customHeight="1" x14ac:dyDescent="0.2">
      <c r="A49" s="3">
        <f>IFERROR(VLOOKUP(B49,'[1]DADOS (OCULTAR)'!$P$3:$R$56,3,0),"")</f>
        <v>7267476001023</v>
      </c>
      <c r="B49" s="4" t="str">
        <f>'[1]TCE - ANEXO IV - Preencher'!C58</f>
        <v>UPAE GRANDE RECIFE</v>
      </c>
      <c r="C49" s="4" t="str">
        <f>'[1]TCE - ANEXO IV - Preencher'!E58</f>
        <v>5.16 - Serviços Médico-Hospitalares, Odotonlogia e Laboratoriais</v>
      </c>
      <c r="D49" s="3">
        <f>'[1]TCE - ANEXO IV - Preencher'!F58</f>
        <v>30059564000160</v>
      </c>
      <c r="E49" s="5" t="str">
        <f>'[1]TCE - ANEXO IV - Preencher'!G58</f>
        <v>LIFE MEDICINA E TERAPIA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000000551</v>
      </c>
      <c r="I49" s="6">
        <f>IF('[1]TCE - ANEXO IV - Preencher'!K58="","",'[1]TCE - ANEXO IV - Preencher'!K58)</f>
        <v>44308</v>
      </c>
      <c r="J49" s="5" t="str">
        <f>'[1]TCE - ANEXO IV - Preencher'!L58</f>
        <v>OGBW63984</v>
      </c>
      <c r="K49" s="5" t="str">
        <f>IF(F49="B",LEFT('[1]TCE - ANEXO IV - Preencher'!M58,2),IF(F49="S",LEFT('[1]TCE - ANEXO IV - Preencher'!M58,7),IF('[1]TCE - ANEXO IV - Preencher'!H58="","")))</f>
        <v>2609600</v>
      </c>
      <c r="L49" s="7">
        <f>'[1]TCE - ANEXO IV - Preencher'!N58</f>
        <v>5250</v>
      </c>
    </row>
    <row r="50" spans="1:12" s="8" customFormat="1" ht="19.5" customHeight="1" x14ac:dyDescent="0.2">
      <c r="A50" s="3">
        <f>IFERROR(VLOOKUP(B50,'[1]DADOS (OCULTAR)'!$P$3:$R$56,3,0),"")</f>
        <v>7267476001023</v>
      </c>
      <c r="B50" s="4" t="str">
        <f>'[1]TCE - ANEXO IV - Preencher'!C59</f>
        <v>UPAE GRANDE RECIFE</v>
      </c>
      <c r="C50" s="4" t="str">
        <f>'[1]TCE - ANEXO IV - Preencher'!E59</f>
        <v>5.16 - Serviços Médico-Hospitalares, Odotonlogia e Laboratoriais</v>
      </c>
      <c r="D50" s="3">
        <f>'[1]TCE - ANEXO IV - Preencher'!F59</f>
        <v>23066094000105</v>
      </c>
      <c r="E50" s="5" t="str">
        <f>'[1]TCE - ANEXO IV - Preencher'!G59</f>
        <v>CLINICA MÉDICA JARDIM ATLANTICO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000000050</v>
      </c>
      <c r="I50" s="6">
        <f>IF('[1]TCE - ANEXO IV - Preencher'!K59="","",'[1]TCE - ANEXO IV - Preencher'!K59)</f>
        <v>44183</v>
      </c>
      <c r="J50" s="5" t="str">
        <f>'[1]TCE - ANEXO IV - Preencher'!L59</f>
        <v>FTBO35653</v>
      </c>
      <c r="K50" s="5" t="str">
        <f>IF(F50="B",LEFT('[1]TCE - ANEXO IV - Preencher'!M59,2),IF(F50="S",LEFT('[1]TCE - ANEXO IV - Preencher'!M59,7),IF('[1]TCE - ANEXO IV - Preencher'!H59="","")))</f>
        <v>2609600</v>
      </c>
      <c r="L50" s="7">
        <f>'[1]TCE - ANEXO IV - Preencher'!N59</f>
        <v>6000</v>
      </c>
    </row>
    <row r="51" spans="1:12" s="8" customFormat="1" ht="19.5" customHeight="1" x14ac:dyDescent="0.2">
      <c r="A51" s="3">
        <f>IFERROR(VLOOKUP(B51,'[1]DADOS (OCULTAR)'!$P$3:$R$56,3,0),"")</f>
        <v>7267476001023</v>
      </c>
      <c r="B51" s="4" t="str">
        <f>'[1]TCE - ANEXO IV - Preencher'!C60</f>
        <v>UPAE GRANDE RECIFE</v>
      </c>
      <c r="C51" s="4" t="str">
        <f>'[1]TCE - ANEXO IV - Preencher'!E60</f>
        <v>5.26 - Locação de Imóveis</v>
      </c>
      <c r="D51" s="3">
        <f>'[1]TCE - ANEXO IV - Preencher'!F60</f>
        <v>3531817000184</v>
      </c>
      <c r="E51" s="5" t="str">
        <f>'[1]TCE - ANEXO IV - Preencher'!G60</f>
        <v>ELETRÔNICA E PAPELARIA CABRAL LTDA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>
        <f>IF('[1]TCE - ANEXO IV - Preencher'!K60="","",'[1]TCE - ANEXO IV - Preencher'!K60)</f>
        <v>44286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2600054</v>
      </c>
      <c r="L51" s="7">
        <f>'[1]TCE - ANEXO IV - Preencher'!N60</f>
        <v>980</v>
      </c>
    </row>
    <row r="52" spans="1:12" s="8" customFormat="1" ht="19.5" customHeight="1" x14ac:dyDescent="0.2">
      <c r="A52" s="3">
        <f>IFERROR(VLOOKUP(B52,'[1]DADOS (OCULTAR)'!$P$3:$R$56,3,0),"")</f>
        <v>7267476001023</v>
      </c>
      <c r="B52" s="4" t="str">
        <f>'[1]TCE - ANEXO IV - Preencher'!C61</f>
        <v>UPAE GRANDE RECIFE</v>
      </c>
      <c r="C52" s="4" t="str">
        <f>'[1]TCE - ANEXO IV - Preencher'!E61</f>
        <v>5.99 - Outros Serviços de Terceiros Pessoa Jurídica</v>
      </c>
      <c r="D52" s="3">
        <f>'[1]TCE - ANEXO IV - Preencher'!F61</f>
        <v>0</v>
      </c>
      <c r="E52" s="5" t="str">
        <f>'[1]TCE - ANEXO IV - Preencher'!G61</f>
        <v>TRIBUTO APLICAÇÃO FINANCEIRA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>
        <f>IF('[1]TCE - ANEXO IV - Preencher'!K61="","",'[1]TCE - ANEXO IV - Preencher'!K61)</f>
        <v>44286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15.48</v>
      </c>
    </row>
    <row r="53" spans="1:12" s="8" customFormat="1" ht="19.5" customHeight="1" x14ac:dyDescent="0.2">
      <c r="A53" s="3">
        <f>IFERROR(VLOOKUP(B53,'[1]DADOS (OCULTAR)'!$P$3:$R$56,3,0),"")</f>
        <v>7267476001023</v>
      </c>
      <c r="B53" s="4" t="str">
        <f>'[1]TCE - ANEXO IV - Preencher'!C62</f>
        <v>UPAE GRANDE RECIFE</v>
      </c>
      <c r="C53" s="4" t="str">
        <f>'[1]TCE - ANEXO IV - Preencher'!E62</f>
        <v>5.16 - Serviços Médico-Hospitalares, Odotonlogia e Laboratoriais</v>
      </c>
      <c r="D53" s="3">
        <f>'[1]TCE - ANEXO IV - Preencher'!F62</f>
        <v>29870479000107</v>
      </c>
      <c r="E53" s="5" t="str">
        <f>'[1]TCE - ANEXO IV - Preencher'!G62</f>
        <v>CARDIOMETABOLICOS E SERVIÇOS MÉDICOS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00000719</v>
      </c>
      <c r="I53" s="6">
        <f>IF('[1]TCE - ANEXO IV - Preencher'!K62="","",'[1]TCE - ANEXO IV - Preencher'!K62)</f>
        <v>44306</v>
      </c>
      <c r="J53" s="5" t="str">
        <f>'[1]TCE - ANEXO IV - Preencher'!L62</f>
        <v>T9AUEEE5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6000</v>
      </c>
    </row>
    <row r="54" spans="1:12" s="8" customFormat="1" ht="19.5" customHeight="1" x14ac:dyDescent="0.2">
      <c r="A54" s="3">
        <f>IFERROR(VLOOKUP(B54,'[1]DADOS (OCULTAR)'!$P$3:$R$56,3,0),"")</f>
        <v>7267476001023</v>
      </c>
      <c r="B54" s="4" t="str">
        <f>'[1]TCE - ANEXO IV - Preencher'!C63</f>
        <v>UPAE GRANDE RECIFE</v>
      </c>
      <c r="C54" s="4" t="str">
        <f>'[1]TCE - ANEXO IV - Preencher'!E63</f>
        <v>5.16 - Serviços Médico-Hospitalares, Odotonlogia e Laboratoriais</v>
      </c>
      <c r="D54" s="3">
        <f>'[1]TCE - ANEXO IV - Preencher'!F63</f>
        <v>10483974000127</v>
      </c>
      <c r="E54" s="5" t="str">
        <f>'[1]TCE - ANEXO IV - Preencher'!G63</f>
        <v>CCGK DIAGNÓSTICO LTDA ME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00000180</v>
      </c>
      <c r="I54" s="6">
        <f>IF('[1]TCE - ANEXO IV - Preencher'!K63="","",'[1]TCE - ANEXO IV - Preencher'!K63)</f>
        <v>44306</v>
      </c>
      <c r="J54" s="5" t="str">
        <f>'[1]TCE - ANEXO IV - Preencher'!L63</f>
        <v>JFSLBJQC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3000</v>
      </c>
    </row>
    <row r="55" spans="1:12" s="8" customFormat="1" ht="19.5" customHeight="1" x14ac:dyDescent="0.2">
      <c r="A55" s="3">
        <f>IFERROR(VLOOKUP(B55,'[1]DADOS (OCULTAR)'!$P$3:$R$56,3,0),"")</f>
        <v>7267476001023</v>
      </c>
      <c r="B55" s="4" t="str">
        <f>'[1]TCE - ANEXO IV - Preencher'!C64</f>
        <v>UPAE GRANDE RECIFE</v>
      </c>
      <c r="C55" s="4" t="str">
        <f>'[1]TCE - ANEXO IV - Preencher'!E64</f>
        <v>5.16 - Serviços Médico-Hospitalares, Odotonlogia e Laboratoriais</v>
      </c>
      <c r="D55" s="3">
        <f>'[1]TCE - ANEXO IV - Preencher'!F64</f>
        <v>21498185000186</v>
      </c>
      <c r="E55" s="5" t="str">
        <f>'[1]TCE - ANEXO IV - Preencher'!G64</f>
        <v>SAMIA EVERUZA FERREIRA FERNANDES SERVIÇÇOS DE PRESTAÇÃO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00000123</v>
      </c>
      <c r="I55" s="6">
        <f>IF('[1]TCE - ANEXO IV - Preencher'!K64="","",'[1]TCE - ANEXO IV - Preencher'!K64)</f>
        <v>44300</v>
      </c>
      <c r="J55" s="5" t="str">
        <f>'[1]TCE - ANEXO IV - Preencher'!L64</f>
        <v>BM6YGAJZ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6000</v>
      </c>
    </row>
    <row r="56" spans="1:12" s="8" customFormat="1" ht="19.5" customHeight="1" x14ac:dyDescent="0.2">
      <c r="A56" s="3">
        <f>IFERROR(VLOOKUP(B56,'[1]DADOS (OCULTAR)'!$P$3:$R$56,3,0),"")</f>
        <v>7267476001023</v>
      </c>
      <c r="B56" s="4" t="str">
        <f>'[1]TCE - ANEXO IV - Preencher'!C65</f>
        <v>UPAE GRANDE RECIFE</v>
      </c>
      <c r="C56" s="4" t="str">
        <f>'[1]TCE - ANEXO IV - Preencher'!E65</f>
        <v>5.16 - Serviços Médico-Hospitalares, Odotonlogia e Laboratoriais</v>
      </c>
      <c r="D56" s="3">
        <f>'[1]TCE - ANEXO IV - Preencher'!F65</f>
        <v>29758485000169</v>
      </c>
      <c r="E56" s="5" t="str">
        <f>'[1]TCE - ANEXO IV - Preencher'!G65</f>
        <v xml:space="preserve">PALM SERVIÇOS DE DIAGNÓSTICO LTDA 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00000260</v>
      </c>
      <c r="I56" s="6">
        <f>IF('[1]TCE - ANEXO IV - Preencher'!K65="","",'[1]TCE - ANEXO IV - Preencher'!K65)</f>
        <v>44306</v>
      </c>
      <c r="J56" s="5" t="str">
        <f>'[1]TCE - ANEXO IV - Preencher'!L65</f>
        <v>QMAQI1QW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3000</v>
      </c>
    </row>
    <row r="57" spans="1:12" s="8" customFormat="1" ht="19.5" customHeight="1" x14ac:dyDescent="0.2">
      <c r="A57" s="3">
        <f>IFERROR(VLOOKUP(B57,'[1]DADOS (OCULTAR)'!$P$3:$R$56,3,0),"")</f>
        <v>7267476001023</v>
      </c>
      <c r="B57" s="4" t="str">
        <f>'[1]TCE - ANEXO IV - Preencher'!C66</f>
        <v>UPAE GRANDE RECIFE</v>
      </c>
      <c r="C57" s="4" t="str">
        <f>'[1]TCE - ANEXO IV - Preencher'!E66</f>
        <v>5.16 - Serviços Médico-Hospitalares, Odotonlogia e Laboratoriais</v>
      </c>
      <c r="D57" s="3">
        <f>'[1]TCE - ANEXO IV - Preencher'!F66</f>
        <v>4336672000123</v>
      </c>
      <c r="E57" s="5" t="str">
        <f>'[1]TCE - ANEXO IV - Preencher'!G66</f>
        <v xml:space="preserve">DERMATOLOGIA SÃO FRANCISCO LTDA 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628</v>
      </c>
      <c r="I57" s="6">
        <f>IF('[1]TCE - ANEXO IV - Preencher'!K66="","",'[1]TCE - ANEXO IV - Preencher'!K66)</f>
        <v>44306</v>
      </c>
      <c r="J57" s="5" t="str">
        <f>'[1]TCE - ANEXO IV - Preencher'!L66</f>
        <v>198558772</v>
      </c>
      <c r="K57" s="5" t="str">
        <f>IF(F57="B",LEFT('[1]TCE - ANEXO IV - Preencher'!M66,2),IF(F57="S",LEFT('[1]TCE - ANEXO IV - Preencher'!M66,7),IF('[1]TCE - ANEXO IV - Preencher'!H66="","")))</f>
        <v>2611101</v>
      </c>
      <c r="L57" s="7">
        <f>'[1]TCE - ANEXO IV - Preencher'!N66</f>
        <v>6000</v>
      </c>
    </row>
    <row r="58" spans="1:12" s="8" customFormat="1" ht="19.5" customHeight="1" x14ac:dyDescent="0.2">
      <c r="A58" s="3">
        <f>IFERROR(VLOOKUP(B58,'[1]DADOS (OCULTAR)'!$P$3:$R$56,3,0),"")</f>
        <v>7267476001023</v>
      </c>
      <c r="B58" s="4" t="str">
        <f>'[1]TCE - ANEXO IV - Preencher'!C67</f>
        <v>UPAE GRANDE RECIFE</v>
      </c>
      <c r="C58" s="4" t="str">
        <f>'[1]TCE - ANEXO IV - Preencher'!E67</f>
        <v>3.6 - Material de Expediente</v>
      </c>
      <c r="D58" s="3">
        <f>'[1]TCE - ANEXO IV - Preencher'!F67</f>
        <v>35698830000119</v>
      </c>
      <c r="E58" s="5" t="str">
        <f>'[1]TCE - ANEXO IV - Preencher'!G67</f>
        <v>LINS COMERCIO ATACADISTA DE PAPELARIA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6349</v>
      </c>
      <c r="I58" s="6">
        <f>IF('[1]TCE - ANEXO IV - Preencher'!K67="","",'[1]TCE - ANEXO IV - Preencher'!K67)</f>
        <v>44271</v>
      </c>
      <c r="J58" s="5" t="str">
        <f>'[1]TCE - ANEXO IV - Preencher'!L67</f>
        <v>2621033535698830000119550010000063491000153460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1279.18</v>
      </c>
    </row>
    <row r="59" spans="1:12" s="8" customFormat="1" ht="19.5" customHeight="1" x14ac:dyDescent="0.2">
      <c r="A59" s="3">
        <f>IFERROR(VLOOKUP(B59,'[1]DADOS (OCULTAR)'!$P$3:$R$56,3,0),"")</f>
        <v>7267476001023</v>
      </c>
      <c r="B59" s="4" t="str">
        <f>'[1]TCE - ANEXO IV - Preencher'!C68</f>
        <v>UPAE GRANDE RECIFE</v>
      </c>
      <c r="C59" s="4" t="str">
        <f>'[1]TCE - ANEXO IV - Preencher'!E68</f>
        <v>5.18 - Teledonia Fixa</v>
      </c>
      <c r="D59" s="3">
        <f>'[1]TCE - ANEXO IV - Preencher'!F68</f>
        <v>3822564419</v>
      </c>
      <c r="E59" s="5" t="str">
        <f>'[1]TCE - ANEXO IV - Preencher'!G68</f>
        <v>ANTONIO CARLOS DOS SANTOS SOUZA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51956</v>
      </c>
      <c r="I59" s="6">
        <f>IF('[1]TCE - ANEXO IV - Preencher'!K68="","",'[1]TCE - ANEXO IV - Preencher'!K68)</f>
        <v>44292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2600054</v>
      </c>
      <c r="L59" s="7">
        <f>'[1]TCE - ANEXO IV - Preencher'!N68</f>
        <v>300</v>
      </c>
    </row>
    <row r="60" spans="1:12" s="8" customFormat="1" ht="19.5" customHeight="1" x14ac:dyDescent="0.2">
      <c r="A60" s="3">
        <f>IFERROR(VLOOKUP(B60,'[1]DADOS (OCULTAR)'!$P$3:$R$56,3,0),"")</f>
        <v>7267476001023</v>
      </c>
      <c r="B60" s="4" t="str">
        <f>'[1]TCE - ANEXO IV - Preencher'!C69</f>
        <v>UPAE GRANDE RECIFE</v>
      </c>
      <c r="C60" s="4" t="str">
        <f>'[1]TCE - ANEXO IV - Preencher'!E69</f>
        <v>5.99 - Outros Serviços de Terceiros Pessoa Jurídica</v>
      </c>
      <c r="D60" s="3">
        <f>'[1]TCE - ANEXO IV - Preencher'!F69</f>
        <v>4234788000151</v>
      </c>
      <c r="E60" s="5" t="str">
        <f>'[1]TCE - ANEXO IV - Preencher'!G69</f>
        <v>LIMA E LIMA ADVOGADOS ASSOCIADOS S/S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00000944</v>
      </c>
      <c r="I60" s="6">
        <f>IF('[1]TCE - ANEXO IV - Preencher'!K69="","",'[1]TCE - ANEXO IV - Preencher'!K69)</f>
        <v>44292</v>
      </c>
      <c r="J60" s="5" t="str">
        <f>'[1]TCE - ANEXO IV - Preencher'!L69</f>
        <v>TKUVNE58</v>
      </c>
      <c r="K60" s="5" t="str">
        <f>IF(F60="B",LEFT('[1]TCE - ANEXO IV - Preencher'!M69,2),IF(F60="S",LEFT('[1]TCE - ANEXO IV - Preencher'!M69,7),IF('[1]TCE - ANEXO IV - Preencher'!H69="","")))</f>
        <v>2927408</v>
      </c>
      <c r="L60" s="7">
        <f>'[1]TCE - ANEXO IV - Preencher'!N69</f>
        <v>4349.59</v>
      </c>
    </row>
    <row r="61" spans="1:12" s="8" customFormat="1" ht="19.5" customHeight="1" x14ac:dyDescent="0.2">
      <c r="A61" s="3">
        <f>IFERROR(VLOOKUP(B61,'[1]DADOS (OCULTAR)'!$P$3:$R$56,3,0),"")</f>
        <v>7267476001023</v>
      </c>
      <c r="B61" s="4" t="str">
        <f>'[1]TCE - ANEXO IV - Preencher'!C70</f>
        <v>UPAE GRANDE RECIFE</v>
      </c>
      <c r="C61" s="4" t="str">
        <f>'[1]TCE - ANEXO IV - Preencher'!E70</f>
        <v>5.10 - Detetização/Tratamento de Resíduos e Afins</v>
      </c>
      <c r="D61" s="3">
        <f>'[1]TCE - ANEXO IV - Preencher'!F70</f>
        <v>11863530000180</v>
      </c>
      <c r="E61" s="5" t="str">
        <f>'[1]TCE - ANEXO IV - Preencher'!G70</f>
        <v>BRASCON GESTÃO AMBIENTAL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00070436</v>
      </c>
      <c r="I61" s="6">
        <f>IF('[1]TCE - ANEXO IV - Preencher'!K70="","",'[1]TCE - ANEXO IV - Preencher'!K70)</f>
        <v>44167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2611309</v>
      </c>
      <c r="L61" s="7">
        <f>'[1]TCE - ANEXO IV - Preencher'!N70</f>
        <v>74</v>
      </c>
    </row>
    <row r="62" spans="1:12" s="8" customFormat="1" ht="19.5" customHeight="1" x14ac:dyDescent="0.2">
      <c r="A62" s="3">
        <f>IFERROR(VLOOKUP(B62,'[1]DADOS (OCULTAR)'!$P$3:$R$56,3,0),"")</f>
        <v>7267476001023</v>
      </c>
      <c r="B62" s="4" t="str">
        <f>'[1]TCE - ANEXO IV - Preencher'!C71</f>
        <v>UPAE GRANDE RECIFE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12.183.268/0001-95</v>
      </c>
      <c r="E62" s="5" t="str">
        <f>'[1]TCE - ANEXO IV - Preencher'!G71</f>
        <v>CLINICA MEDICA MED PLAN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000000707</v>
      </c>
      <c r="I62" s="6">
        <f>IF('[1]TCE - ANEXO IV - Preencher'!K71="","",'[1]TCE - ANEXO IV - Preencher'!K71)</f>
        <v>44305</v>
      </c>
      <c r="J62" s="5" t="str">
        <f>'[1]TCE - ANEXO IV - Preencher'!L71</f>
        <v>MSOK39410</v>
      </c>
      <c r="K62" s="5" t="str">
        <f>IF(F62="B",LEFT('[1]TCE - ANEXO IV - Preencher'!M71,2),IF(F62="S",LEFT('[1]TCE - ANEXO IV - Preencher'!M71,7),IF('[1]TCE - ANEXO IV - Preencher'!H71="","")))</f>
        <v>2607901</v>
      </c>
      <c r="L62" s="7">
        <f>'[1]TCE - ANEXO IV - Preencher'!N71</f>
        <v>6000</v>
      </c>
    </row>
    <row r="63" spans="1:12" s="8" customFormat="1" ht="19.5" customHeight="1" x14ac:dyDescent="0.2">
      <c r="A63" s="3">
        <f>IFERROR(VLOOKUP(B63,'[1]DADOS (OCULTAR)'!$P$3:$R$56,3,0),"")</f>
        <v>7267476001023</v>
      </c>
      <c r="B63" s="4" t="str">
        <f>'[1]TCE - ANEXO IV - Preencher'!C72</f>
        <v>UPAE GRANDE RECIFE</v>
      </c>
      <c r="C63" s="4" t="str">
        <f>'[1]TCE - ANEXO IV - Preencher'!E72</f>
        <v>3.6 - Material de Expediente</v>
      </c>
      <c r="D63" s="3">
        <f>'[1]TCE - ANEXO IV - Preencher'!F72</f>
        <v>16901828000150</v>
      </c>
      <c r="E63" s="5" t="str">
        <f>'[1]TCE - ANEXO IV - Preencher'!G72</f>
        <v>M MARIA DE ANDRADE SILVA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000006658</v>
      </c>
      <c r="I63" s="6">
        <f>IF('[1]TCE - ANEXO IV - Preencher'!K72="","",'[1]TCE - ANEXO IV - Preencher'!K72)</f>
        <v>44280</v>
      </c>
      <c r="J63" s="5" t="str">
        <f>'[1]TCE - ANEXO IV - Preencher'!L72</f>
        <v>2921031690182800015055001000006587043277007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334</v>
      </c>
    </row>
    <row r="64" spans="1:12" s="8" customFormat="1" ht="19.5" customHeight="1" x14ac:dyDescent="0.2">
      <c r="A64" s="3">
        <f>IFERROR(VLOOKUP(B64,'[1]DADOS (OCULTAR)'!$P$3:$R$56,3,0),"")</f>
        <v>7267476001023</v>
      </c>
      <c r="B64" s="4" t="str">
        <f>'[1]TCE - ANEXO IV - Preencher'!C73</f>
        <v>UPAE GRANDE RECIFE</v>
      </c>
      <c r="C64" s="4" t="str">
        <f>'[1]TCE - ANEXO IV - Preencher'!E73</f>
        <v>5.99 - Outros Serviços de Terceiros Pessoa Jurídica</v>
      </c>
      <c r="D64" s="3">
        <f>'[1]TCE - ANEXO IV - Preencher'!F73</f>
        <v>17475068000120</v>
      </c>
      <c r="E64" s="5" t="str">
        <f>'[1]TCE - ANEXO IV - Preencher'!G73</f>
        <v>ACESS BRAZIL SERVIÇOS ADMINISTRATIVOS EIRELI ME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202110000000001</v>
      </c>
      <c r="I64" s="6">
        <f>IF('[1]TCE - ANEXO IV - Preencher'!K73="","",'[1]TCE - ANEXO IV - Preencher'!K73)</f>
        <v>44302</v>
      </c>
      <c r="J64" s="5" t="str">
        <f>'[1]TCE - ANEXO IV - Preencher'!L73</f>
        <v>ISLCV7KQ</v>
      </c>
      <c r="K64" s="5" t="str">
        <f>IF(F64="B",LEFT('[1]TCE - ANEXO IV - Preencher'!M73,2),IF(F64="S",LEFT('[1]TCE - ANEXO IV - Preencher'!M73,7),IF('[1]TCE - ANEXO IV - Preencher'!H73="","")))</f>
        <v>2911709</v>
      </c>
      <c r="L64" s="7">
        <f>'[1]TCE - ANEXO IV - Preencher'!N73</f>
        <v>1908</v>
      </c>
    </row>
    <row r="65" spans="1:12" s="8" customFormat="1" ht="19.5" customHeight="1" x14ac:dyDescent="0.2">
      <c r="A65" s="3">
        <f>IFERROR(VLOOKUP(B65,'[1]DADOS (OCULTAR)'!$P$3:$R$56,3,0),"")</f>
        <v>7267476001023</v>
      </c>
      <c r="B65" s="4" t="str">
        <f>'[1]TCE - ANEXO IV - Preencher'!C74</f>
        <v>UPAE GRANDE RECIFE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12.183.268/0001-95</v>
      </c>
      <c r="E65" s="5" t="str">
        <f>'[1]TCE - ANEXO IV - Preencher'!G74</f>
        <v>CLINICA MEDICA MED PLAN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000000705</v>
      </c>
      <c r="I65" s="6">
        <f>IF('[1]TCE - ANEXO IV - Preencher'!K74="","",'[1]TCE - ANEXO IV - Preencher'!K74)</f>
        <v>44305</v>
      </c>
      <c r="J65" s="5" t="str">
        <f>'[1]TCE - ANEXO IV - Preencher'!L74</f>
        <v>VZRG00185</v>
      </c>
      <c r="K65" s="5" t="str">
        <f>IF(F65="B",LEFT('[1]TCE - ANEXO IV - Preencher'!M74,2),IF(F65="S",LEFT('[1]TCE - ANEXO IV - Preencher'!M74,7),IF('[1]TCE - ANEXO IV - Preencher'!H74="","")))</f>
        <v>2607901</v>
      </c>
      <c r="L65" s="7">
        <f>'[1]TCE - ANEXO IV - Preencher'!N74</f>
        <v>6000</v>
      </c>
    </row>
    <row r="66" spans="1:12" s="8" customFormat="1" ht="19.5" customHeight="1" x14ac:dyDescent="0.2">
      <c r="A66" s="3">
        <f>IFERROR(VLOOKUP(B66,'[1]DADOS (OCULTAR)'!$P$3:$R$56,3,0),"")</f>
        <v>7267476001023</v>
      </c>
      <c r="B66" s="4" t="str">
        <f>'[1]TCE - ANEXO IV - Preencher'!C75</f>
        <v>UPAE GRANDE RECIFE</v>
      </c>
      <c r="C66" s="4" t="str">
        <f>'[1]TCE - ANEXO IV - Preencher'!E75</f>
        <v>5.99 - Outros Serviços de Terceiros Pessoa Jurídica</v>
      </c>
      <c r="D66" s="3">
        <f>'[1]TCE - ANEXO IV - Preencher'!F75</f>
        <v>22558211000187</v>
      </c>
      <c r="E66" s="5" t="str">
        <f>'[1]TCE - ANEXO IV - Preencher'!G75</f>
        <v>SOUZA ADVOGADOS ASSOCIADOS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2021525</v>
      </c>
      <c r="I66" s="6">
        <f>IF('[1]TCE - ANEXO IV - Preencher'!K75="","",'[1]TCE - ANEXO IV - Preencher'!K75)</f>
        <v>44314</v>
      </c>
      <c r="J66" s="5" t="str">
        <f>'[1]TCE - ANEXO IV - Preencher'!L75</f>
        <v>1838264D1</v>
      </c>
      <c r="K66" s="5" t="str">
        <f>IF(F66="B",LEFT('[1]TCE - ANEXO IV - Preencher'!M75,2),IF(F66="S",LEFT('[1]TCE - ANEXO IV - Preencher'!M75,7),IF('[1]TCE - ANEXO IV - Preencher'!H75="","")))</f>
        <v>2919207</v>
      </c>
      <c r="L66" s="7">
        <f>'[1]TCE - ANEXO IV - Preencher'!N75</f>
        <v>4134.67</v>
      </c>
    </row>
    <row r="67" spans="1:12" s="8" customFormat="1" ht="19.5" customHeight="1" x14ac:dyDescent="0.2">
      <c r="A67" s="3">
        <f>IFERROR(VLOOKUP(B67,'[1]DADOS (OCULTAR)'!$P$3:$R$56,3,0),"")</f>
        <v>7267476001023</v>
      </c>
      <c r="B67" s="4" t="str">
        <f>'[1]TCE - ANEXO IV - Preencher'!C76</f>
        <v>UPAE GRANDE RECIFE</v>
      </c>
      <c r="C67" s="4" t="str">
        <f>'[1]TCE - ANEXO IV - Preencher'!E76</f>
        <v>5.5 - Reparo e Manutenção de Máquinas e Equipamentos</v>
      </c>
      <c r="D67" s="3">
        <f>'[1]TCE - ANEXO IV - Preencher'!F76</f>
        <v>20736829000164</v>
      </c>
      <c r="E67" s="5" t="str">
        <f>'[1]TCE - ANEXO IV - Preencher'!G76</f>
        <v>ANTONIO DE M. MORAES ME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00000418</v>
      </c>
      <c r="I67" s="6">
        <f>IF('[1]TCE - ANEXO IV - Preencher'!K76="","",'[1]TCE - ANEXO IV - Preencher'!K76)</f>
        <v>44259</v>
      </c>
      <c r="J67" s="5" t="str">
        <f>'[1]TCE - ANEXO IV - Preencher'!L76</f>
        <v>66ABI4VB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280</v>
      </c>
    </row>
    <row r="68" spans="1:12" s="8" customFormat="1" ht="19.5" customHeight="1" x14ac:dyDescent="0.2">
      <c r="A68" s="3">
        <f>IFERROR(VLOOKUP(B68,'[1]DADOS (OCULTAR)'!$P$3:$R$56,3,0),"")</f>
        <v>7267476001023</v>
      </c>
      <c r="B68" s="4" t="str">
        <f>'[1]TCE - ANEXO IV - Preencher'!C77</f>
        <v>UPAE GRANDE RECIFE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9469073000363</v>
      </c>
      <c r="E68" s="5" t="str">
        <f>'[1]TCE - ANEXO IV - Preencher'!G77</f>
        <v>COMERCIAL BEZERRA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79455</v>
      </c>
      <c r="I68" s="6">
        <f>IF('[1]TCE - ANEXO IV - Preencher'!K77="","",'[1]TCE - ANEXO IV - Preencher'!K77)</f>
        <v>44259</v>
      </c>
      <c r="J68" s="5" t="str">
        <f>'[1]TCE - ANEXO IV - Preencher'!L77</f>
        <v>26210309469073000363550010000794551085459310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72.349999999999994</v>
      </c>
    </row>
    <row r="69" spans="1:12" s="8" customFormat="1" ht="19.5" customHeight="1" x14ac:dyDescent="0.2">
      <c r="A69" s="3">
        <f>IFERROR(VLOOKUP(B69,'[1]DADOS (OCULTAR)'!$P$3:$R$56,3,0),"")</f>
        <v>7267476001023</v>
      </c>
      <c r="B69" s="4" t="str">
        <f>'[1]TCE - ANEXO IV - Preencher'!C78</f>
        <v>UPAE GRANDE RECIFE</v>
      </c>
      <c r="C69" s="4" t="str">
        <f>'[1]TCE - ANEXO IV - Preencher'!E78</f>
        <v xml:space="preserve">3.9 - Material para Manutenção de Bens Imóveis </v>
      </c>
      <c r="D69" s="3">
        <f>'[1]TCE - ANEXO IV - Preencher'!F78</f>
        <v>18828453000176</v>
      </c>
      <c r="E69" s="5" t="str">
        <f>'[1]TCE - ANEXO IV - Preencher'!G78</f>
        <v>KR MATERIAS DE CONSTRUÇÃO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000001394</v>
      </c>
      <c r="I69" s="6">
        <f>IF('[1]TCE - ANEXO IV - Preencher'!K78="","",'[1]TCE - ANEXO IV - Preencher'!K78)</f>
        <v>44259</v>
      </c>
      <c r="J69" s="5" t="str">
        <f>'[1]TCE - ANEXO IV - Preencher'!L78</f>
        <v>26210318828453000176650010000013941180844146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20</v>
      </c>
    </row>
    <row r="70" spans="1:12" s="8" customFormat="1" ht="19.5" customHeight="1" x14ac:dyDescent="0.2">
      <c r="A70" s="3" t="str">
        <f>IFERROR(VLOOKUP(B70,'[1]DADOS (OCULTAR)'!$P$3:$R$56,3,0),"")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(OCULTAR)'!$P$3:$R$56,3,0),"")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(OCULTAR)'!$P$3:$R$56,3,0),"")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(OCULTAR)'!$P$3:$R$56,3,0),"")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(OCULTAR)'!$P$3:$R$56,3,0),"")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(OCULTAR)'!$P$3:$R$56,3,0),"")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(OCULTAR)'!$P$3:$R$56,3,0),"")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(OCULTAR)'!$P$3:$R$56,3,0),"")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(OCULTAR)'!$P$3:$R$56,3,0),"")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(OCULTAR)'!$P$3:$R$56,3,0),"")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(OCULTAR)'!$P$3:$R$56,3,0),"")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(OCULTAR)'!$P$3:$R$56,3,0),"")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(OCULTAR)'!$P$3:$R$56,3,0),"")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(OCULTAR)'!$P$3:$R$56,3,0),"")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(OCULTAR)'!$P$3:$R$56,3,0),"")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(OCULTAR)'!$P$3:$R$56,3,0),"")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(OCULTAR)'!$P$3:$R$56,3,0),"")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(OCULTAR)'!$P$3:$R$56,3,0),"")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(OCULTAR)'!$P$3:$R$56,3,0),"")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(OCULTAR)'!$P$3:$R$56,3,0),"")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(OCULTAR)'!$P$3:$R$56,3,0),"")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(OCULTAR)'!$P$3:$R$56,3,0),"")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(OCULTAR)'!$P$3:$R$56,3,0),"")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(OCULTAR)'!$P$3:$R$56,3,0),"")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(OCULTAR)'!$P$3:$R$56,3,0),"")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(OCULTAR)'!$P$3:$R$56,3,0),"")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(OCULTAR)'!$P$3:$R$56,3,0),"")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(OCULTAR)'!$P$3:$R$56,3,0),"")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(OCULTAR)'!$P$3:$R$56,3,0),"")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(OCULTAR)'!$P$3:$R$56,3,0),"")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(OCULTAR)'!$P$3:$R$56,3,0),"")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(OCULTAR)'!$P$3:$R$56,3,0),"")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(OCULTAR)'!$P$3:$R$56,3,0),"")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(OCULTAR)'!$P$3:$R$56,3,0),"")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IBDAH 2018</dc:creator>
  <cp:lastModifiedBy>IBDAH 2018</cp:lastModifiedBy>
  <dcterms:created xsi:type="dcterms:W3CDTF">2021-05-04T19:25:46Z</dcterms:created>
  <dcterms:modified xsi:type="dcterms:W3CDTF">2021-05-04T19:26:04Z</dcterms:modified>
</cp:coreProperties>
</file>