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25725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<sst xmlns="http://schemas.openxmlformats.org/spreadsheetml/2006/main" count="12" uniqueCount="12">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</sst>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or.leite/Documents/pcf%2002-2021/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LIMOEIRO</v>
          </cell>
          <cell r="E11" t="str">
            <v>1.99 - Outras Despesas com Pessoal</v>
          </cell>
          <cell r="F11">
            <v>92863505000106</v>
          </cell>
          <cell r="G11" t="str">
            <v>UNIMED SEGURADORA S/A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598.87</v>
          </cell>
        </row>
        <row r="12">
          <cell r="C12" t="str">
            <v>UPAE LIMOEIRO</v>
          </cell>
          <cell r="E12" t="str">
            <v>1.99 - Outras Despesas com Pessoal</v>
          </cell>
          <cell r="F12">
            <v>47866934000174</v>
          </cell>
          <cell r="G12" t="str">
            <v>TICKET SERVICOS S/A</v>
          </cell>
          <cell r="H12" t="str">
            <v>S</v>
          </cell>
          <cell r="I12" t="str">
            <v>S</v>
          </cell>
          <cell r="J12" t="str">
            <v>543319-ND</v>
          </cell>
          <cell r="K12">
            <v>44292</v>
          </cell>
          <cell r="M12" t="str">
            <v>3550308 - São Paulo - SP</v>
          </cell>
          <cell r="N12">
            <v>7125.04</v>
          </cell>
        </row>
        <row r="13">
          <cell r="C13" t="str">
            <v>UPAE LIMOEIRO</v>
          </cell>
          <cell r="E13" t="str">
            <v>1.99 - Outras Despesas com Pessoal</v>
          </cell>
          <cell r="F13">
            <v>47866934000174</v>
          </cell>
          <cell r="G13" t="str">
            <v>TICKET SERVICOS S/A</v>
          </cell>
          <cell r="H13" t="str">
            <v>S</v>
          </cell>
          <cell r="I13" t="str">
            <v>S</v>
          </cell>
          <cell r="J13" t="str">
            <v>923550-ND</v>
          </cell>
          <cell r="K13">
            <v>44306</v>
          </cell>
          <cell r="M13" t="str">
            <v>3550308 - São Paulo - SP</v>
          </cell>
          <cell r="N13">
            <v>132</v>
          </cell>
        </row>
        <row r="14">
          <cell r="C14" t="str">
            <v>UPAE LIMOEIRO</v>
          </cell>
          <cell r="E14" t="str">
            <v>1.99 - Outras Despesas com Pessoal</v>
          </cell>
          <cell r="F14">
            <v>10844611000170</v>
          </cell>
          <cell r="G14" t="str">
            <v>ELSON SOUTO E CIA LTDA</v>
          </cell>
          <cell r="H14" t="str">
            <v>S</v>
          </cell>
          <cell r="I14" t="str">
            <v>S</v>
          </cell>
          <cell r="J14" t="str">
            <v>18410</v>
          </cell>
          <cell r="K14">
            <v>44292</v>
          </cell>
          <cell r="L14" t="str">
            <v>26210410844611000170670010000184101749282315</v>
          </cell>
          <cell r="M14" t="str">
            <v>2607901 - Jaboatão dos Guararapes - PE</v>
          </cell>
          <cell r="N14">
            <v>266</v>
          </cell>
        </row>
        <row r="15">
          <cell r="C15" t="str">
            <v>UPAE LIMOEIRO</v>
          </cell>
          <cell r="E15" t="str">
            <v>3.12 - Material Hospitalar</v>
          </cell>
          <cell r="F15" t="str">
            <v>10.779.833/0001-56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525436</v>
          </cell>
          <cell r="K15">
            <v>44313</v>
          </cell>
          <cell r="L15" t="str">
            <v>26210410779833000156550010005254361171808681</v>
          </cell>
          <cell r="M15" t="str">
            <v>26 -  Pernambuco</v>
          </cell>
          <cell r="N15">
            <v>745.4</v>
          </cell>
        </row>
        <row r="16">
          <cell r="C16" t="str">
            <v>UPAE LIMOEIRO</v>
          </cell>
          <cell r="E16" t="str">
            <v>3.12 - Material Hospitalar</v>
          </cell>
          <cell r="F16">
            <v>5932624000160</v>
          </cell>
          <cell r="G16" t="str">
            <v>MEGAMED COMERCIO LTDA</v>
          </cell>
          <cell r="H16" t="str">
            <v>B</v>
          </cell>
          <cell r="I16" t="str">
            <v>S</v>
          </cell>
          <cell r="J16" t="str">
            <v>14805</v>
          </cell>
          <cell r="K16">
            <v>44294</v>
          </cell>
          <cell r="L16" t="str">
            <v>26210405932624000160550010000148051109415857</v>
          </cell>
          <cell r="M16" t="str">
            <v>26 -  Pernambuco</v>
          </cell>
          <cell r="N16">
            <v>53</v>
          </cell>
        </row>
        <row r="17">
          <cell r="C17" t="str">
            <v>UPAE LIMOEIRO</v>
          </cell>
          <cell r="E17" t="str">
            <v>3.12 - Material Hospitalar</v>
          </cell>
          <cell r="F17">
            <v>5932624000160</v>
          </cell>
          <cell r="G17" t="str">
            <v>MEGAMED COMERCIO LTDA</v>
          </cell>
          <cell r="H17" t="str">
            <v>B</v>
          </cell>
          <cell r="I17" t="str">
            <v>S</v>
          </cell>
          <cell r="J17" t="str">
            <v>14921</v>
          </cell>
          <cell r="K17">
            <v>44314</v>
          </cell>
          <cell r="L17" t="str">
            <v>26210405932624000160550010000149211782589320</v>
          </cell>
          <cell r="M17" t="str">
            <v>26 -  Pernambuco</v>
          </cell>
          <cell r="N17">
            <v>222</v>
          </cell>
        </row>
        <row r="18">
          <cell r="C18" t="str">
            <v>UPAE LIMOEIRO</v>
          </cell>
          <cell r="E18" t="str">
            <v>3.12 - Material Hospitalar</v>
          </cell>
          <cell r="F18" t="str">
            <v>11.157.952/0001-30</v>
          </cell>
          <cell r="G18" t="str">
            <v>DELTA MED DISTRIB. DE MEDICAMENTOS LTDA</v>
          </cell>
          <cell r="H18" t="str">
            <v>B</v>
          </cell>
          <cell r="I18" t="str">
            <v>S</v>
          </cell>
          <cell r="J18" t="str">
            <v>900</v>
          </cell>
          <cell r="K18">
            <v>44301</v>
          </cell>
          <cell r="L18" t="str">
            <v>26210411157952000130550020000009001949659428</v>
          </cell>
          <cell r="M18" t="str">
            <v>26 -  Pernambuco</v>
          </cell>
          <cell r="N18">
            <v>894</v>
          </cell>
        </row>
        <row r="19">
          <cell r="C19" t="str">
            <v>UPAE LIMOEIRO</v>
          </cell>
          <cell r="E19" t="str">
            <v>3.12 - Material Hospitalar</v>
          </cell>
          <cell r="F19" t="str">
            <v>30.848.237/0001-98</v>
          </cell>
          <cell r="G19" t="str">
            <v>PH COMERCIO DE PRODUTOS MEDICOS HOSPITAL</v>
          </cell>
          <cell r="H19" t="str">
            <v>B</v>
          </cell>
          <cell r="I19" t="str">
            <v>S</v>
          </cell>
          <cell r="J19" t="str">
            <v>6049</v>
          </cell>
          <cell r="K19">
            <v>44299</v>
          </cell>
          <cell r="L19" t="str">
            <v>26210430848237000198550010000060491958128290</v>
          </cell>
          <cell r="M19" t="str">
            <v>26 -  Pernambuco</v>
          </cell>
          <cell r="N19">
            <v>1242</v>
          </cell>
        </row>
        <row r="20">
          <cell r="C20" t="str">
            <v>UPAE LIMOEIRO</v>
          </cell>
          <cell r="E20" t="str">
            <v>3.12 - Material Hospitalar</v>
          </cell>
          <cell r="F20" t="str">
            <v>08.958.628/0001-06</v>
          </cell>
          <cell r="G20" t="str">
            <v>ONCOEXO DISTRIB DE MEDICAMENTOS LTDA</v>
          </cell>
          <cell r="H20" t="str">
            <v>B</v>
          </cell>
          <cell r="I20" t="str">
            <v>S</v>
          </cell>
          <cell r="J20" t="str">
            <v>23221</v>
          </cell>
          <cell r="K20">
            <v>44295</v>
          </cell>
          <cell r="L20" t="str">
            <v>26210408958628000106550010000232211310825516</v>
          </cell>
          <cell r="M20" t="str">
            <v>26 -  Pernambuco</v>
          </cell>
          <cell r="N20">
            <v>540</v>
          </cell>
        </row>
        <row r="21">
          <cell r="C21" t="str">
            <v>UPAE LIMOEIRO</v>
          </cell>
          <cell r="E21" t="str">
            <v>3.12 - Material Hospitalar</v>
          </cell>
          <cell r="F21" t="str">
            <v>10.647.227/0001-87</v>
          </cell>
          <cell r="G21" t="str">
            <v>TUPAN SAUDE CENTER LTDA ME</v>
          </cell>
          <cell r="H21" t="str">
            <v>B</v>
          </cell>
          <cell r="I21" t="str">
            <v>S</v>
          </cell>
          <cell r="J21" t="str">
            <v>12642</v>
          </cell>
          <cell r="K21">
            <v>44300</v>
          </cell>
          <cell r="L21" t="str">
            <v>26210410647227000187550010000126421009126422</v>
          </cell>
          <cell r="M21" t="str">
            <v>26 -  Pernambuco</v>
          </cell>
          <cell r="N21">
            <v>644.5</v>
          </cell>
        </row>
        <row r="22">
          <cell r="C22" t="str">
            <v>UPAE LIMOEIRO</v>
          </cell>
          <cell r="E22" t="str">
            <v>3.4 - Material Farmacológico</v>
          </cell>
          <cell r="F22" t="str">
            <v>09.607.807/0001-61</v>
          </cell>
          <cell r="G22" t="str">
            <v>INJEFARMA C E S DIST LTDA</v>
          </cell>
          <cell r="H22" t="str">
            <v>B</v>
          </cell>
          <cell r="I22" t="str">
            <v>S</v>
          </cell>
          <cell r="J22" t="str">
            <v>17605</v>
          </cell>
          <cell r="K22">
            <v>44313</v>
          </cell>
          <cell r="L22" t="str">
            <v>26210409607807000161550010000176051679934424</v>
          </cell>
          <cell r="M22" t="str">
            <v>26 -  Pernambuco</v>
          </cell>
          <cell r="N22">
            <v>600</v>
          </cell>
        </row>
        <row r="23">
          <cell r="C23" t="str">
            <v>UPAE LIMOEIRO</v>
          </cell>
          <cell r="E23" t="str">
            <v>3.99 - Outras despesas com Material de Consumo</v>
          </cell>
          <cell r="F23" t="str">
            <v>10.779.833/0001-56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525436</v>
          </cell>
          <cell r="K23">
            <v>44313</v>
          </cell>
          <cell r="L23" t="str">
            <v>26210410779833000156550010005254361171808681</v>
          </cell>
          <cell r="M23" t="str">
            <v>26 -  Pernambuco</v>
          </cell>
          <cell r="N23">
            <v>69.400000000000006</v>
          </cell>
        </row>
        <row r="24">
          <cell r="C24" t="str">
            <v>UPAE LIMOEIRO</v>
          </cell>
          <cell r="E24" t="str">
            <v>3.99 - Outras despesas com Material de Consumo</v>
          </cell>
          <cell r="F24">
            <v>5932624000160</v>
          </cell>
          <cell r="G24" t="str">
            <v>MEGAMED COMERCIO LTDA</v>
          </cell>
          <cell r="H24" t="str">
            <v>B</v>
          </cell>
          <cell r="I24" t="str">
            <v>S</v>
          </cell>
          <cell r="J24" t="str">
            <v>14805</v>
          </cell>
          <cell r="K24">
            <v>44294</v>
          </cell>
          <cell r="L24" t="str">
            <v>26210405932624000160550010000148051109415857</v>
          </cell>
          <cell r="M24" t="str">
            <v>26 -  Pernambuco</v>
          </cell>
          <cell r="N24">
            <v>1011</v>
          </cell>
        </row>
        <row r="25">
          <cell r="C25" t="str">
            <v>UPAE LIMOEIRO</v>
          </cell>
          <cell r="E25" t="str">
            <v>3.99 - Outras despesas com Material de Consumo</v>
          </cell>
          <cell r="F25">
            <v>5932624000160</v>
          </cell>
          <cell r="G25" t="str">
            <v>MEGAMED COMERCIO LTDA</v>
          </cell>
          <cell r="H25" t="str">
            <v>B</v>
          </cell>
          <cell r="I25" t="str">
            <v>S</v>
          </cell>
          <cell r="J25" t="str">
            <v>14921</v>
          </cell>
          <cell r="K25">
            <v>44314</v>
          </cell>
          <cell r="L25" t="str">
            <v>26210405932624000160550010000149211782589320</v>
          </cell>
          <cell r="M25" t="str">
            <v>26 -  Pernambuco</v>
          </cell>
          <cell r="N25">
            <v>303.60000000000002</v>
          </cell>
        </row>
        <row r="26">
          <cell r="C26" t="str">
            <v>UPAE LIMOEIRO</v>
          </cell>
          <cell r="E26" t="str">
            <v>3.99 - Outras despesas com Material de Consumo</v>
          </cell>
          <cell r="F26" t="str">
            <v>82.431.784/0001-77</v>
          </cell>
          <cell r="G26" t="str">
            <v xml:space="preserve">GASTRO COM E REPRESENT COMERCIAIS DE EQUIP MEDICO </v>
          </cell>
          <cell r="H26" t="str">
            <v>B</v>
          </cell>
          <cell r="I26" t="str">
            <v>S</v>
          </cell>
          <cell r="J26" t="str">
            <v>68479</v>
          </cell>
          <cell r="K26">
            <v>44313</v>
          </cell>
          <cell r="L26" t="str">
            <v>41210482431784000177550010000684791837474907</v>
          </cell>
          <cell r="M26" t="str">
            <v>26 -  Pernambuco</v>
          </cell>
          <cell r="N26">
            <v>375</v>
          </cell>
        </row>
        <row r="27">
          <cell r="C27" t="str">
            <v>UPAE LIMOEIRO</v>
          </cell>
          <cell r="E27" t="str">
            <v>3.14 - Alimentação Preparada</v>
          </cell>
          <cell r="F27" t="str">
            <v>14.259.676/0001-09</v>
          </cell>
          <cell r="G27" t="str">
            <v>VCOATSS COMERCIO DE GAS E AGUA LTDA ME</v>
          </cell>
          <cell r="H27" t="str">
            <v>B</v>
          </cell>
          <cell r="I27" t="str">
            <v>S</v>
          </cell>
          <cell r="J27" t="str">
            <v>873</v>
          </cell>
          <cell r="K27">
            <v>44280</v>
          </cell>
          <cell r="L27" t="str">
            <v>26210314259676000109550010000008731521105370</v>
          </cell>
          <cell r="M27" t="str">
            <v>26 -  Pernambuco</v>
          </cell>
          <cell r="N27">
            <v>140</v>
          </cell>
        </row>
        <row r="28">
          <cell r="C28" t="str">
            <v>UPAE LIMOEIRO</v>
          </cell>
          <cell r="E28" t="str">
            <v>3.14 - Alimentação Preparada</v>
          </cell>
          <cell r="F28" t="str">
            <v>09.206.581/0001-97</v>
          </cell>
          <cell r="G28" t="str">
            <v>WILSON GOMES COSTA - ME</v>
          </cell>
          <cell r="H28" t="str">
            <v>B</v>
          </cell>
          <cell r="I28" t="str">
            <v>S</v>
          </cell>
          <cell r="J28" t="str">
            <v>3684</v>
          </cell>
          <cell r="K28">
            <v>44315</v>
          </cell>
          <cell r="L28" t="str">
            <v>26210409206581000197550010000036841100005684</v>
          </cell>
          <cell r="M28" t="str">
            <v>26 -  Pernambuco</v>
          </cell>
          <cell r="N28">
            <v>140</v>
          </cell>
        </row>
        <row r="29">
          <cell r="C29" t="str">
            <v>UPAE LIMOEIRO</v>
          </cell>
          <cell r="E29" t="str">
            <v>3.1 - Combustíveis e Lubrificantes Automotivos</v>
          </cell>
          <cell r="F29">
            <v>13412674000145</v>
          </cell>
          <cell r="G29" t="str">
            <v>POSTO MUNIZ LTDA</v>
          </cell>
          <cell r="H29" t="str">
            <v>B</v>
          </cell>
          <cell r="I29" t="str">
            <v>S</v>
          </cell>
          <cell r="J29" t="str">
            <v>52</v>
          </cell>
          <cell r="K29">
            <v>44317</v>
          </cell>
          <cell r="L29" t="str">
            <v>26210513412674000145550040000000521010916596</v>
          </cell>
          <cell r="M29" t="str">
            <v>26 -  Pernambuco</v>
          </cell>
          <cell r="N29">
            <v>2272.4699999999998</v>
          </cell>
        </row>
        <row r="30">
          <cell r="C30" t="str">
            <v>UPAE LIMOEIRO</v>
          </cell>
          <cell r="E30" t="str">
            <v xml:space="preserve">3.9 - Material para Manutenção de Bens Imóveis </v>
          </cell>
          <cell r="F30">
            <v>10337748000138</v>
          </cell>
          <cell r="G30" t="str">
            <v>SUPERMERCADO NATIANAS LTDA</v>
          </cell>
          <cell r="H30" t="str">
            <v>B</v>
          </cell>
          <cell r="I30" t="str">
            <v>S</v>
          </cell>
          <cell r="J30" t="str">
            <v>11500</v>
          </cell>
          <cell r="K30">
            <v>44308</v>
          </cell>
          <cell r="L30" t="str">
            <v>26210410337748000138550080000115001000498189</v>
          </cell>
          <cell r="M30" t="str">
            <v>26 -  Pernambuco</v>
          </cell>
          <cell r="N30">
            <v>73.349999999999994</v>
          </cell>
        </row>
        <row r="31">
          <cell r="C31" t="str">
            <v>UPAE LIMOEIRO</v>
          </cell>
          <cell r="E31" t="str">
            <v xml:space="preserve">3.9 - Material para Manutenção de Bens Imóveis </v>
          </cell>
          <cell r="F31" t="str">
            <v>38.010.578/0001-00</v>
          </cell>
          <cell r="G31" t="str">
            <v>D G MAX COMERCIO E SERVICO</v>
          </cell>
          <cell r="H31" t="str">
            <v>B</v>
          </cell>
          <cell r="I31" t="str">
            <v>S</v>
          </cell>
          <cell r="J31" t="str">
            <v>350</v>
          </cell>
          <cell r="K31">
            <v>44292</v>
          </cell>
          <cell r="L31" t="str">
            <v>26210438010578000100550010000003501814077601</v>
          </cell>
          <cell r="M31" t="str">
            <v>26 -  Pernambuco</v>
          </cell>
          <cell r="N31">
            <v>2400</v>
          </cell>
        </row>
        <row r="32">
          <cell r="C32" t="str">
            <v>UPAE LIMOEIRO</v>
          </cell>
          <cell r="E32" t="str">
            <v xml:space="preserve">3.9 - Material para Manutenção de Bens Imóveis </v>
          </cell>
          <cell r="F32" t="str">
            <v>11.513.751/0001-28</v>
          </cell>
          <cell r="G32" t="str">
            <v>ARMAZEM AVENIDA EIRELI EPP</v>
          </cell>
          <cell r="H32" t="str">
            <v>B</v>
          </cell>
          <cell r="I32" t="str">
            <v>S</v>
          </cell>
          <cell r="J32" t="str">
            <v>2540</v>
          </cell>
          <cell r="K32">
            <v>44309</v>
          </cell>
          <cell r="L32" t="str">
            <v>26210411513751000128550040000025401190025407</v>
          </cell>
          <cell r="M32" t="str">
            <v>26 -  Pernambuco</v>
          </cell>
          <cell r="N32">
            <v>289.8</v>
          </cell>
        </row>
        <row r="33">
          <cell r="C33" t="str">
            <v>UPAE LIMOEIRO</v>
          </cell>
          <cell r="E33" t="str">
            <v xml:space="preserve">3.9 - Material para Manutenção de Bens Imóveis </v>
          </cell>
          <cell r="F33" t="str">
            <v>08.389.795/0001-83</v>
          </cell>
          <cell r="G33" t="str">
            <v>ROSILDA FERREIRA VIDRACARIA</v>
          </cell>
          <cell r="H33" t="str">
            <v>B</v>
          </cell>
          <cell r="I33" t="str">
            <v>S</v>
          </cell>
          <cell r="J33" t="str">
            <v>46</v>
          </cell>
          <cell r="K33">
            <v>44292</v>
          </cell>
          <cell r="L33" t="str">
            <v>26210408389795000183550010000000461987106956</v>
          </cell>
          <cell r="M33" t="str">
            <v>26 -  Pernambuco</v>
          </cell>
          <cell r="N33">
            <v>615</v>
          </cell>
        </row>
        <row r="34">
          <cell r="C34" t="str">
            <v>UPAE LIMOEIRO</v>
          </cell>
          <cell r="E34" t="str">
            <v>5.99 - Outros Serviços de Terceiros Pessoa Jurídica</v>
          </cell>
          <cell r="F34">
            <v>47866934000174</v>
          </cell>
          <cell r="G34" t="str">
            <v>TICKET SERVICOS S/A</v>
          </cell>
          <cell r="H34" t="str">
            <v>S</v>
          </cell>
          <cell r="I34" t="str">
            <v>S</v>
          </cell>
          <cell r="J34" t="str">
            <v>28648439</v>
          </cell>
          <cell r="K34">
            <v>44292</v>
          </cell>
          <cell r="L34" t="str">
            <v>AGEX-AU7X</v>
          </cell>
          <cell r="M34" t="str">
            <v>3550308 - São Paulo - SP</v>
          </cell>
          <cell r="N34">
            <v>232.75</v>
          </cell>
        </row>
        <row r="35">
          <cell r="C35" t="str">
            <v>UPAE LIMOEIRO</v>
          </cell>
          <cell r="E35" t="str">
            <v>5.99 - Outros Serviços de Terceiros Pessoa Jurídica</v>
          </cell>
          <cell r="F35">
            <v>47866934000174</v>
          </cell>
          <cell r="G35" t="str">
            <v>TICKET SERVICOS S/A</v>
          </cell>
          <cell r="H35" t="str">
            <v>S</v>
          </cell>
          <cell r="I35" t="str">
            <v>S</v>
          </cell>
          <cell r="J35" t="str">
            <v>29028317</v>
          </cell>
          <cell r="K35">
            <v>44306</v>
          </cell>
          <cell r="L35" t="str">
            <v>HT7A-276L</v>
          </cell>
          <cell r="M35" t="str">
            <v>3550308 - São Paulo - SP</v>
          </cell>
          <cell r="N35">
            <v>15.17</v>
          </cell>
        </row>
        <row r="36">
          <cell r="C36" t="str">
            <v>UPAE LIMOEIRO</v>
          </cell>
          <cell r="E36" t="str">
            <v>5.99 - Outros Serviços de Terceiros Pessoa Jurídica</v>
          </cell>
          <cell r="F36">
            <v>10998292000157</v>
          </cell>
          <cell r="G36" t="str">
            <v>CIEE</v>
          </cell>
          <cell r="H36" t="str">
            <v>S</v>
          </cell>
          <cell r="I36" t="str">
            <v>N</v>
          </cell>
          <cell r="M36" t="str">
            <v>2611606 - Recife - PE</v>
          </cell>
          <cell r="N36">
            <v>170</v>
          </cell>
        </row>
        <row r="37">
          <cell r="C37" t="str">
            <v>UPAE LIMOEIRO</v>
          </cell>
          <cell r="E37" t="str">
            <v xml:space="preserve">5.25 - Serviços Bancários </v>
          </cell>
          <cell r="F37" t="str">
            <v xml:space="preserve">10.551.370/0001-70 </v>
          </cell>
          <cell r="G37" t="str">
            <v>CAIXA ECONOMICA FEDERAL</v>
          </cell>
          <cell r="H37" t="str">
            <v>S</v>
          </cell>
          <cell r="I37" t="str">
            <v>N</v>
          </cell>
          <cell r="N37">
            <v>84.5</v>
          </cell>
        </row>
        <row r="38">
          <cell r="C38" t="str">
            <v>UPAE LIMOEIRO</v>
          </cell>
          <cell r="E38" t="str">
            <v>5.13 - Água e Esgoto</v>
          </cell>
          <cell r="F38">
            <v>9769035000164</v>
          </cell>
          <cell r="G38" t="str">
            <v>COMPESA</v>
          </cell>
          <cell r="H38" t="str">
            <v>S</v>
          </cell>
          <cell r="I38" t="str">
            <v>N</v>
          </cell>
          <cell r="N38">
            <v>628.51</v>
          </cell>
        </row>
        <row r="39">
          <cell r="C39" t="str">
            <v>UPAE LIMOEIRO</v>
          </cell>
          <cell r="E39" t="str">
            <v>5.12 - Energia Elétrica</v>
          </cell>
          <cell r="F39">
            <v>10835932000108</v>
          </cell>
          <cell r="G39" t="str">
            <v xml:space="preserve">COMPANHIA ENERGETICA DE PERNAMBUCO </v>
          </cell>
          <cell r="H39" t="str">
            <v>S</v>
          </cell>
          <cell r="I39" t="str">
            <v>S</v>
          </cell>
          <cell r="J39" t="str">
            <v>153927008</v>
          </cell>
          <cell r="K39">
            <v>44317</v>
          </cell>
          <cell r="M39" t="str">
            <v>2611606 - Recife - PE</v>
          </cell>
          <cell r="N39">
            <v>11688.96</v>
          </cell>
        </row>
        <row r="40">
          <cell r="C40" t="str">
            <v>UPAE LIMOEIRO</v>
          </cell>
          <cell r="E40" t="str">
            <v>5.3 - Locação de Máquinas e Equipamentos</v>
          </cell>
          <cell r="F40">
            <v>11265156000110</v>
          </cell>
          <cell r="G40" t="str">
            <v>K.J. BEZERRA DE MELO</v>
          </cell>
          <cell r="H40" t="str">
            <v>S</v>
          </cell>
          <cell r="I40" t="str">
            <v>S</v>
          </cell>
          <cell r="J40" t="str">
            <v>38</v>
          </cell>
          <cell r="K40">
            <v>44294</v>
          </cell>
          <cell r="L40" t="str">
            <v>NFS.J3ZR530V32.J45ZQ306UP.000012</v>
          </cell>
          <cell r="M40" t="str">
            <v>2608909 - Limoeiro - PE</v>
          </cell>
          <cell r="N40">
            <v>300</v>
          </cell>
        </row>
        <row r="41">
          <cell r="C41" t="str">
            <v>UPAE LIMOEIRO</v>
          </cell>
          <cell r="E41" t="str">
            <v>5.3 - Locação de Máquinas e Equipamentos</v>
          </cell>
          <cell r="F41">
            <v>11265156000110</v>
          </cell>
          <cell r="G41" t="str">
            <v>K.J. BEZERRA DE MELO</v>
          </cell>
          <cell r="H41" t="str">
            <v>S</v>
          </cell>
          <cell r="I41" t="str">
            <v>S</v>
          </cell>
          <cell r="J41" t="str">
            <v>39</v>
          </cell>
          <cell r="K41">
            <v>44294</v>
          </cell>
          <cell r="L41" t="str">
            <v>NFS.J3ZR530V32.J45ZQ306UP.000013</v>
          </cell>
          <cell r="M41" t="str">
            <v>2608909 - Limoeiro - PE</v>
          </cell>
          <cell r="N41">
            <v>735</v>
          </cell>
        </row>
        <row r="42">
          <cell r="C42" t="str">
            <v>UPAE LIMOEIRO</v>
          </cell>
          <cell r="E42" t="str">
            <v>5.3 - Locação de Máquinas e Equipamentos</v>
          </cell>
          <cell r="F42">
            <v>59105999000186</v>
          </cell>
          <cell r="G42" t="str">
            <v xml:space="preserve">WHIRLPOOL S/A </v>
          </cell>
          <cell r="H42" t="str">
            <v>S</v>
          </cell>
          <cell r="I42" t="str">
            <v>N</v>
          </cell>
          <cell r="M42" t="str">
            <v>3550308 - São Paulo - SP</v>
          </cell>
          <cell r="N42">
            <v>216.96</v>
          </cell>
        </row>
        <row r="43">
          <cell r="C43" t="str">
            <v>UPAE LIMOEIRO</v>
          </cell>
          <cell r="E43" t="str">
            <v>5.8 - Locação de Veículos Automotores</v>
          </cell>
          <cell r="F43">
            <v>1838726000160</v>
          </cell>
          <cell r="G43" t="str">
            <v>S &amp; B LOCACOES DE VEICULOS EIRELLI</v>
          </cell>
          <cell r="H43" t="str">
            <v>S</v>
          </cell>
          <cell r="I43" t="str">
            <v>S</v>
          </cell>
          <cell r="J43" t="str">
            <v>11641</v>
          </cell>
          <cell r="K43">
            <v>44319</v>
          </cell>
          <cell r="M43" t="str">
            <v>2611606 - Recife - PE</v>
          </cell>
          <cell r="N43">
            <v>2850</v>
          </cell>
        </row>
        <row r="44">
          <cell r="C44" t="str">
            <v>UPAE LIMOEIRO</v>
          </cell>
          <cell r="E44" t="str">
            <v>5.16 - Serviços Médico-Hospitalares, Odotonlogia e Laboratoriais</v>
          </cell>
          <cell r="F44">
            <v>34242407000147</v>
          </cell>
          <cell r="G44" t="str">
            <v>B C A DOS SANTOS</v>
          </cell>
          <cell r="H44" t="str">
            <v>S</v>
          </cell>
          <cell r="I44" t="str">
            <v>S</v>
          </cell>
          <cell r="J44" t="str">
            <v>41</v>
          </cell>
          <cell r="K44">
            <v>44322</v>
          </cell>
          <cell r="L44" t="str">
            <v>LXT2-GLET</v>
          </cell>
          <cell r="M44" t="str">
            <v>2611606 - Recife - PE</v>
          </cell>
          <cell r="N44">
            <v>4492.5</v>
          </cell>
        </row>
        <row r="45">
          <cell r="C45" t="str">
            <v>UPAE LIMOEIRO</v>
          </cell>
          <cell r="E45" t="str">
            <v>5.16 - Serviços Médico-Hospitalares, Odotonlogia e Laboratoriais</v>
          </cell>
          <cell r="F45">
            <v>29870479000107</v>
          </cell>
          <cell r="G45" t="str">
            <v>CARDIOMETABOLICO SERVICOS MEDICOS LTDA</v>
          </cell>
          <cell r="H45" t="str">
            <v>S</v>
          </cell>
          <cell r="I45" t="str">
            <v>S</v>
          </cell>
          <cell r="J45" t="str">
            <v>723</v>
          </cell>
          <cell r="K45">
            <v>44322</v>
          </cell>
          <cell r="L45" t="str">
            <v>JYXE-4LVV</v>
          </cell>
          <cell r="M45" t="str">
            <v>2611606 - Recife - PE</v>
          </cell>
          <cell r="N45">
            <v>5395</v>
          </cell>
        </row>
        <row r="46">
          <cell r="C46" t="str">
            <v>UPAE LIMOEIRO</v>
          </cell>
          <cell r="E46" t="str">
            <v>5.16 - Serviços Médico-Hospitalares, Odotonlogia e Laboratoriais</v>
          </cell>
          <cell r="F46">
            <v>15317166000103</v>
          </cell>
          <cell r="G46" t="str">
            <v>CENTRO CARDIOLOGICO DO IDOSO LTDA</v>
          </cell>
          <cell r="H46" t="str">
            <v>S</v>
          </cell>
          <cell r="I46" t="str">
            <v>S</v>
          </cell>
          <cell r="J46" t="str">
            <v>1417</v>
          </cell>
          <cell r="K46">
            <v>44322</v>
          </cell>
          <cell r="L46" t="str">
            <v>ZHAB-JWI9</v>
          </cell>
          <cell r="M46" t="str">
            <v>2611606 - Recife - PE</v>
          </cell>
          <cell r="N46">
            <v>4492.5</v>
          </cell>
        </row>
        <row r="47">
          <cell r="C47" t="str">
            <v>UPAE LIMOEIRO</v>
          </cell>
          <cell r="E47" t="str">
            <v>5.16 - Serviços Médico-Hospitalares, Odotonlogia e Laboratoriais</v>
          </cell>
          <cell r="F47">
            <v>31228360000179</v>
          </cell>
          <cell r="G47" t="str">
            <v>MCSM CENTRO CLINICO E DIAGNOSTICO</v>
          </cell>
          <cell r="H47" t="str">
            <v>S</v>
          </cell>
          <cell r="I47" t="str">
            <v>S</v>
          </cell>
          <cell r="J47" t="str">
            <v>132</v>
          </cell>
          <cell r="K47">
            <v>44319</v>
          </cell>
          <cell r="L47" t="str">
            <v>UAVL-FXEX</v>
          </cell>
          <cell r="M47" t="str">
            <v>2602209 - Bom Jardim - PE</v>
          </cell>
          <cell r="N47">
            <v>800</v>
          </cell>
        </row>
        <row r="48">
          <cell r="C48" t="str">
            <v>UPAE LIMOEIRO</v>
          </cell>
          <cell r="E48" t="str">
            <v>5.16 - Serviços Médico-Hospitalares, Odotonlogia e Laboratoriais</v>
          </cell>
          <cell r="F48" t="str">
            <v>30.835.553/0001-25</v>
          </cell>
          <cell r="G48" t="str">
            <v>DANIELE C P VALADARES SERVIÇOS DE PRESTAÇÃO MEDICA</v>
          </cell>
          <cell r="H48" t="str">
            <v>S</v>
          </cell>
          <cell r="I48" t="str">
            <v>S</v>
          </cell>
          <cell r="J48" t="str">
            <v>14</v>
          </cell>
          <cell r="K48">
            <v>44322</v>
          </cell>
          <cell r="L48" t="str">
            <v>RVKK-AWFP</v>
          </cell>
          <cell r="M48" t="str">
            <v>2613602 - São José do Egito - PE</v>
          </cell>
          <cell r="N48">
            <v>9965</v>
          </cell>
        </row>
        <row r="49">
          <cell r="C49" t="str">
            <v>UPAE LIMOEIRO</v>
          </cell>
          <cell r="E49" t="str">
            <v>5.16 - Serviços Médico-Hospitalares, Odotonlogia e Laboratoriais</v>
          </cell>
          <cell r="F49">
            <v>11095922000146</v>
          </cell>
          <cell r="G49" t="str">
            <v>ECAPE SERVICOS MEDICOS LTDA EPP</v>
          </cell>
          <cell r="H49" t="str">
            <v>S</v>
          </cell>
          <cell r="I49" t="str">
            <v>S</v>
          </cell>
          <cell r="J49" t="str">
            <v>600</v>
          </cell>
          <cell r="K49">
            <v>44322</v>
          </cell>
          <cell r="L49" t="str">
            <v>SCJY-1SJZ</v>
          </cell>
          <cell r="M49" t="str">
            <v>2611606 - Recife - PE</v>
          </cell>
          <cell r="N49">
            <v>1188</v>
          </cell>
        </row>
        <row r="50">
          <cell r="C50" t="str">
            <v>UPAE LIMOEIRO</v>
          </cell>
          <cell r="E50" t="str">
            <v>5.16 - Serviços Médico-Hospitalares, Odotonlogia e Laboratoriais</v>
          </cell>
          <cell r="F50">
            <v>36931107000109</v>
          </cell>
          <cell r="G50" t="str">
            <v>GCOR ASSISTENCIA MEDICA LTDA</v>
          </cell>
          <cell r="H50" t="str">
            <v>S</v>
          </cell>
          <cell r="I50" t="str">
            <v>S</v>
          </cell>
          <cell r="J50" t="str">
            <v>60</v>
          </cell>
          <cell r="K50">
            <v>44323</v>
          </cell>
          <cell r="L50" t="str">
            <v>2TPR-X1H9</v>
          </cell>
          <cell r="M50" t="str">
            <v>2611606 - Recife - PE</v>
          </cell>
          <cell r="N50">
            <v>4492.5</v>
          </cell>
        </row>
        <row r="51">
          <cell r="C51" t="str">
            <v>UPAE LIMOEIRO</v>
          </cell>
          <cell r="E51" t="str">
            <v>5.16 - Serviços Médico-Hospitalares, Odotonlogia e Laboratoriais</v>
          </cell>
          <cell r="F51">
            <v>37055071000100</v>
          </cell>
          <cell r="G51" t="str">
            <v>INDIK SERVIÇOS MÉDICOS DE SAÚDE LTDA</v>
          </cell>
          <cell r="H51" t="str">
            <v>S</v>
          </cell>
          <cell r="I51" t="str">
            <v>S</v>
          </cell>
          <cell r="J51" t="str">
            <v>79</v>
          </cell>
          <cell r="K51">
            <v>44322</v>
          </cell>
          <cell r="L51" t="str">
            <v>OFKT14117</v>
          </cell>
          <cell r="M51" t="str">
            <v>2609600 - Olinda - PE</v>
          </cell>
          <cell r="N51">
            <v>4492.5</v>
          </cell>
        </row>
        <row r="52">
          <cell r="C52" t="str">
            <v>UPAE LIMOEIRO</v>
          </cell>
          <cell r="E52" t="str">
            <v>5.16 - Serviços Médico-Hospitalares, Odotonlogia e Laboratoriais</v>
          </cell>
          <cell r="F52">
            <v>23303022000126</v>
          </cell>
          <cell r="G52" t="str">
            <v xml:space="preserve">MEDIAGNUS IMAGENS DIAGNOSTICO LTDA ME </v>
          </cell>
          <cell r="H52" t="str">
            <v>S</v>
          </cell>
          <cell r="I52" t="str">
            <v>S</v>
          </cell>
          <cell r="J52" t="str">
            <v>0540</v>
          </cell>
          <cell r="K52">
            <v>44326</v>
          </cell>
          <cell r="M52" t="str">
            <v>2603108 - Cachoeirinha - PE</v>
          </cell>
          <cell r="N52">
            <v>4455</v>
          </cell>
        </row>
        <row r="53">
          <cell r="C53" t="str">
            <v>UPAE LIMOEIRO</v>
          </cell>
          <cell r="E53" t="str">
            <v>5.16 - Serviços Médico-Hospitalares, Odotonlogia e Laboratoriais</v>
          </cell>
          <cell r="F53">
            <v>21204660000164</v>
          </cell>
          <cell r="G53" t="str">
            <v>OFTALMO PRIME LTDA</v>
          </cell>
          <cell r="H53" t="str">
            <v>S</v>
          </cell>
          <cell r="I53" t="str">
            <v>S</v>
          </cell>
          <cell r="J53" t="str">
            <v>415</v>
          </cell>
          <cell r="K53">
            <v>44319</v>
          </cell>
          <cell r="L53" t="str">
            <v>BI9R-SYKA</v>
          </cell>
          <cell r="M53" t="str">
            <v>2611606 - Recife - PE</v>
          </cell>
          <cell r="N53">
            <v>2246.25</v>
          </cell>
        </row>
        <row r="54">
          <cell r="C54" t="str">
            <v>UPAE LIMOEIRO</v>
          </cell>
          <cell r="E54" t="str">
            <v>5.16 - Serviços Médico-Hospitalares, Odotonlogia e Laboratoriais</v>
          </cell>
          <cell r="F54">
            <v>21016814000194</v>
          </cell>
          <cell r="G54" t="str">
            <v>SALES &amp; CARVALHO ASSISTENCIA A SAUDE LTDA</v>
          </cell>
          <cell r="H54" t="str">
            <v>S</v>
          </cell>
          <cell r="I54" t="str">
            <v>S</v>
          </cell>
          <cell r="J54" t="str">
            <v>1429</v>
          </cell>
          <cell r="K54">
            <v>44323</v>
          </cell>
          <cell r="L54" t="str">
            <v>355949328</v>
          </cell>
          <cell r="M54" t="str">
            <v>2408102 - Natal - RN</v>
          </cell>
          <cell r="N54">
            <v>8985</v>
          </cell>
        </row>
        <row r="55">
          <cell r="C55" t="str">
            <v>UPAE LIMOEIRO</v>
          </cell>
          <cell r="E55" t="str">
            <v>5.16 - Serviços Médico-Hospitalares, Odotonlogia e Laboratoriais</v>
          </cell>
          <cell r="F55">
            <v>37983112000110</v>
          </cell>
          <cell r="G55" t="str">
            <v>BRADS2 SERVIÇOS MÉDICOS LTDA</v>
          </cell>
          <cell r="H55" t="str">
            <v>S</v>
          </cell>
          <cell r="I55" t="str">
            <v>S</v>
          </cell>
          <cell r="J55" t="str">
            <v>202100000000009</v>
          </cell>
          <cell r="K55">
            <v>44326</v>
          </cell>
          <cell r="L55" t="str">
            <v>K2CB-TAYX</v>
          </cell>
          <cell r="M55" t="str">
            <v>2504009 - Campina Grande - PB</v>
          </cell>
          <cell r="N55">
            <v>4590</v>
          </cell>
        </row>
        <row r="56">
          <cell r="C56" t="str">
            <v>UPAE LIMOEIRO</v>
          </cell>
          <cell r="E56" t="str">
            <v>5.16 - Serviços Médico-Hospitalares, Odotonlogia e Laboratoriais</v>
          </cell>
          <cell r="F56">
            <v>2203863000191</v>
          </cell>
          <cell r="G56" t="str">
            <v>FLAVIO GALVAO CIA LTDA</v>
          </cell>
          <cell r="H56" t="str">
            <v>S</v>
          </cell>
          <cell r="I56" t="str">
            <v>S</v>
          </cell>
          <cell r="J56" t="str">
            <v>3056</v>
          </cell>
          <cell r="K56">
            <v>44320</v>
          </cell>
          <cell r="L56" t="str">
            <v>U7RW-3FNL</v>
          </cell>
          <cell r="M56" t="str">
            <v>2927408 - Salvador - BA</v>
          </cell>
          <cell r="N56">
            <v>870</v>
          </cell>
        </row>
        <row r="57">
          <cell r="C57" t="str">
            <v>UPAE LIMOEIRO</v>
          </cell>
          <cell r="E57" t="str">
            <v>5.16 - Serviços Médico-Hospitalares, Odotonlogia e Laboratoriais</v>
          </cell>
          <cell r="F57">
            <v>8885865000194</v>
          </cell>
          <cell r="G57" t="str">
            <v>MARIA DE LOURDES MONTEIRO RAMOS - ME</v>
          </cell>
          <cell r="H57" t="str">
            <v>S</v>
          </cell>
          <cell r="I57" t="str">
            <v>S</v>
          </cell>
          <cell r="J57" t="str">
            <v>338</v>
          </cell>
          <cell r="K57">
            <v>44320</v>
          </cell>
          <cell r="L57" t="str">
            <v>NFS.J35E3YLEYQ.J45ZQ306UP.00009E</v>
          </cell>
          <cell r="M57" t="str">
            <v>2608909 - Limoeiro - PE</v>
          </cell>
          <cell r="N57">
            <v>13417.56</v>
          </cell>
        </row>
        <row r="58">
          <cell r="C58" t="str">
            <v>UPAE LIMOEIRO</v>
          </cell>
          <cell r="E58" t="str">
            <v>5.16 - Serviços Médico-Hospitalares, Odotonlogia e Laboratoriais</v>
          </cell>
          <cell r="F58">
            <v>8885865000194</v>
          </cell>
          <cell r="G58" t="str">
            <v>MARIA DE LOURDES MONTEIRO RAMOS - ME</v>
          </cell>
          <cell r="H58" t="str">
            <v>S</v>
          </cell>
          <cell r="I58" t="str">
            <v>S</v>
          </cell>
          <cell r="J58" t="str">
            <v>339</v>
          </cell>
          <cell r="K58">
            <v>44320</v>
          </cell>
          <cell r="L58" t="str">
            <v>NFS.J35E3YLEYQ.J45ZQ306UP.00009F</v>
          </cell>
          <cell r="M58" t="str">
            <v>2608909 - Limoeiro - PE</v>
          </cell>
          <cell r="N58">
            <v>1050</v>
          </cell>
        </row>
        <row r="59">
          <cell r="C59" t="str">
            <v>UPAE LIMOEIRO</v>
          </cell>
          <cell r="E59" t="str">
            <v>5.10 - Detetização/Tratamento de Resíduos e Afins</v>
          </cell>
          <cell r="F59">
            <v>11863530000180</v>
          </cell>
          <cell r="G59" t="str">
            <v>BRASCON GESTAO AMBIENTAL LTDA</v>
          </cell>
          <cell r="H59" t="str">
            <v>S</v>
          </cell>
          <cell r="I59" t="str">
            <v>S</v>
          </cell>
          <cell r="J59" t="str">
            <v>73589</v>
          </cell>
          <cell r="K59">
            <v>44320</v>
          </cell>
          <cell r="M59" t="str">
            <v>2611309 - Pombos - PE</v>
          </cell>
          <cell r="N59">
            <v>93.43</v>
          </cell>
        </row>
        <row r="60">
          <cell r="C60" t="str">
            <v>UPAE LIMOEIRO</v>
          </cell>
          <cell r="E60" t="str">
            <v>5.17 - Manutenção de Software, Certificação Digital e Microfilmagem</v>
          </cell>
          <cell r="F60">
            <v>3680650000113</v>
          </cell>
          <cell r="G60" t="str">
            <v xml:space="preserve">TECNOVA SERVICOS LTDA - ME </v>
          </cell>
          <cell r="H60" t="str">
            <v>S</v>
          </cell>
          <cell r="I60" t="str">
            <v>S</v>
          </cell>
          <cell r="J60" t="str">
            <v>5978</v>
          </cell>
          <cell r="K60">
            <v>44309</v>
          </cell>
          <cell r="L60" t="str">
            <v>GC38-IT52</v>
          </cell>
          <cell r="M60" t="str">
            <v>2927408 - Salvador - BA</v>
          </cell>
          <cell r="N60">
            <v>575.62</v>
          </cell>
        </row>
        <row r="61">
          <cell r="C61" t="str">
            <v>UPAE LIMOEIRO</v>
          </cell>
          <cell r="E61" t="str">
            <v>5.17 - Manutenção de Software, Certificação Digital e Microfilmagem</v>
          </cell>
          <cell r="F61">
            <v>16783034000130</v>
          </cell>
          <cell r="G61" t="str">
            <v>SINTESE LICENCIAMENTO PROG P COMPRAS ON LINE LTDA</v>
          </cell>
          <cell r="H61" t="str">
            <v>S</v>
          </cell>
          <cell r="I61" t="str">
            <v>S</v>
          </cell>
          <cell r="J61" t="str">
            <v>13356</v>
          </cell>
          <cell r="K61">
            <v>44287</v>
          </cell>
          <cell r="L61" t="str">
            <v>G5JE-XX4H</v>
          </cell>
          <cell r="M61" t="str">
            <v>2611606 - Recife - PE</v>
          </cell>
          <cell r="N61">
            <v>783.9</v>
          </cell>
        </row>
        <row r="62">
          <cell r="C62" t="str">
            <v>UPAE LIMOEIRO</v>
          </cell>
          <cell r="E62" t="str">
            <v>5.17 - Manutenção de Software, Certificação Digital e Microfilmagem</v>
          </cell>
          <cell r="F62">
            <v>5662773000319</v>
          </cell>
          <cell r="G62" t="str">
            <v xml:space="preserve">PIXEON MEDICAL SYSTEMS S.A. </v>
          </cell>
          <cell r="H62" t="str">
            <v>S</v>
          </cell>
          <cell r="I62" t="str">
            <v>S</v>
          </cell>
          <cell r="J62" t="str">
            <v>24176</v>
          </cell>
          <cell r="K62">
            <v>44292</v>
          </cell>
          <cell r="L62" t="str">
            <v>URH7 J69MI</v>
          </cell>
          <cell r="M62" t="str">
            <v>3548807 - São Caetano do Sul - SP</v>
          </cell>
          <cell r="N62">
            <v>5551.33</v>
          </cell>
        </row>
        <row r="63">
          <cell r="C63" t="str">
            <v>UPAE LIMOEIRO</v>
          </cell>
          <cell r="E63" t="str">
            <v>5.22 - Vigilância Ostensiva / Monitorada</v>
          </cell>
          <cell r="F63">
            <v>11572781000105</v>
          </cell>
          <cell r="G63" t="str">
            <v>SOSERVI VIGILANCIA LTDA</v>
          </cell>
          <cell r="H63" t="str">
            <v>S</v>
          </cell>
          <cell r="I63" t="str">
            <v>S</v>
          </cell>
          <cell r="J63" t="str">
            <v>7581</v>
          </cell>
          <cell r="K63">
            <v>44287</v>
          </cell>
          <cell r="L63" t="str">
            <v>LEON86722</v>
          </cell>
          <cell r="M63" t="str">
            <v>2609600 - Olinda - PE</v>
          </cell>
          <cell r="N63">
            <v>10819.09</v>
          </cell>
        </row>
        <row r="64">
          <cell r="C64" t="str">
            <v>UPAE LIMOEIRO</v>
          </cell>
          <cell r="E64" t="str">
            <v>5.2 - Serviços Técnicos Profissionais</v>
          </cell>
          <cell r="F64">
            <v>8276880000135</v>
          </cell>
          <cell r="G64" t="str">
            <v xml:space="preserve">JVG CONTABILIDADE LTDA ME </v>
          </cell>
          <cell r="H64" t="str">
            <v>S</v>
          </cell>
          <cell r="I64" t="str">
            <v>S</v>
          </cell>
          <cell r="J64" t="str">
            <v>1736</v>
          </cell>
          <cell r="K64">
            <v>44314</v>
          </cell>
          <cell r="L64" t="str">
            <v>UNG6-YVQP</v>
          </cell>
          <cell r="M64" t="str">
            <v>2611606 - Recife - PE</v>
          </cell>
          <cell r="N64">
            <v>5231.87</v>
          </cell>
        </row>
        <row r="65">
          <cell r="C65" t="str">
            <v>UPAE LIMOEIRO</v>
          </cell>
          <cell r="E65" t="str">
            <v>5.10 - Detetização/Tratamento de Resíduos e Afins</v>
          </cell>
          <cell r="F65">
            <v>18141540000150</v>
          </cell>
          <cell r="G65" t="str">
            <v xml:space="preserve">R SOUZA DA SILVA DEDETZACAO </v>
          </cell>
          <cell r="H65" t="str">
            <v>S</v>
          </cell>
          <cell r="I65" t="str">
            <v>S</v>
          </cell>
          <cell r="J65" t="str">
            <v>408</v>
          </cell>
          <cell r="K65">
            <v>44291</v>
          </cell>
          <cell r="L65" t="str">
            <v>KIRR-EBA9X</v>
          </cell>
          <cell r="M65" t="str">
            <v>2600054 - Abreu e Lima - PE</v>
          </cell>
          <cell r="N65">
            <v>250</v>
          </cell>
        </row>
        <row r="66">
          <cell r="C66" t="str">
            <v>UPAE LIMOEIRO</v>
          </cell>
          <cell r="E66" t="str">
            <v>5.23 - Limpeza e Conservação</v>
          </cell>
          <cell r="F66">
            <v>9863853000121</v>
          </cell>
          <cell r="G66" t="str">
            <v>SOSERVI - SOCIEDADE DE SERVICOS GERAIS LTDA</v>
          </cell>
          <cell r="H66" t="str">
            <v>S</v>
          </cell>
          <cell r="I66" t="str">
            <v>S</v>
          </cell>
          <cell r="J66" t="str">
            <v>55808</v>
          </cell>
          <cell r="K66">
            <v>44292</v>
          </cell>
          <cell r="L66" t="str">
            <v>KAJB24796</v>
          </cell>
          <cell r="M66" t="str">
            <v>2609600 - Olinda - PE</v>
          </cell>
          <cell r="N66">
            <v>16040.6</v>
          </cell>
        </row>
        <row r="67">
          <cell r="C67" t="str">
            <v>UPAE LIMOEIRO</v>
          </cell>
          <cell r="E67" t="str">
            <v>5.99 - Outros Serviços de Terceiros Pessoa Jurídica</v>
          </cell>
          <cell r="F67">
            <v>9863853000121</v>
          </cell>
          <cell r="G67" t="str">
            <v>SOSERVI - SOCIEDADE DE SERVICOS GERAIS LTDA</v>
          </cell>
          <cell r="H67" t="str">
            <v>S</v>
          </cell>
          <cell r="I67" t="str">
            <v>S</v>
          </cell>
          <cell r="J67" t="str">
            <v>55809</v>
          </cell>
          <cell r="K67">
            <v>44292</v>
          </cell>
          <cell r="L67" t="str">
            <v>JUTA07686</v>
          </cell>
          <cell r="M67" t="str">
            <v>2609600 - Olinda - PE</v>
          </cell>
          <cell r="N67">
            <v>6135.94</v>
          </cell>
        </row>
        <row r="68">
          <cell r="C68" t="str">
            <v>UPAE LIMOEIRO</v>
          </cell>
          <cell r="E68" t="str">
            <v>4.7 - Apoio Administrativo, Técnico e Operacional</v>
          </cell>
          <cell r="F68" t="str">
            <v>112.213.454-19</v>
          </cell>
          <cell r="G68" t="str">
            <v>FABYOLLA KAROLLYNNE DE SOUZA CAVALCANTE</v>
          </cell>
          <cell r="H68" t="str">
            <v>S</v>
          </cell>
          <cell r="I68" t="str">
            <v>N</v>
          </cell>
          <cell r="M68" t="str">
            <v>2608909 - Limoeiro - PE</v>
          </cell>
          <cell r="N68">
            <v>1472.53</v>
          </cell>
        </row>
        <row r="69">
          <cell r="C69" t="str">
            <v>UPAE LIMOEIRO</v>
          </cell>
          <cell r="E69" t="str">
            <v xml:space="preserve">4.5 - Reparo e Manutenção de Bens Imovéis </v>
          </cell>
          <cell r="F69" t="str">
            <v>031.000.764-00</v>
          </cell>
          <cell r="G69" t="str">
            <v>ANA LUCIA MARIA DA CONCEICAO</v>
          </cell>
          <cell r="H69" t="str">
            <v>S</v>
          </cell>
          <cell r="I69" t="str">
            <v>S</v>
          </cell>
          <cell r="J69" t="str">
            <v>016307</v>
          </cell>
          <cell r="K69">
            <v>44302</v>
          </cell>
          <cell r="M69" t="str">
            <v>2608909 - Limoeiro - PE</v>
          </cell>
          <cell r="N69">
            <v>750</v>
          </cell>
        </row>
        <row r="70">
          <cell r="C70" t="str">
            <v>UPAE LIMOEIRO</v>
          </cell>
          <cell r="E70" t="str">
            <v>5.5 - Reparo e Manutenção de Máquinas e Equipamentos</v>
          </cell>
          <cell r="F70">
            <v>22551846000152</v>
          </cell>
          <cell r="G70" t="str">
            <v>F MONTEIRO PEIXOTO ENGENHARIA EIRELI - ME</v>
          </cell>
          <cell r="H70" t="str">
            <v>S</v>
          </cell>
          <cell r="I70" t="str">
            <v>S</v>
          </cell>
          <cell r="J70" t="str">
            <v>310</v>
          </cell>
          <cell r="K70">
            <v>44320</v>
          </cell>
          <cell r="L70" t="str">
            <v>7436-5433-5387</v>
          </cell>
          <cell r="M70" t="str">
            <v>2924009 - Paulo Afonso - BA</v>
          </cell>
          <cell r="N70">
            <v>6050</v>
          </cell>
        </row>
        <row r="71">
          <cell r="C71" t="str">
            <v>UPAE LIMOEIRO</v>
          </cell>
          <cell r="E71" t="str">
            <v>5.5 - Reparo e Manutenção de Máquinas e Equipamentos</v>
          </cell>
          <cell r="F71">
            <v>26332434000182</v>
          </cell>
          <cell r="G71" t="str">
            <v xml:space="preserve">LOGICO PROJETOS CONSULTORIA E SERVICOS DE CLIMATIZACAO </v>
          </cell>
          <cell r="H71" t="str">
            <v>S</v>
          </cell>
          <cell r="I71" t="str">
            <v>S</v>
          </cell>
          <cell r="J71" t="str">
            <v>335</v>
          </cell>
          <cell r="K71">
            <v>44319</v>
          </cell>
          <cell r="L71" t="str">
            <v>VX8N-D9L2</v>
          </cell>
          <cell r="M71" t="str">
            <v>2611606 - Recife - PE</v>
          </cell>
          <cell r="N71">
            <v>6800</v>
          </cell>
        </row>
        <row r="72">
          <cell r="C72" t="str">
            <v>UPAE LIMOEIRO</v>
          </cell>
          <cell r="E72" t="str">
            <v>5.5 - Reparo e Manutenção de Máquinas e Equipamentos</v>
          </cell>
          <cell r="F72" t="str">
            <v>08.222.247/0001-64</v>
          </cell>
          <cell r="G72" t="str">
            <v>F R PONTO COMERCIO E SERVIÇOS DE PRODUTOS ELETRONICOS LTDA</v>
          </cell>
          <cell r="H72" t="str">
            <v>S</v>
          </cell>
          <cell r="I72" t="str">
            <v>S</v>
          </cell>
          <cell r="J72" t="str">
            <v>9712</v>
          </cell>
          <cell r="K72">
            <v>44306</v>
          </cell>
          <cell r="L72" t="str">
            <v>PLLWM2DYC</v>
          </cell>
          <cell r="M72" t="str">
            <v>2604106 - Caruaru - PE</v>
          </cell>
          <cell r="N72">
            <v>350</v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D1" zoomScale="90" zoomScaleNormal="90" workbookViewId="0">
      <selection activeCell="G11" sqref="G11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(OCULTAR)'!$P$3:$R$59,3,0),"")</f>
        <v>11754025000369</v>
      </c>
      <c r="B2" s="4" t="str">
        <f>'[1]TCE - ANEXO IV - Preencher'!C11</f>
        <v>UPAE LIMOEIRO</v>
      </c>
      <c r="C2" s="4" t="str">
        <f>'[1]TCE - ANEXO IV - Preencher'!E11</f>
        <v>1.99 - Outras Despesas com Pessoal</v>
      </c>
      <c r="D2" s="3">
        <f>'[1]TCE - ANEXO IV - Preencher'!F11</f>
        <v>92863505000106</v>
      </c>
      <c r="E2" s="5" t="str">
        <f>'[1]TCE - ANEXO IV - Preencher'!G11</f>
        <v>UNIMED SEGURADORA S/A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598.87</v>
      </c>
    </row>
    <row r="3" spans="1:12" s="8" customFormat="1" ht="19.5" customHeight="1">
      <c r="A3" s="3">
        <f>IFERROR(VLOOKUP(B3,'[1]DADOS (OCULTAR)'!$P$3:$R$59,3,0),"")</f>
        <v>11754025000369</v>
      </c>
      <c r="B3" s="4" t="str">
        <f>'[1]TCE - ANEXO IV - Preencher'!C12</f>
        <v>UPAE LIMOEIRO</v>
      </c>
      <c r="C3" s="4" t="str">
        <f>'[1]TCE - ANEXO IV - Preencher'!E12</f>
        <v>1.99 - Outras Despesas com Pessoal</v>
      </c>
      <c r="D3" s="3">
        <f>'[1]TCE - ANEXO IV - Preencher'!F12</f>
        <v>47866934000174</v>
      </c>
      <c r="E3" s="5" t="str">
        <f>'[1]TCE - ANEXO IV - Preencher'!G12</f>
        <v>TICKET SERVICOS S/A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543319-ND</v>
      </c>
      <c r="I3" s="6">
        <f>IF('[1]TCE - ANEXO IV - Preencher'!K12="","",'[1]TCE - ANEXO IV - Preencher'!K12)</f>
        <v>44292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7125.04</v>
      </c>
    </row>
    <row r="4" spans="1:12" s="8" customFormat="1" ht="19.5" customHeight="1">
      <c r="A4" s="3">
        <f>IFERROR(VLOOKUP(B4,'[1]DADOS (OCULTAR)'!$P$3:$R$59,3,0),"")</f>
        <v>11754025000369</v>
      </c>
      <c r="B4" s="4" t="str">
        <f>'[1]TCE - ANEXO IV - Preencher'!C13</f>
        <v>UPAE LIMOEIRO</v>
      </c>
      <c r="C4" s="4" t="str">
        <f>'[1]TCE - ANEXO IV - Preencher'!E13</f>
        <v>1.99 - Outras Despesas com Pessoal</v>
      </c>
      <c r="D4" s="3">
        <f>'[1]TCE - ANEXO IV - Preencher'!F13</f>
        <v>47866934000174</v>
      </c>
      <c r="E4" s="5" t="str">
        <f>'[1]TCE - ANEXO IV - Preencher'!G13</f>
        <v>TICKET SERVICOS S/A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923550-ND</v>
      </c>
      <c r="I4" s="6">
        <f>IF('[1]TCE - ANEXO IV - Preencher'!K13="","",'[1]TCE - ANEXO IV - Preencher'!K13)</f>
        <v>44306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132</v>
      </c>
    </row>
    <row r="5" spans="1:12" s="8" customFormat="1" ht="19.5" customHeight="1">
      <c r="A5" s="3">
        <f>IFERROR(VLOOKUP(B5,'[1]DADOS (OCULTAR)'!$P$3:$R$59,3,0),"")</f>
        <v>11754025000369</v>
      </c>
      <c r="B5" s="4" t="str">
        <f>'[1]TCE - ANEXO IV - Preencher'!C14</f>
        <v>UPAE LIMOEIRO</v>
      </c>
      <c r="C5" s="4" t="str">
        <f>'[1]TCE - ANEXO IV - Preencher'!E14</f>
        <v>1.99 - Outras Despesas com Pessoal</v>
      </c>
      <c r="D5" s="3">
        <f>'[1]TCE - ANEXO IV - Preencher'!F14</f>
        <v>10844611000170</v>
      </c>
      <c r="E5" s="5" t="str">
        <f>'[1]TCE - ANEXO IV - Preencher'!G14</f>
        <v>ELSON SOUTO E CIA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18410</v>
      </c>
      <c r="I5" s="6">
        <f>IF('[1]TCE - ANEXO IV - Preencher'!K14="","",'[1]TCE - ANEXO IV - Preencher'!K14)</f>
        <v>44292</v>
      </c>
      <c r="J5" s="5" t="str">
        <f>'[1]TCE - ANEXO IV - Preencher'!L14</f>
        <v>26210410844611000170670010000184101749282315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266</v>
      </c>
    </row>
    <row r="6" spans="1:12" s="8" customFormat="1" ht="19.5" customHeight="1">
      <c r="A6" s="3">
        <f>IFERROR(VLOOKUP(B6,'[1]DADOS (OCULTAR)'!$P$3:$R$59,3,0),"")</f>
        <v>11754025000369</v>
      </c>
      <c r="B6" s="4" t="str">
        <f>'[1]TCE - ANEXO IV - Preencher'!C15</f>
        <v>UPAE LIMOEIRO</v>
      </c>
      <c r="C6" s="4" t="str">
        <f>'[1]TCE - ANEXO IV - Preencher'!E15</f>
        <v>3.12 - Material Hospitalar</v>
      </c>
      <c r="D6" s="3" t="str">
        <f>'[1]TCE - ANEXO IV - Preencher'!F15</f>
        <v>10.779.833/0001-56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525436</v>
      </c>
      <c r="I6" s="6">
        <f>IF('[1]TCE - ANEXO IV - Preencher'!K15="","",'[1]TCE - ANEXO IV - Preencher'!K15)</f>
        <v>44313</v>
      </c>
      <c r="J6" s="5" t="str">
        <f>'[1]TCE - ANEXO IV - Preencher'!L15</f>
        <v>26210410779833000156550010005254361171808681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745.4</v>
      </c>
    </row>
    <row r="7" spans="1:12" s="8" customFormat="1" ht="19.5" customHeight="1">
      <c r="A7" s="3">
        <f>IFERROR(VLOOKUP(B7,'[1]DADOS (OCULTAR)'!$P$3:$R$59,3,0),"")</f>
        <v>11754025000369</v>
      </c>
      <c r="B7" s="4" t="str">
        <f>'[1]TCE - ANEXO IV - Preencher'!C16</f>
        <v>UPAE LIMOEIRO</v>
      </c>
      <c r="C7" s="4" t="str">
        <f>'[1]TCE - ANEXO IV - Preencher'!E16</f>
        <v>3.12 - Material Hospitalar</v>
      </c>
      <c r="D7" s="3">
        <f>'[1]TCE - ANEXO IV - Preencher'!F16</f>
        <v>5932624000160</v>
      </c>
      <c r="E7" s="5" t="str">
        <f>'[1]TCE - ANEXO IV - Preencher'!G16</f>
        <v>MEGAMED COMERCIO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14805</v>
      </c>
      <c r="I7" s="6">
        <f>IF('[1]TCE - ANEXO IV - Preencher'!K16="","",'[1]TCE - ANEXO IV - Preencher'!K16)</f>
        <v>44294</v>
      </c>
      <c r="J7" s="5" t="str">
        <f>'[1]TCE - ANEXO IV - Preencher'!L16</f>
        <v>26210405932624000160550010000148051109415857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53</v>
      </c>
    </row>
    <row r="8" spans="1:12" s="8" customFormat="1" ht="19.5" customHeight="1">
      <c r="A8" s="3">
        <f>IFERROR(VLOOKUP(B8,'[1]DADOS (OCULTAR)'!$P$3:$R$59,3,0),"")</f>
        <v>11754025000369</v>
      </c>
      <c r="B8" s="4" t="str">
        <f>'[1]TCE - ANEXO IV - Preencher'!C17</f>
        <v>UPAE LIMOEIRO</v>
      </c>
      <c r="C8" s="4" t="str">
        <f>'[1]TCE - ANEXO IV - Preencher'!E17</f>
        <v>3.12 - Material Hospitalar</v>
      </c>
      <c r="D8" s="3">
        <f>'[1]TCE - ANEXO IV - Preencher'!F17</f>
        <v>5932624000160</v>
      </c>
      <c r="E8" s="5" t="str">
        <f>'[1]TCE - ANEXO IV - Preencher'!G17</f>
        <v>MEGAMED COMERCIO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14921</v>
      </c>
      <c r="I8" s="6">
        <f>IF('[1]TCE - ANEXO IV - Preencher'!K17="","",'[1]TCE - ANEXO IV - Preencher'!K17)</f>
        <v>44314</v>
      </c>
      <c r="J8" s="5" t="str">
        <f>'[1]TCE - ANEXO IV - Preencher'!L17</f>
        <v>26210405932624000160550010000149211782589320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222</v>
      </c>
    </row>
    <row r="9" spans="1:12" s="8" customFormat="1" ht="19.5" customHeight="1">
      <c r="A9" s="3">
        <f>IFERROR(VLOOKUP(B9,'[1]DADOS (OCULTAR)'!$P$3:$R$59,3,0),"")</f>
        <v>11754025000369</v>
      </c>
      <c r="B9" s="4" t="str">
        <f>'[1]TCE - ANEXO IV - Preencher'!C18</f>
        <v>UPAE LIMOEIRO</v>
      </c>
      <c r="C9" s="4" t="str">
        <f>'[1]TCE - ANEXO IV - Preencher'!E18</f>
        <v>3.12 - Material Hospitalar</v>
      </c>
      <c r="D9" s="3" t="str">
        <f>'[1]TCE - ANEXO IV - Preencher'!F18</f>
        <v>11.157.952/0001-30</v>
      </c>
      <c r="E9" s="5" t="str">
        <f>'[1]TCE - ANEXO IV - Preencher'!G18</f>
        <v>DELTA MED DISTRIB. DE MEDICAMENTOS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900</v>
      </c>
      <c r="I9" s="6">
        <f>IF('[1]TCE - ANEXO IV - Preencher'!K18="","",'[1]TCE - ANEXO IV - Preencher'!K18)</f>
        <v>44301</v>
      </c>
      <c r="J9" s="5" t="str">
        <f>'[1]TCE - ANEXO IV - Preencher'!L18</f>
        <v>26210411157952000130550020000009001949659428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894</v>
      </c>
    </row>
    <row r="10" spans="1:12" s="8" customFormat="1" ht="19.5" customHeight="1">
      <c r="A10" s="3">
        <f>IFERROR(VLOOKUP(B10,'[1]DADOS (OCULTAR)'!$P$3:$R$59,3,0),"")</f>
        <v>11754025000369</v>
      </c>
      <c r="B10" s="4" t="str">
        <f>'[1]TCE - ANEXO IV - Preencher'!C19</f>
        <v>UPAE LIMOEIRO</v>
      </c>
      <c r="C10" s="4" t="str">
        <f>'[1]TCE - ANEXO IV - Preencher'!E19</f>
        <v>3.12 - Material Hospitalar</v>
      </c>
      <c r="D10" s="3" t="str">
        <f>'[1]TCE - ANEXO IV - Preencher'!F19</f>
        <v>30.848.237/0001-98</v>
      </c>
      <c r="E10" s="5" t="str">
        <f>'[1]TCE - ANEXO IV - Preencher'!G19</f>
        <v>PH COMERCIO DE PRODUTOS MEDICOS HOSPITAL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6049</v>
      </c>
      <c r="I10" s="6">
        <f>IF('[1]TCE - ANEXO IV - Preencher'!K19="","",'[1]TCE - ANEXO IV - Preencher'!K19)</f>
        <v>44299</v>
      </c>
      <c r="J10" s="5" t="str">
        <f>'[1]TCE - ANEXO IV - Preencher'!L19</f>
        <v>26210430848237000198550010000060491958128290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1242</v>
      </c>
    </row>
    <row r="11" spans="1:12" s="8" customFormat="1" ht="19.5" customHeight="1">
      <c r="A11" s="3">
        <f>IFERROR(VLOOKUP(B11,'[1]DADOS (OCULTAR)'!$P$3:$R$59,3,0),"")</f>
        <v>11754025000369</v>
      </c>
      <c r="B11" s="4" t="str">
        <f>'[1]TCE - ANEXO IV - Preencher'!C20</f>
        <v>UPAE LIMOEIRO</v>
      </c>
      <c r="C11" s="4" t="str">
        <f>'[1]TCE - ANEXO IV - Preencher'!E20</f>
        <v>3.12 - Material Hospitalar</v>
      </c>
      <c r="D11" s="3" t="str">
        <f>'[1]TCE - ANEXO IV - Preencher'!F20</f>
        <v>08.958.628/0001-06</v>
      </c>
      <c r="E11" s="5" t="str">
        <f>'[1]TCE - ANEXO IV - Preencher'!G20</f>
        <v>ONCOEXO DISTRIB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23221</v>
      </c>
      <c r="I11" s="6">
        <f>IF('[1]TCE - ANEXO IV - Preencher'!K20="","",'[1]TCE - ANEXO IV - Preencher'!K20)</f>
        <v>44295</v>
      </c>
      <c r="J11" s="5" t="str">
        <f>'[1]TCE - ANEXO IV - Preencher'!L20</f>
        <v>26210408958628000106550010000232211310825516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540</v>
      </c>
    </row>
    <row r="12" spans="1:12" s="8" customFormat="1" ht="19.5" customHeight="1">
      <c r="A12" s="3">
        <f>IFERROR(VLOOKUP(B12,'[1]DADOS (OCULTAR)'!$P$3:$R$59,3,0),"")</f>
        <v>11754025000369</v>
      </c>
      <c r="B12" s="4" t="str">
        <f>'[1]TCE - ANEXO IV - Preencher'!C21</f>
        <v>UPAE LIMOEIRO</v>
      </c>
      <c r="C12" s="4" t="str">
        <f>'[1]TCE - ANEXO IV - Preencher'!E21</f>
        <v>3.12 - Material Hospitalar</v>
      </c>
      <c r="D12" s="3" t="str">
        <f>'[1]TCE - ANEXO IV - Preencher'!F21</f>
        <v>10.647.227/0001-87</v>
      </c>
      <c r="E12" s="5" t="str">
        <f>'[1]TCE - ANEXO IV - Preencher'!G21</f>
        <v>TUPAN SAUDE CENTER LTDA 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12642</v>
      </c>
      <c r="I12" s="6">
        <f>IF('[1]TCE - ANEXO IV - Preencher'!K21="","",'[1]TCE - ANEXO IV - Preencher'!K21)</f>
        <v>44300</v>
      </c>
      <c r="J12" s="5" t="str">
        <f>'[1]TCE - ANEXO IV - Preencher'!L21</f>
        <v>26210410647227000187550010000126421009126422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644.5</v>
      </c>
    </row>
    <row r="13" spans="1:12" s="8" customFormat="1" ht="19.5" customHeight="1">
      <c r="A13" s="3">
        <f>IFERROR(VLOOKUP(B13,'[1]DADOS (OCULTAR)'!$P$3:$R$59,3,0),"")</f>
        <v>11754025000369</v>
      </c>
      <c r="B13" s="4" t="str">
        <f>'[1]TCE - ANEXO IV - Preencher'!C22</f>
        <v>UPAE LIMOEIRO</v>
      </c>
      <c r="C13" s="4" t="str">
        <f>'[1]TCE - ANEXO IV - Preencher'!E22</f>
        <v>3.4 - Material Farmacológico</v>
      </c>
      <c r="D13" s="3" t="str">
        <f>'[1]TCE - ANEXO IV - Preencher'!F22</f>
        <v>09.607.807/0001-61</v>
      </c>
      <c r="E13" s="5" t="str">
        <f>'[1]TCE - ANEXO IV - Preencher'!G22</f>
        <v>INJEFARMA C E S DIST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17605</v>
      </c>
      <c r="I13" s="6">
        <f>IF('[1]TCE - ANEXO IV - Preencher'!K22="","",'[1]TCE - ANEXO IV - Preencher'!K22)</f>
        <v>44313</v>
      </c>
      <c r="J13" s="5" t="str">
        <f>'[1]TCE - ANEXO IV - Preencher'!L22</f>
        <v>26210409607807000161550010000176051679934424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600</v>
      </c>
    </row>
    <row r="14" spans="1:12" s="8" customFormat="1" ht="19.5" customHeight="1">
      <c r="A14" s="3">
        <f>IFERROR(VLOOKUP(B14,'[1]DADOS (OCULTAR)'!$P$3:$R$59,3,0),"")</f>
        <v>11754025000369</v>
      </c>
      <c r="B14" s="4" t="str">
        <f>'[1]TCE - ANEXO IV - Preencher'!C23</f>
        <v>UPAE LIMOEIRO</v>
      </c>
      <c r="C14" s="4" t="str">
        <f>'[1]TCE - ANEXO IV - Preencher'!E23</f>
        <v>3.99 - Outras despesas com Material de Consumo</v>
      </c>
      <c r="D14" s="3" t="str">
        <f>'[1]TCE - ANEXO IV - Preencher'!F23</f>
        <v>10.779.833/0001-56</v>
      </c>
      <c r="E14" s="5" t="str">
        <f>'[1]TCE - ANEXO IV - Preencher'!G23</f>
        <v>MEDICAL MERCANTIL DE APARELHAGEM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525436</v>
      </c>
      <c r="I14" s="6">
        <f>IF('[1]TCE - ANEXO IV - Preencher'!K23="","",'[1]TCE - ANEXO IV - Preencher'!K23)</f>
        <v>44313</v>
      </c>
      <c r="J14" s="5" t="str">
        <f>'[1]TCE - ANEXO IV - Preencher'!L23</f>
        <v>26210410779833000156550010005254361171808681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69.400000000000006</v>
      </c>
    </row>
    <row r="15" spans="1:12" s="8" customFormat="1" ht="19.5" customHeight="1">
      <c r="A15" s="3">
        <f>IFERROR(VLOOKUP(B15,'[1]DADOS (OCULTAR)'!$P$3:$R$59,3,0),"")</f>
        <v>11754025000369</v>
      </c>
      <c r="B15" s="4" t="str">
        <f>'[1]TCE - ANEXO IV - Preencher'!C24</f>
        <v>UPAE LIMOEIRO</v>
      </c>
      <c r="C15" s="4" t="str">
        <f>'[1]TCE - ANEXO IV - Preencher'!E24</f>
        <v>3.99 - Outras despesas com Material de Consumo</v>
      </c>
      <c r="D15" s="3">
        <f>'[1]TCE - ANEXO IV - Preencher'!F24</f>
        <v>5932624000160</v>
      </c>
      <c r="E15" s="5" t="str">
        <f>'[1]TCE - ANEXO IV - Preencher'!G24</f>
        <v>MEGAMED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14805</v>
      </c>
      <c r="I15" s="6">
        <f>IF('[1]TCE - ANEXO IV - Preencher'!K24="","",'[1]TCE - ANEXO IV - Preencher'!K24)</f>
        <v>44294</v>
      </c>
      <c r="J15" s="5" t="str">
        <f>'[1]TCE - ANEXO IV - Preencher'!L24</f>
        <v>26210405932624000160550010000148051109415857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1011</v>
      </c>
    </row>
    <row r="16" spans="1:12" s="8" customFormat="1" ht="19.5" customHeight="1">
      <c r="A16" s="3">
        <f>IFERROR(VLOOKUP(B16,'[1]DADOS (OCULTAR)'!$P$3:$R$59,3,0),"")</f>
        <v>11754025000369</v>
      </c>
      <c r="B16" s="4" t="str">
        <f>'[1]TCE - ANEXO IV - Preencher'!C25</f>
        <v>UPAE LIMOEIRO</v>
      </c>
      <c r="C16" s="4" t="str">
        <f>'[1]TCE - ANEXO IV - Preencher'!E25</f>
        <v>3.99 - Outras despesas com Material de Consumo</v>
      </c>
      <c r="D16" s="3">
        <f>'[1]TCE - ANEXO IV - Preencher'!F25</f>
        <v>5932624000160</v>
      </c>
      <c r="E16" s="5" t="str">
        <f>'[1]TCE - ANEXO IV - Preencher'!G25</f>
        <v>MEGAMED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14921</v>
      </c>
      <c r="I16" s="6">
        <f>IF('[1]TCE - ANEXO IV - Preencher'!K25="","",'[1]TCE - ANEXO IV - Preencher'!K25)</f>
        <v>44314</v>
      </c>
      <c r="J16" s="5" t="str">
        <f>'[1]TCE - ANEXO IV - Preencher'!L25</f>
        <v>26210405932624000160550010000149211782589320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303.60000000000002</v>
      </c>
    </row>
    <row r="17" spans="1:12" s="8" customFormat="1" ht="19.5" customHeight="1">
      <c r="A17" s="3">
        <f>IFERROR(VLOOKUP(B17,'[1]DADOS (OCULTAR)'!$P$3:$R$59,3,0),"")</f>
        <v>11754025000369</v>
      </c>
      <c r="B17" s="4" t="str">
        <f>'[1]TCE - ANEXO IV - Preencher'!C26</f>
        <v>UPAE LIMOEIRO</v>
      </c>
      <c r="C17" s="4" t="str">
        <f>'[1]TCE - ANEXO IV - Preencher'!E26</f>
        <v>3.99 - Outras despesas com Material de Consumo</v>
      </c>
      <c r="D17" s="3" t="str">
        <f>'[1]TCE - ANEXO IV - Preencher'!F26</f>
        <v>82.431.784/0001-77</v>
      </c>
      <c r="E17" s="5" t="str">
        <f>'[1]TCE - ANEXO IV - Preencher'!G26</f>
        <v xml:space="preserve">GASTRO COM E REPRESENT COMERCIAIS DE EQUIP MEDICO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68479</v>
      </c>
      <c r="I17" s="6">
        <f>IF('[1]TCE - ANEXO IV - Preencher'!K26="","",'[1]TCE - ANEXO IV - Preencher'!K26)</f>
        <v>44313</v>
      </c>
      <c r="J17" s="5" t="str">
        <f>'[1]TCE - ANEXO IV - Preencher'!L26</f>
        <v>41210482431784000177550010000684791837474907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375</v>
      </c>
    </row>
    <row r="18" spans="1:12" s="8" customFormat="1" ht="19.5" customHeight="1">
      <c r="A18" s="3">
        <f>IFERROR(VLOOKUP(B18,'[1]DADOS (OCULTAR)'!$P$3:$R$59,3,0),"")</f>
        <v>11754025000369</v>
      </c>
      <c r="B18" s="4" t="str">
        <f>'[1]TCE - ANEXO IV - Preencher'!C27</f>
        <v>UPAE LIMOEIRO</v>
      </c>
      <c r="C18" s="4" t="str">
        <f>'[1]TCE - ANEXO IV - Preencher'!E27</f>
        <v>3.14 - Alimentação Preparada</v>
      </c>
      <c r="D18" s="3" t="str">
        <f>'[1]TCE - ANEXO IV - Preencher'!F27</f>
        <v>14.259.676/0001-09</v>
      </c>
      <c r="E18" s="5" t="str">
        <f>'[1]TCE - ANEXO IV - Preencher'!G27</f>
        <v>VCOATSS COMERCIO DE GAS E AGUA LTDA ME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873</v>
      </c>
      <c r="I18" s="6">
        <f>IF('[1]TCE - ANEXO IV - Preencher'!K27="","",'[1]TCE - ANEXO IV - Preencher'!K27)</f>
        <v>44280</v>
      </c>
      <c r="J18" s="5" t="str">
        <f>'[1]TCE - ANEXO IV - Preencher'!L27</f>
        <v>26210314259676000109550010000008731521105370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140</v>
      </c>
    </row>
    <row r="19" spans="1:12" s="8" customFormat="1" ht="19.5" customHeight="1">
      <c r="A19" s="3">
        <f>IFERROR(VLOOKUP(B19,'[1]DADOS (OCULTAR)'!$P$3:$R$59,3,0),"")</f>
        <v>11754025000369</v>
      </c>
      <c r="B19" s="4" t="str">
        <f>'[1]TCE - ANEXO IV - Preencher'!C28</f>
        <v>UPAE LIMOEIRO</v>
      </c>
      <c r="C19" s="4" t="str">
        <f>'[1]TCE - ANEXO IV - Preencher'!E28</f>
        <v>3.14 - Alimentação Preparada</v>
      </c>
      <c r="D19" s="3" t="str">
        <f>'[1]TCE - ANEXO IV - Preencher'!F28</f>
        <v>09.206.581/0001-97</v>
      </c>
      <c r="E19" s="5" t="str">
        <f>'[1]TCE - ANEXO IV - Preencher'!G28</f>
        <v>WILSON GOMES COSTA - ME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3684</v>
      </c>
      <c r="I19" s="6">
        <f>IF('[1]TCE - ANEXO IV - Preencher'!K28="","",'[1]TCE - ANEXO IV - Preencher'!K28)</f>
        <v>44315</v>
      </c>
      <c r="J19" s="5" t="str">
        <f>'[1]TCE - ANEXO IV - Preencher'!L28</f>
        <v>26210409206581000197550010000036841100005684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140</v>
      </c>
    </row>
    <row r="20" spans="1:12" s="8" customFormat="1" ht="19.5" customHeight="1">
      <c r="A20" s="3">
        <f>IFERROR(VLOOKUP(B20,'[1]DADOS (OCULTAR)'!$P$3:$R$59,3,0),"")</f>
        <v>11754025000369</v>
      </c>
      <c r="B20" s="4" t="str">
        <f>'[1]TCE - ANEXO IV - Preencher'!C29</f>
        <v>UPAE LIMOEIRO</v>
      </c>
      <c r="C20" s="4" t="str">
        <f>'[1]TCE - ANEXO IV - Preencher'!E29</f>
        <v>3.1 - Combustíveis e Lubrificantes Automotivos</v>
      </c>
      <c r="D20" s="3">
        <f>'[1]TCE - ANEXO IV - Preencher'!F29</f>
        <v>13412674000145</v>
      </c>
      <c r="E20" s="5" t="str">
        <f>'[1]TCE - ANEXO IV - Preencher'!G29</f>
        <v>POSTO MUNIZ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52</v>
      </c>
      <c r="I20" s="6">
        <f>IF('[1]TCE - ANEXO IV - Preencher'!K29="","",'[1]TCE - ANEXO IV - Preencher'!K29)</f>
        <v>44317</v>
      </c>
      <c r="J20" s="5" t="str">
        <f>'[1]TCE - ANEXO IV - Preencher'!L29</f>
        <v>26210513412674000145550040000000521010916596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2272.4699999999998</v>
      </c>
    </row>
    <row r="21" spans="1:12" s="8" customFormat="1" ht="19.5" customHeight="1">
      <c r="A21" s="3">
        <f>IFERROR(VLOOKUP(B21,'[1]DADOS (OCULTAR)'!$P$3:$R$59,3,0),"")</f>
        <v>11754025000369</v>
      </c>
      <c r="B21" s="4" t="str">
        <f>'[1]TCE - ANEXO IV - Preencher'!C30</f>
        <v>UPAE LIMOEIRO</v>
      </c>
      <c r="C21" s="4" t="str">
        <f>'[1]TCE - ANEXO IV - Preencher'!E30</f>
        <v xml:space="preserve">3.9 - Material para Manutenção de Bens Imóveis </v>
      </c>
      <c r="D21" s="3">
        <f>'[1]TCE - ANEXO IV - Preencher'!F30</f>
        <v>10337748000138</v>
      </c>
      <c r="E21" s="5" t="str">
        <f>'[1]TCE - ANEXO IV - Preencher'!G30</f>
        <v>SUPERMERCADO NATIANAS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11500</v>
      </c>
      <c r="I21" s="6">
        <f>IF('[1]TCE - ANEXO IV - Preencher'!K30="","",'[1]TCE - ANEXO IV - Preencher'!K30)</f>
        <v>44308</v>
      </c>
      <c r="J21" s="5" t="str">
        <f>'[1]TCE - ANEXO IV - Preencher'!L30</f>
        <v>26210410337748000138550080000115001000498189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73.349999999999994</v>
      </c>
    </row>
    <row r="22" spans="1:12" s="8" customFormat="1" ht="19.5" customHeight="1">
      <c r="A22" s="3">
        <f>IFERROR(VLOOKUP(B22,'[1]DADOS (OCULTAR)'!$P$3:$R$59,3,0),"")</f>
        <v>11754025000369</v>
      </c>
      <c r="B22" s="4" t="str">
        <f>'[1]TCE - ANEXO IV - Preencher'!C31</f>
        <v>UPAE LIMOEIRO</v>
      </c>
      <c r="C22" s="4" t="str">
        <f>'[1]TCE - ANEXO IV - Preencher'!E31</f>
        <v xml:space="preserve">3.9 - Material para Manutenção de Bens Imóveis </v>
      </c>
      <c r="D22" s="3" t="str">
        <f>'[1]TCE - ANEXO IV - Preencher'!F31</f>
        <v>38.010.578/0001-00</v>
      </c>
      <c r="E22" s="5" t="str">
        <f>'[1]TCE - ANEXO IV - Preencher'!G31</f>
        <v>D G MAX COMERCIO E SERVICO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350</v>
      </c>
      <c r="I22" s="6">
        <f>IF('[1]TCE - ANEXO IV - Preencher'!K31="","",'[1]TCE - ANEXO IV - Preencher'!K31)</f>
        <v>44292</v>
      </c>
      <c r="J22" s="5" t="str">
        <f>'[1]TCE - ANEXO IV - Preencher'!L31</f>
        <v>26210438010578000100550010000003501814077601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2400</v>
      </c>
    </row>
    <row r="23" spans="1:12" s="8" customFormat="1" ht="19.5" customHeight="1">
      <c r="A23" s="3">
        <f>IFERROR(VLOOKUP(B23,'[1]DADOS (OCULTAR)'!$P$3:$R$59,3,0),"")</f>
        <v>11754025000369</v>
      </c>
      <c r="B23" s="4" t="str">
        <f>'[1]TCE - ANEXO IV - Preencher'!C32</f>
        <v>UPAE LIMOEIRO</v>
      </c>
      <c r="C23" s="4" t="str">
        <f>'[1]TCE - ANEXO IV - Preencher'!E32</f>
        <v xml:space="preserve">3.9 - Material para Manutenção de Bens Imóveis </v>
      </c>
      <c r="D23" s="3" t="str">
        <f>'[1]TCE - ANEXO IV - Preencher'!F32</f>
        <v>11.513.751/0001-28</v>
      </c>
      <c r="E23" s="5" t="str">
        <f>'[1]TCE - ANEXO IV - Preencher'!G32</f>
        <v>ARMAZEM AVENIDA EIRELI EPP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2540</v>
      </c>
      <c r="I23" s="6">
        <f>IF('[1]TCE - ANEXO IV - Preencher'!K32="","",'[1]TCE - ANEXO IV - Preencher'!K32)</f>
        <v>44309</v>
      </c>
      <c r="J23" s="5" t="str">
        <f>'[1]TCE - ANEXO IV - Preencher'!L32</f>
        <v>26210411513751000128550040000025401190025407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289.8</v>
      </c>
    </row>
    <row r="24" spans="1:12" s="8" customFormat="1" ht="19.5" customHeight="1">
      <c r="A24" s="3">
        <f>IFERROR(VLOOKUP(B24,'[1]DADOS (OCULTAR)'!$P$3:$R$59,3,0),"")</f>
        <v>11754025000369</v>
      </c>
      <c r="B24" s="4" t="str">
        <f>'[1]TCE - ANEXO IV - Preencher'!C33</f>
        <v>UPAE LIMOEIRO</v>
      </c>
      <c r="C24" s="4" t="str">
        <f>'[1]TCE - ANEXO IV - Preencher'!E33</f>
        <v xml:space="preserve">3.9 - Material para Manutenção de Bens Imóveis </v>
      </c>
      <c r="D24" s="3" t="str">
        <f>'[1]TCE - ANEXO IV - Preencher'!F33</f>
        <v>08.389.795/0001-83</v>
      </c>
      <c r="E24" s="5" t="str">
        <f>'[1]TCE - ANEXO IV - Preencher'!G33</f>
        <v>ROSILDA FERREIRA VIDRACARIA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46</v>
      </c>
      <c r="I24" s="6">
        <f>IF('[1]TCE - ANEXO IV - Preencher'!K33="","",'[1]TCE - ANEXO IV - Preencher'!K33)</f>
        <v>44292</v>
      </c>
      <c r="J24" s="5" t="str">
        <f>'[1]TCE - ANEXO IV - Preencher'!L33</f>
        <v>26210408389795000183550010000000461987106956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615</v>
      </c>
    </row>
    <row r="25" spans="1:12" s="8" customFormat="1" ht="19.5" customHeight="1">
      <c r="A25" s="3">
        <f>IFERROR(VLOOKUP(B25,'[1]DADOS (OCULTAR)'!$P$3:$R$59,3,0),"")</f>
        <v>11754025000369</v>
      </c>
      <c r="B25" s="4" t="str">
        <f>'[1]TCE - ANEXO IV - Preencher'!C34</f>
        <v>UPAE LIMOEIRO</v>
      </c>
      <c r="C25" s="4" t="str">
        <f>'[1]TCE - ANEXO IV - Preencher'!E34</f>
        <v>5.99 - Outros Serviços de Terceiros Pessoa Jurídica</v>
      </c>
      <c r="D25" s="3">
        <f>'[1]TCE - ANEXO IV - Preencher'!F34</f>
        <v>47866934000174</v>
      </c>
      <c r="E25" s="5" t="str">
        <f>'[1]TCE - ANEXO IV - Preencher'!G34</f>
        <v>TICKET SERVICOS S/A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28648439</v>
      </c>
      <c r="I25" s="6">
        <f>IF('[1]TCE - ANEXO IV - Preencher'!K34="","",'[1]TCE - ANEXO IV - Preencher'!K34)</f>
        <v>44292</v>
      </c>
      <c r="J25" s="5" t="str">
        <f>'[1]TCE - ANEXO IV - Preencher'!L34</f>
        <v>AGEX-AU7X</v>
      </c>
      <c r="K25" s="5" t="str">
        <f>IF(F25="B",LEFT('[1]TCE - ANEXO IV - Preencher'!M34,2),IF(F25="S",LEFT('[1]TCE - ANEXO IV - Preencher'!M34,7),IF('[1]TCE - ANEXO IV - Preencher'!H34="","")))</f>
        <v>3550308</v>
      </c>
      <c r="L25" s="7">
        <f>'[1]TCE - ANEXO IV - Preencher'!N34</f>
        <v>232.75</v>
      </c>
    </row>
    <row r="26" spans="1:12" s="8" customFormat="1" ht="19.5" customHeight="1">
      <c r="A26" s="3">
        <f>IFERROR(VLOOKUP(B26,'[1]DADOS (OCULTAR)'!$P$3:$R$59,3,0),"")</f>
        <v>11754025000369</v>
      </c>
      <c r="B26" s="4" t="str">
        <f>'[1]TCE - ANEXO IV - Preencher'!C35</f>
        <v>UPAE LIMOEIRO</v>
      </c>
      <c r="C26" s="4" t="str">
        <f>'[1]TCE - ANEXO IV - Preencher'!E35</f>
        <v>5.99 - Outros Serviços de Terceiros Pessoa Jurídica</v>
      </c>
      <c r="D26" s="3">
        <f>'[1]TCE - ANEXO IV - Preencher'!F35</f>
        <v>47866934000174</v>
      </c>
      <c r="E26" s="5" t="str">
        <f>'[1]TCE - ANEXO IV - Preencher'!G35</f>
        <v>TICKET SERVICOS S/A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29028317</v>
      </c>
      <c r="I26" s="6">
        <f>IF('[1]TCE - ANEXO IV - Preencher'!K35="","",'[1]TCE - ANEXO IV - Preencher'!K35)</f>
        <v>44306</v>
      </c>
      <c r="J26" s="5" t="str">
        <f>'[1]TCE - ANEXO IV - Preencher'!L35</f>
        <v>HT7A-276L</v>
      </c>
      <c r="K26" s="5" t="str">
        <f>IF(F26="B",LEFT('[1]TCE - ANEXO IV - Preencher'!M35,2),IF(F26="S",LEFT('[1]TCE - ANEXO IV - Preencher'!M35,7),IF('[1]TCE - ANEXO IV - Preencher'!H35="","")))</f>
        <v>3550308</v>
      </c>
      <c r="L26" s="7">
        <f>'[1]TCE - ANEXO IV - Preencher'!N35</f>
        <v>15.17</v>
      </c>
    </row>
    <row r="27" spans="1:12" s="8" customFormat="1" ht="19.5" customHeight="1">
      <c r="A27" s="3">
        <f>IFERROR(VLOOKUP(B27,'[1]DADOS (OCULTAR)'!$P$3:$R$59,3,0),"")</f>
        <v>11754025000369</v>
      </c>
      <c r="B27" s="4" t="str">
        <f>'[1]TCE - ANEXO IV - Preencher'!C36</f>
        <v>UPAE LIMOEIRO</v>
      </c>
      <c r="C27" s="4" t="str">
        <f>'[1]TCE - ANEXO IV - Preencher'!E36</f>
        <v>5.99 - Outros Serviços de Terceiros Pessoa Jurídica</v>
      </c>
      <c r="D27" s="3">
        <f>'[1]TCE - ANEXO IV - Preencher'!F36</f>
        <v>10998292000157</v>
      </c>
      <c r="E27" s="5" t="str">
        <f>'[1]TCE - ANEXO IV - Preencher'!G36</f>
        <v>CIEE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170</v>
      </c>
    </row>
    <row r="28" spans="1:12" s="8" customFormat="1" ht="19.5" customHeight="1">
      <c r="A28" s="3">
        <f>IFERROR(VLOOKUP(B28,'[1]DADOS (OCULTAR)'!$P$3:$R$59,3,0),"")</f>
        <v>11754025000369</v>
      </c>
      <c r="B28" s="4" t="str">
        <f>'[1]TCE - ANEXO IV - Preencher'!C37</f>
        <v>UPAE LIMOEIRO</v>
      </c>
      <c r="C28" s="4" t="str">
        <f>'[1]TCE - ANEXO IV - Preencher'!E37</f>
        <v xml:space="preserve">5.25 - Serviços Bancários </v>
      </c>
      <c r="D28" s="3" t="str">
        <f>'[1]TCE - ANEXO IV - Preencher'!F37</f>
        <v xml:space="preserve">10.551.370/0001-70 </v>
      </c>
      <c r="E28" s="5" t="str">
        <f>'[1]TCE - ANEXO IV - Preencher'!G37</f>
        <v>CAIXA ECONOMICA FEDERAL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84.5</v>
      </c>
    </row>
    <row r="29" spans="1:12" s="8" customFormat="1" ht="19.5" customHeight="1">
      <c r="A29" s="3">
        <f>IFERROR(VLOOKUP(B29,'[1]DADOS (OCULTAR)'!$P$3:$R$59,3,0),"")</f>
        <v>11754025000369</v>
      </c>
      <c r="B29" s="4" t="str">
        <f>'[1]TCE - ANEXO IV - Preencher'!C38</f>
        <v>UPAE LIMOEIRO</v>
      </c>
      <c r="C29" s="4" t="str">
        <f>'[1]TCE - ANEXO IV - Preencher'!E38</f>
        <v>5.13 - Água e Esgoto</v>
      </c>
      <c r="D29" s="3">
        <f>'[1]TCE - ANEXO IV - Preencher'!F38</f>
        <v>9769035000164</v>
      </c>
      <c r="E29" s="5" t="str">
        <f>'[1]TCE - ANEXO IV - Preencher'!G38</f>
        <v>COMPESA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628.51</v>
      </c>
    </row>
    <row r="30" spans="1:12" s="8" customFormat="1" ht="19.5" customHeight="1">
      <c r="A30" s="3">
        <f>IFERROR(VLOOKUP(B30,'[1]DADOS (OCULTAR)'!$P$3:$R$59,3,0),"")</f>
        <v>11754025000369</v>
      </c>
      <c r="B30" s="4" t="str">
        <f>'[1]TCE - ANEXO IV - Preencher'!C39</f>
        <v>UPAE LIMOEIRO</v>
      </c>
      <c r="C30" s="4" t="str">
        <f>'[1]TCE - ANEXO IV - Preencher'!E39</f>
        <v>5.12 - Energia Elétrica</v>
      </c>
      <c r="D30" s="3">
        <f>'[1]TCE - ANEXO IV - Preencher'!F39</f>
        <v>10835932000108</v>
      </c>
      <c r="E30" s="5" t="str">
        <f>'[1]TCE - ANEXO IV - Preencher'!G39</f>
        <v xml:space="preserve">COMPANHIA ENERGETICA DE PERNAMBUCO 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153927008</v>
      </c>
      <c r="I30" s="6">
        <f>IF('[1]TCE - ANEXO IV - Preencher'!K39="","",'[1]TCE - ANEXO IV - Preencher'!K39)</f>
        <v>44317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11688.96</v>
      </c>
    </row>
    <row r="31" spans="1:12" s="8" customFormat="1" ht="19.5" customHeight="1">
      <c r="A31" s="3">
        <f>IFERROR(VLOOKUP(B31,'[1]DADOS (OCULTAR)'!$P$3:$R$59,3,0),"")</f>
        <v>11754025000369</v>
      </c>
      <c r="B31" s="4" t="str">
        <f>'[1]TCE - ANEXO IV - Preencher'!C40</f>
        <v>UPAE LIMOEIRO</v>
      </c>
      <c r="C31" s="4" t="str">
        <f>'[1]TCE - ANEXO IV - Preencher'!E40</f>
        <v>5.3 - Locação de Máquinas e Equipamentos</v>
      </c>
      <c r="D31" s="3">
        <f>'[1]TCE - ANEXO IV - Preencher'!F40</f>
        <v>11265156000110</v>
      </c>
      <c r="E31" s="5" t="str">
        <f>'[1]TCE - ANEXO IV - Preencher'!G40</f>
        <v>K.J. BEZERRA DE MELO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38</v>
      </c>
      <c r="I31" s="6">
        <f>IF('[1]TCE - ANEXO IV - Preencher'!K40="","",'[1]TCE - ANEXO IV - Preencher'!K40)</f>
        <v>44294</v>
      </c>
      <c r="J31" s="5" t="str">
        <f>'[1]TCE - ANEXO IV - Preencher'!L40</f>
        <v>NFS.J3ZR530V32.J45ZQ306UP.000012</v>
      </c>
      <c r="K31" s="5" t="str">
        <f>IF(F31="B",LEFT('[1]TCE - ANEXO IV - Preencher'!M40,2),IF(F31="S",LEFT('[1]TCE - ANEXO IV - Preencher'!M40,7),IF('[1]TCE - ANEXO IV - Preencher'!H40="","")))</f>
        <v>2608909</v>
      </c>
      <c r="L31" s="7">
        <f>'[1]TCE - ANEXO IV - Preencher'!N40</f>
        <v>300</v>
      </c>
    </row>
    <row r="32" spans="1:12" s="8" customFormat="1" ht="19.5" customHeight="1">
      <c r="A32" s="3">
        <f>IFERROR(VLOOKUP(B32,'[1]DADOS (OCULTAR)'!$P$3:$R$59,3,0),"")</f>
        <v>11754025000369</v>
      </c>
      <c r="B32" s="4" t="str">
        <f>'[1]TCE - ANEXO IV - Preencher'!C41</f>
        <v>UPAE LIMOEIRO</v>
      </c>
      <c r="C32" s="4" t="str">
        <f>'[1]TCE - ANEXO IV - Preencher'!E41</f>
        <v>5.3 - Locação de Máquinas e Equipamentos</v>
      </c>
      <c r="D32" s="3">
        <f>'[1]TCE - ANEXO IV - Preencher'!F41</f>
        <v>11265156000110</v>
      </c>
      <c r="E32" s="5" t="str">
        <f>'[1]TCE - ANEXO IV - Preencher'!G41</f>
        <v>K.J. BEZERRA DE MELO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39</v>
      </c>
      <c r="I32" s="6">
        <f>IF('[1]TCE - ANEXO IV - Preencher'!K41="","",'[1]TCE - ANEXO IV - Preencher'!K41)</f>
        <v>44294</v>
      </c>
      <c r="J32" s="5" t="str">
        <f>'[1]TCE - ANEXO IV - Preencher'!L41</f>
        <v>NFS.J3ZR530V32.J45ZQ306UP.000013</v>
      </c>
      <c r="K32" s="5" t="str">
        <f>IF(F32="B",LEFT('[1]TCE - ANEXO IV - Preencher'!M41,2),IF(F32="S",LEFT('[1]TCE - ANEXO IV - Preencher'!M41,7),IF('[1]TCE - ANEXO IV - Preencher'!H41="","")))</f>
        <v>2608909</v>
      </c>
      <c r="L32" s="7">
        <f>'[1]TCE - ANEXO IV - Preencher'!N41</f>
        <v>735</v>
      </c>
    </row>
    <row r="33" spans="1:12" s="8" customFormat="1" ht="19.5" customHeight="1">
      <c r="A33" s="3">
        <f>IFERROR(VLOOKUP(B33,'[1]DADOS (OCULTAR)'!$P$3:$R$59,3,0),"")</f>
        <v>11754025000369</v>
      </c>
      <c r="B33" s="4" t="str">
        <f>'[1]TCE - ANEXO IV - Preencher'!C42</f>
        <v>UPAE LIMOEIRO</v>
      </c>
      <c r="C33" s="4" t="str">
        <f>'[1]TCE - ANEXO IV - Preencher'!E42</f>
        <v>5.3 - Locação de Máquinas e Equipamentos</v>
      </c>
      <c r="D33" s="3">
        <f>'[1]TCE - ANEXO IV - Preencher'!F42</f>
        <v>59105999000186</v>
      </c>
      <c r="E33" s="5" t="str">
        <f>'[1]TCE - ANEXO IV - Preencher'!G42</f>
        <v xml:space="preserve">WHIRLPOOL S/A 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3550308</v>
      </c>
      <c r="L33" s="7">
        <f>'[1]TCE - ANEXO IV - Preencher'!N42</f>
        <v>216.96</v>
      </c>
    </row>
    <row r="34" spans="1:12" s="8" customFormat="1" ht="19.5" customHeight="1">
      <c r="A34" s="3">
        <f>IFERROR(VLOOKUP(B34,'[1]DADOS (OCULTAR)'!$P$3:$R$59,3,0),"")</f>
        <v>11754025000369</v>
      </c>
      <c r="B34" s="4" t="str">
        <f>'[1]TCE - ANEXO IV - Preencher'!C43</f>
        <v>UPAE LIMOEIRO</v>
      </c>
      <c r="C34" s="4" t="str">
        <f>'[1]TCE - ANEXO IV - Preencher'!E43</f>
        <v>5.8 - Locação de Veículos Automotores</v>
      </c>
      <c r="D34" s="3">
        <f>'[1]TCE - ANEXO IV - Preencher'!F43</f>
        <v>1838726000160</v>
      </c>
      <c r="E34" s="5" t="str">
        <f>'[1]TCE - ANEXO IV - Preencher'!G43</f>
        <v>S &amp; B LOCACOES DE VEICULOS EIRELLI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11641</v>
      </c>
      <c r="I34" s="6">
        <f>IF('[1]TCE - ANEXO IV - Preencher'!K43="","",'[1]TCE - ANEXO IV - Preencher'!K43)</f>
        <v>44319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2850</v>
      </c>
    </row>
    <row r="35" spans="1:12" s="8" customFormat="1" ht="19.5" customHeight="1">
      <c r="A35" s="3">
        <f>IFERROR(VLOOKUP(B35,'[1]DADOS (OCULTAR)'!$P$3:$R$59,3,0),"")</f>
        <v>11754025000369</v>
      </c>
      <c r="B35" s="4" t="str">
        <f>'[1]TCE - ANEXO IV - Preencher'!C44</f>
        <v>UPAE LIMOEIRO</v>
      </c>
      <c r="C35" s="4" t="str">
        <f>'[1]TCE - ANEXO IV - Preencher'!E44</f>
        <v>5.16 - Serviços Médico-Hospitalares, Odotonlogia e Laboratoriais</v>
      </c>
      <c r="D35" s="3">
        <f>'[1]TCE - ANEXO IV - Preencher'!F44</f>
        <v>34242407000147</v>
      </c>
      <c r="E35" s="5" t="str">
        <f>'[1]TCE - ANEXO IV - Preencher'!G44</f>
        <v>B C A DOS SANTOS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41</v>
      </c>
      <c r="I35" s="6">
        <f>IF('[1]TCE - ANEXO IV - Preencher'!K44="","",'[1]TCE - ANEXO IV - Preencher'!K44)</f>
        <v>44322</v>
      </c>
      <c r="J35" s="5" t="str">
        <f>'[1]TCE - ANEXO IV - Preencher'!L44</f>
        <v>LXT2-GLET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4492.5</v>
      </c>
    </row>
    <row r="36" spans="1:12" s="8" customFormat="1" ht="19.5" customHeight="1">
      <c r="A36" s="3">
        <f>IFERROR(VLOOKUP(B36,'[1]DADOS (OCULTAR)'!$P$3:$R$59,3,0),"")</f>
        <v>11754025000369</v>
      </c>
      <c r="B36" s="4" t="str">
        <f>'[1]TCE - ANEXO IV - Preencher'!C45</f>
        <v>UPAE LIMOEIRO</v>
      </c>
      <c r="C36" s="4" t="str">
        <f>'[1]TCE - ANEXO IV - Preencher'!E45</f>
        <v>5.16 - Serviços Médico-Hospitalares, Odotonlogia e Laboratoriais</v>
      </c>
      <c r="D36" s="3">
        <f>'[1]TCE - ANEXO IV - Preencher'!F45</f>
        <v>29870479000107</v>
      </c>
      <c r="E36" s="5" t="str">
        <f>'[1]TCE - ANEXO IV - Preencher'!G45</f>
        <v>CARDIOMETABOLICO SERVICOS MEDICOS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723</v>
      </c>
      <c r="I36" s="6">
        <f>IF('[1]TCE - ANEXO IV - Preencher'!K45="","",'[1]TCE - ANEXO IV - Preencher'!K45)</f>
        <v>44322</v>
      </c>
      <c r="J36" s="5" t="str">
        <f>'[1]TCE - ANEXO IV - Preencher'!L45</f>
        <v>JYXE-4LVV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5395</v>
      </c>
    </row>
    <row r="37" spans="1:12" s="8" customFormat="1" ht="19.5" customHeight="1">
      <c r="A37" s="3">
        <f>IFERROR(VLOOKUP(B37,'[1]DADOS (OCULTAR)'!$P$3:$R$59,3,0),"")</f>
        <v>11754025000369</v>
      </c>
      <c r="B37" s="4" t="str">
        <f>'[1]TCE - ANEXO IV - Preencher'!C46</f>
        <v>UPAE LIMOEIRO</v>
      </c>
      <c r="C37" s="4" t="str">
        <f>'[1]TCE - ANEXO IV - Preencher'!E46</f>
        <v>5.16 - Serviços Médico-Hospitalares, Odotonlogia e Laboratoriais</v>
      </c>
      <c r="D37" s="3">
        <f>'[1]TCE - ANEXO IV - Preencher'!F46</f>
        <v>15317166000103</v>
      </c>
      <c r="E37" s="5" t="str">
        <f>'[1]TCE - ANEXO IV - Preencher'!G46</f>
        <v>CENTRO CARDIOLOGICO DO IDOSO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1417</v>
      </c>
      <c r="I37" s="6">
        <f>IF('[1]TCE - ANEXO IV - Preencher'!K46="","",'[1]TCE - ANEXO IV - Preencher'!K46)</f>
        <v>44322</v>
      </c>
      <c r="J37" s="5" t="str">
        <f>'[1]TCE - ANEXO IV - Preencher'!L46</f>
        <v>ZHAB-JWI9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4492.5</v>
      </c>
    </row>
    <row r="38" spans="1:12" s="8" customFormat="1" ht="19.5" customHeight="1">
      <c r="A38" s="3">
        <f>IFERROR(VLOOKUP(B38,'[1]DADOS (OCULTAR)'!$P$3:$R$59,3,0),"")</f>
        <v>11754025000369</v>
      </c>
      <c r="B38" s="4" t="str">
        <f>'[1]TCE - ANEXO IV - Preencher'!C47</f>
        <v>UPAE LIMOEIRO</v>
      </c>
      <c r="C38" s="4" t="str">
        <f>'[1]TCE - ANEXO IV - Preencher'!E47</f>
        <v>5.16 - Serviços Médico-Hospitalares, Odotonlogia e Laboratoriais</v>
      </c>
      <c r="D38" s="3">
        <f>'[1]TCE - ANEXO IV - Preencher'!F47</f>
        <v>31228360000179</v>
      </c>
      <c r="E38" s="5" t="str">
        <f>'[1]TCE - ANEXO IV - Preencher'!G47</f>
        <v>MCSM CENTRO CLINICO E DIAGNOSTICO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132</v>
      </c>
      <c r="I38" s="6">
        <f>IF('[1]TCE - ANEXO IV - Preencher'!K47="","",'[1]TCE - ANEXO IV - Preencher'!K47)</f>
        <v>44319</v>
      </c>
      <c r="J38" s="5" t="str">
        <f>'[1]TCE - ANEXO IV - Preencher'!L47</f>
        <v>UAVL-FXEX</v>
      </c>
      <c r="K38" s="5" t="str">
        <f>IF(F38="B",LEFT('[1]TCE - ANEXO IV - Preencher'!M47,2),IF(F38="S",LEFT('[1]TCE - ANEXO IV - Preencher'!M47,7),IF('[1]TCE - ANEXO IV - Preencher'!H47="","")))</f>
        <v>2602209</v>
      </c>
      <c r="L38" s="7">
        <f>'[1]TCE - ANEXO IV - Preencher'!N47</f>
        <v>800</v>
      </c>
    </row>
    <row r="39" spans="1:12" s="8" customFormat="1" ht="19.5" customHeight="1">
      <c r="A39" s="3">
        <f>IFERROR(VLOOKUP(B39,'[1]DADOS (OCULTAR)'!$P$3:$R$59,3,0),"")</f>
        <v>11754025000369</v>
      </c>
      <c r="B39" s="4" t="str">
        <f>'[1]TCE - ANEXO IV - Preencher'!C48</f>
        <v>UPAE LIMOEIRO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30.835.553/0001-25</v>
      </c>
      <c r="E39" s="5" t="str">
        <f>'[1]TCE - ANEXO IV - Preencher'!G48</f>
        <v>DANIELE C P VALADARES SERVIÇOS DE PRESTAÇÃO MEDICA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14</v>
      </c>
      <c r="I39" s="6">
        <f>IF('[1]TCE - ANEXO IV - Preencher'!K48="","",'[1]TCE - ANEXO IV - Preencher'!K48)</f>
        <v>44322</v>
      </c>
      <c r="J39" s="5" t="str">
        <f>'[1]TCE - ANEXO IV - Preencher'!L48</f>
        <v>RVKK-AWFP</v>
      </c>
      <c r="K39" s="5" t="str">
        <f>IF(F39="B",LEFT('[1]TCE - ANEXO IV - Preencher'!M48,2),IF(F39="S",LEFT('[1]TCE - ANEXO IV - Preencher'!M48,7),IF('[1]TCE - ANEXO IV - Preencher'!H48="","")))</f>
        <v>2613602</v>
      </c>
      <c r="L39" s="7">
        <f>'[1]TCE - ANEXO IV - Preencher'!N48</f>
        <v>9965</v>
      </c>
    </row>
    <row r="40" spans="1:12" s="8" customFormat="1" ht="19.5" customHeight="1">
      <c r="A40" s="3">
        <f>IFERROR(VLOOKUP(B40,'[1]DADOS (OCULTAR)'!$P$3:$R$59,3,0),"")</f>
        <v>11754025000369</v>
      </c>
      <c r="B40" s="4" t="str">
        <f>'[1]TCE - ANEXO IV - Preencher'!C49</f>
        <v>UPAE LIMOEIRO</v>
      </c>
      <c r="C40" s="4" t="str">
        <f>'[1]TCE - ANEXO IV - Preencher'!E49</f>
        <v>5.16 - Serviços Médico-Hospitalares, Odotonlogia e Laboratoriais</v>
      </c>
      <c r="D40" s="3">
        <f>'[1]TCE - ANEXO IV - Preencher'!F49</f>
        <v>11095922000146</v>
      </c>
      <c r="E40" s="5" t="str">
        <f>'[1]TCE - ANEXO IV - Preencher'!G49</f>
        <v>ECAPE SERVICOS MEDICOS LTDA EPP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600</v>
      </c>
      <c r="I40" s="6">
        <f>IF('[1]TCE - ANEXO IV - Preencher'!K49="","",'[1]TCE - ANEXO IV - Preencher'!K49)</f>
        <v>44322</v>
      </c>
      <c r="J40" s="5" t="str">
        <f>'[1]TCE - ANEXO IV - Preencher'!L49</f>
        <v>SCJY-1SJZ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1188</v>
      </c>
    </row>
    <row r="41" spans="1:12" s="8" customFormat="1" ht="19.5" customHeight="1">
      <c r="A41" s="3">
        <f>IFERROR(VLOOKUP(B41,'[1]DADOS (OCULTAR)'!$P$3:$R$59,3,0),"")</f>
        <v>11754025000369</v>
      </c>
      <c r="B41" s="4" t="str">
        <f>'[1]TCE - ANEXO IV - Preencher'!C50</f>
        <v>UPAE LIMOEIRO</v>
      </c>
      <c r="C41" s="4" t="str">
        <f>'[1]TCE - ANEXO IV - Preencher'!E50</f>
        <v>5.16 - Serviços Médico-Hospitalares, Odotonlogia e Laboratoriais</v>
      </c>
      <c r="D41" s="3">
        <f>'[1]TCE - ANEXO IV - Preencher'!F50</f>
        <v>36931107000109</v>
      </c>
      <c r="E41" s="5" t="str">
        <f>'[1]TCE - ANEXO IV - Preencher'!G50</f>
        <v>GCOR ASSISTENCIA MEDICA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60</v>
      </c>
      <c r="I41" s="6">
        <f>IF('[1]TCE - ANEXO IV - Preencher'!K50="","",'[1]TCE - ANEXO IV - Preencher'!K50)</f>
        <v>44323</v>
      </c>
      <c r="J41" s="5" t="str">
        <f>'[1]TCE - ANEXO IV - Preencher'!L50</f>
        <v>2TPR-X1H9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4492.5</v>
      </c>
    </row>
    <row r="42" spans="1:12" s="8" customFormat="1" ht="19.5" customHeight="1">
      <c r="A42" s="3">
        <f>IFERROR(VLOOKUP(B42,'[1]DADOS (OCULTAR)'!$P$3:$R$59,3,0),"")</f>
        <v>11754025000369</v>
      </c>
      <c r="B42" s="4" t="str">
        <f>'[1]TCE - ANEXO IV - Preencher'!C51</f>
        <v>UPAE LIMOEIRO</v>
      </c>
      <c r="C42" s="4" t="str">
        <f>'[1]TCE - ANEXO IV - Preencher'!E51</f>
        <v>5.16 - Serviços Médico-Hospitalares, Odotonlogia e Laboratoriais</v>
      </c>
      <c r="D42" s="3">
        <f>'[1]TCE - ANEXO IV - Preencher'!F51</f>
        <v>37055071000100</v>
      </c>
      <c r="E42" s="5" t="str">
        <f>'[1]TCE - ANEXO IV - Preencher'!G51</f>
        <v>INDIK SERVIÇOS MÉDICOS DE SAÚDE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79</v>
      </c>
      <c r="I42" s="6">
        <f>IF('[1]TCE - ANEXO IV - Preencher'!K51="","",'[1]TCE - ANEXO IV - Preencher'!K51)</f>
        <v>44322</v>
      </c>
      <c r="J42" s="5" t="str">
        <f>'[1]TCE - ANEXO IV - Preencher'!L51</f>
        <v>OFKT14117</v>
      </c>
      <c r="K42" s="5" t="str">
        <f>IF(F42="B",LEFT('[1]TCE - ANEXO IV - Preencher'!M51,2),IF(F42="S",LEFT('[1]TCE - ANEXO IV - Preencher'!M51,7),IF('[1]TCE - ANEXO IV - Preencher'!H51="","")))</f>
        <v>2609600</v>
      </c>
      <c r="L42" s="7">
        <f>'[1]TCE - ANEXO IV - Preencher'!N51</f>
        <v>4492.5</v>
      </c>
    </row>
    <row r="43" spans="1:12" s="8" customFormat="1" ht="19.5" customHeight="1">
      <c r="A43" s="3">
        <f>IFERROR(VLOOKUP(B43,'[1]DADOS (OCULTAR)'!$P$3:$R$59,3,0),"")</f>
        <v>11754025000369</v>
      </c>
      <c r="B43" s="4" t="str">
        <f>'[1]TCE - ANEXO IV - Preencher'!C52</f>
        <v>UPAE LIMOEIRO</v>
      </c>
      <c r="C43" s="4" t="str">
        <f>'[1]TCE - ANEXO IV - Preencher'!E52</f>
        <v>5.16 - Serviços Médico-Hospitalares, Odotonlogia e Laboratoriais</v>
      </c>
      <c r="D43" s="3">
        <f>'[1]TCE - ANEXO IV - Preencher'!F52</f>
        <v>23303022000126</v>
      </c>
      <c r="E43" s="5" t="str">
        <f>'[1]TCE - ANEXO IV - Preencher'!G52</f>
        <v xml:space="preserve">MEDIAGNUS IMAGENS DIAGNOSTICO LTDA ME 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0540</v>
      </c>
      <c r="I43" s="6">
        <f>IF('[1]TCE - ANEXO IV - Preencher'!K52="","",'[1]TCE - ANEXO IV - Preencher'!K52)</f>
        <v>44326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2603108</v>
      </c>
      <c r="L43" s="7">
        <f>'[1]TCE - ANEXO IV - Preencher'!N52</f>
        <v>4455</v>
      </c>
    </row>
    <row r="44" spans="1:12" s="8" customFormat="1" ht="19.5" customHeight="1">
      <c r="A44" s="3">
        <f>IFERROR(VLOOKUP(B44,'[1]DADOS (OCULTAR)'!$P$3:$R$59,3,0),"")</f>
        <v>11754025000369</v>
      </c>
      <c r="B44" s="4" t="str">
        <f>'[1]TCE - ANEXO IV - Preencher'!C53</f>
        <v>UPAE LIMOEIRO</v>
      </c>
      <c r="C44" s="4" t="str">
        <f>'[1]TCE - ANEXO IV - Preencher'!E53</f>
        <v>5.16 - Serviços Médico-Hospitalares, Odotonlogia e Laboratoriais</v>
      </c>
      <c r="D44" s="3">
        <f>'[1]TCE - ANEXO IV - Preencher'!F53</f>
        <v>21204660000164</v>
      </c>
      <c r="E44" s="5" t="str">
        <f>'[1]TCE - ANEXO IV - Preencher'!G53</f>
        <v>OFTALMO PRIME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415</v>
      </c>
      <c r="I44" s="6">
        <f>IF('[1]TCE - ANEXO IV - Preencher'!K53="","",'[1]TCE - ANEXO IV - Preencher'!K53)</f>
        <v>44319</v>
      </c>
      <c r="J44" s="5" t="str">
        <f>'[1]TCE - ANEXO IV - Preencher'!L53</f>
        <v>BI9R-SYKA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2246.25</v>
      </c>
    </row>
    <row r="45" spans="1:12" s="8" customFormat="1" ht="19.5" customHeight="1">
      <c r="A45" s="3">
        <f>IFERROR(VLOOKUP(B45,'[1]DADOS (OCULTAR)'!$P$3:$R$59,3,0),"")</f>
        <v>11754025000369</v>
      </c>
      <c r="B45" s="4" t="str">
        <f>'[1]TCE - ANEXO IV - Preencher'!C54</f>
        <v>UPAE LIMOEIRO</v>
      </c>
      <c r="C45" s="4" t="str">
        <f>'[1]TCE - ANEXO IV - Preencher'!E54</f>
        <v>5.16 - Serviços Médico-Hospitalares, Odotonlogia e Laboratoriais</v>
      </c>
      <c r="D45" s="3">
        <f>'[1]TCE - ANEXO IV - Preencher'!F54</f>
        <v>21016814000194</v>
      </c>
      <c r="E45" s="5" t="str">
        <f>'[1]TCE - ANEXO IV - Preencher'!G54</f>
        <v>SALES &amp; CARVALHO ASSISTENCIA A SAUDE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1429</v>
      </c>
      <c r="I45" s="6">
        <f>IF('[1]TCE - ANEXO IV - Preencher'!K54="","",'[1]TCE - ANEXO IV - Preencher'!K54)</f>
        <v>44323</v>
      </c>
      <c r="J45" s="5" t="str">
        <f>'[1]TCE - ANEXO IV - Preencher'!L54</f>
        <v>355949328</v>
      </c>
      <c r="K45" s="5" t="str">
        <f>IF(F45="B",LEFT('[1]TCE - ANEXO IV - Preencher'!M54,2),IF(F45="S",LEFT('[1]TCE - ANEXO IV - Preencher'!M54,7),IF('[1]TCE - ANEXO IV - Preencher'!H54="","")))</f>
        <v>2408102</v>
      </c>
      <c r="L45" s="7">
        <f>'[1]TCE - ANEXO IV - Preencher'!N54</f>
        <v>8985</v>
      </c>
    </row>
    <row r="46" spans="1:12" s="8" customFormat="1" ht="19.5" customHeight="1">
      <c r="A46" s="3">
        <f>IFERROR(VLOOKUP(B46,'[1]DADOS (OCULTAR)'!$P$3:$R$59,3,0),"")</f>
        <v>11754025000369</v>
      </c>
      <c r="B46" s="4" t="str">
        <f>'[1]TCE - ANEXO IV - Preencher'!C55</f>
        <v>UPAE LIMOEIRO</v>
      </c>
      <c r="C46" s="4" t="str">
        <f>'[1]TCE - ANEXO IV - Preencher'!E55</f>
        <v>5.16 - Serviços Médico-Hospitalares, Odotonlogia e Laboratoriais</v>
      </c>
      <c r="D46" s="3">
        <f>'[1]TCE - ANEXO IV - Preencher'!F55</f>
        <v>37983112000110</v>
      </c>
      <c r="E46" s="5" t="str">
        <f>'[1]TCE - ANEXO IV - Preencher'!G55</f>
        <v>BRADS2 SERVIÇOS MÉDICOS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202100000000009</v>
      </c>
      <c r="I46" s="6">
        <f>IF('[1]TCE - ANEXO IV - Preencher'!K55="","",'[1]TCE - ANEXO IV - Preencher'!K55)</f>
        <v>44326</v>
      </c>
      <c r="J46" s="5" t="str">
        <f>'[1]TCE - ANEXO IV - Preencher'!L55</f>
        <v>K2CB-TAYX</v>
      </c>
      <c r="K46" s="5" t="str">
        <f>IF(F46="B",LEFT('[1]TCE - ANEXO IV - Preencher'!M55,2),IF(F46="S",LEFT('[1]TCE - ANEXO IV - Preencher'!M55,7),IF('[1]TCE - ANEXO IV - Preencher'!H55="","")))</f>
        <v>2504009</v>
      </c>
      <c r="L46" s="7">
        <f>'[1]TCE - ANEXO IV - Preencher'!N55</f>
        <v>4590</v>
      </c>
    </row>
    <row r="47" spans="1:12" s="8" customFormat="1" ht="19.5" customHeight="1">
      <c r="A47" s="3">
        <f>IFERROR(VLOOKUP(B47,'[1]DADOS (OCULTAR)'!$P$3:$R$59,3,0),"")</f>
        <v>11754025000369</v>
      </c>
      <c r="B47" s="4" t="str">
        <f>'[1]TCE - ANEXO IV - Preencher'!C56</f>
        <v>UPAE LIMOEIRO</v>
      </c>
      <c r="C47" s="4" t="str">
        <f>'[1]TCE - ANEXO IV - Preencher'!E56</f>
        <v>5.16 - Serviços Médico-Hospitalares, Odotonlogia e Laboratoriais</v>
      </c>
      <c r="D47" s="3">
        <f>'[1]TCE - ANEXO IV - Preencher'!F56</f>
        <v>2203863000191</v>
      </c>
      <c r="E47" s="5" t="str">
        <f>'[1]TCE - ANEXO IV - Preencher'!G56</f>
        <v>FLAVIO GALVAO CIA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3056</v>
      </c>
      <c r="I47" s="6">
        <f>IF('[1]TCE - ANEXO IV - Preencher'!K56="","",'[1]TCE - ANEXO IV - Preencher'!K56)</f>
        <v>44320</v>
      </c>
      <c r="J47" s="5" t="str">
        <f>'[1]TCE - ANEXO IV - Preencher'!L56</f>
        <v>U7RW-3FNL</v>
      </c>
      <c r="K47" s="5" t="str">
        <f>IF(F47="B",LEFT('[1]TCE - ANEXO IV - Preencher'!M56,2),IF(F47="S",LEFT('[1]TCE - ANEXO IV - Preencher'!M56,7),IF('[1]TCE - ANEXO IV - Preencher'!H56="","")))</f>
        <v>2927408</v>
      </c>
      <c r="L47" s="7">
        <f>'[1]TCE - ANEXO IV - Preencher'!N56</f>
        <v>870</v>
      </c>
    </row>
    <row r="48" spans="1:12" s="8" customFormat="1" ht="19.5" customHeight="1">
      <c r="A48" s="3">
        <f>IFERROR(VLOOKUP(B48,'[1]DADOS (OCULTAR)'!$P$3:$R$59,3,0),"")</f>
        <v>11754025000369</v>
      </c>
      <c r="B48" s="4" t="str">
        <f>'[1]TCE - ANEXO IV - Preencher'!C57</f>
        <v>UPAE LIMOEIRO</v>
      </c>
      <c r="C48" s="4" t="str">
        <f>'[1]TCE - ANEXO IV - Preencher'!E57</f>
        <v>5.16 - Serviços Médico-Hospitalares, Odotonlogia e Laboratoriais</v>
      </c>
      <c r="D48" s="3">
        <f>'[1]TCE - ANEXO IV - Preencher'!F57</f>
        <v>8885865000194</v>
      </c>
      <c r="E48" s="5" t="str">
        <f>'[1]TCE - ANEXO IV - Preencher'!G57</f>
        <v>MARIA DE LOURDES MONTEIRO RAMOS - ME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338</v>
      </c>
      <c r="I48" s="6">
        <f>IF('[1]TCE - ANEXO IV - Preencher'!K57="","",'[1]TCE - ANEXO IV - Preencher'!K57)</f>
        <v>44320</v>
      </c>
      <c r="J48" s="5" t="str">
        <f>'[1]TCE - ANEXO IV - Preencher'!L57</f>
        <v>NFS.J35E3YLEYQ.J45ZQ306UP.00009E</v>
      </c>
      <c r="K48" s="5" t="str">
        <f>IF(F48="B",LEFT('[1]TCE - ANEXO IV - Preencher'!M57,2),IF(F48="S",LEFT('[1]TCE - ANEXO IV - Preencher'!M57,7),IF('[1]TCE - ANEXO IV - Preencher'!H57="","")))</f>
        <v>2608909</v>
      </c>
      <c r="L48" s="7">
        <f>'[1]TCE - ANEXO IV - Preencher'!N57</f>
        <v>13417.56</v>
      </c>
    </row>
    <row r="49" spans="1:12" s="8" customFormat="1" ht="19.5" customHeight="1">
      <c r="A49" s="3">
        <f>IFERROR(VLOOKUP(B49,'[1]DADOS (OCULTAR)'!$P$3:$R$59,3,0),"")</f>
        <v>11754025000369</v>
      </c>
      <c r="B49" s="4" t="str">
        <f>'[1]TCE - ANEXO IV - Preencher'!C58</f>
        <v>UPAE LIMOEIRO</v>
      </c>
      <c r="C49" s="4" t="str">
        <f>'[1]TCE - ANEXO IV - Preencher'!E58</f>
        <v>5.16 - Serviços Médico-Hospitalares, Odotonlogia e Laboratoriais</v>
      </c>
      <c r="D49" s="3">
        <f>'[1]TCE - ANEXO IV - Preencher'!F58</f>
        <v>8885865000194</v>
      </c>
      <c r="E49" s="5" t="str">
        <f>'[1]TCE - ANEXO IV - Preencher'!G58</f>
        <v>MARIA DE LOURDES MONTEIRO RAMOS -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339</v>
      </c>
      <c r="I49" s="6">
        <f>IF('[1]TCE - ANEXO IV - Preencher'!K58="","",'[1]TCE - ANEXO IV - Preencher'!K58)</f>
        <v>44320</v>
      </c>
      <c r="J49" s="5" t="str">
        <f>'[1]TCE - ANEXO IV - Preencher'!L58</f>
        <v>NFS.J35E3YLEYQ.J45ZQ306UP.00009F</v>
      </c>
      <c r="K49" s="5" t="str">
        <f>IF(F49="B",LEFT('[1]TCE - ANEXO IV - Preencher'!M58,2),IF(F49="S",LEFT('[1]TCE - ANEXO IV - Preencher'!M58,7),IF('[1]TCE - ANEXO IV - Preencher'!H58="","")))</f>
        <v>2608909</v>
      </c>
      <c r="L49" s="7">
        <f>'[1]TCE - ANEXO IV - Preencher'!N58</f>
        <v>1050</v>
      </c>
    </row>
    <row r="50" spans="1:12" s="8" customFormat="1" ht="19.5" customHeight="1">
      <c r="A50" s="3">
        <f>IFERROR(VLOOKUP(B50,'[1]DADOS (OCULTAR)'!$P$3:$R$59,3,0),"")</f>
        <v>11754025000369</v>
      </c>
      <c r="B50" s="4" t="str">
        <f>'[1]TCE - ANEXO IV - Preencher'!C59</f>
        <v>UPAE LIMOEIRO</v>
      </c>
      <c r="C50" s="4" t="str">
        <f>'[1]TCE - ANEXO IV - Preencher'!E59</f>
        <v>5.10 - Detetização/Tratamento de Resíduos e Afins</v>
      </c>
      <c r="D50" s="3">
        <f>'[1]TCE - ANEXO IV - Preencher'!F59</f>
        <v>11863530000180</v>
      </c>
      <c r="E50" s="5" t="str">
        <f>'[1]TCE - ANEXO IV - Preencher'!G59</f>
        <v>BRASCON GESTAO AMBIENTAL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73589</v>
      </c>
      <c r="I50" s="6">
        <f>IF('[1]TCE - ANEXO IV - Preencher'!K59="","",'[1]TCE - ANEXO IV - Preencher'!K59)</f>
        <v>44320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2611309</v>
      </c>
      <c r="L50" s="7">
        <f>'[1]TCE - ANEXO IV - Preencher'!N59</f>
        <v>93.43</v>
      </c>
    </row>
    <row r="51" spans="1:12" s="8" customFormat="1" ht="19.5" customHeight="1">
      <c r="A51" s="3">
        <f>IFERROR(VLOOKUP(B51,'[1]DADOS (OCULTAR)'!$P$3:$R$59,3,0),"")</f>
        <v>11754025000369</v>
      </c>
      <c r="B51" s="4" t="str">
        <f>'[1]TCE - ANEXO IV - Preencher'!C60</f>
        <v>UPAE LIMOEIRO</v>
      </c>
      <c r="C51" s="4" t="str">
        <f>'[1]TCE - ANEXO IV - Preencher'!E60</f>
        <v>5.17 - Manutenção de Software, Certificação Digital e Microfilmagem</v>
      </c>
      <c r="D51" s="3">
        <f>'[1]TCE - ANEXO IV - Preencher'!F60</f>
        <v>3680650000113</v>
      </c>
      <c r="E51" s="5" t="str">
        <f>'[1]TCE - ANEXO IV - Preencher'!G60</f>
        <v xml:space="preserve">TECNOVA SERVICOS LTDA - ME 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5978</v>
      </c>
      <c r="I51" s="6">
        <f>IF('[1]TCE - ANEXO IV - Preencher'!K60="","",'[1]TCE - ANEXO IV - Preencher'!K60)</f>
        <v>44309</v>
      </c>
      <c r="J51" s="5" t="str">
        <f>'[1]TCE - ANEXO IV - Preencher'!L60</f>
        <v>GC38-IT52</v>
      </c>
      <c r="K51" s="5" t="str">
        <f>IF(F51="B",LEFT('[1]TCE - ANEXO IV - Preencher'!M60,2),IF(F51="S",LEFT('[1]TCE - ANEXO IV - Preencher'!M60,7),IF('[1]TCE - ANEXO IV - Preencher'!H60="","")))</f>
        <v>2927408</v>
      </c>
      <c r="L51" s="7">
        <f>'[1]TCE - ANEXO IV - Preencher'!N60</f>
        <v>575.62</v>
      </c>
    </row>
    <row r="52" spans="1:12" s="8" customFormat="1" ht="19.5" customHeight="1">
      <c r="A52" s="3">
        <f>IFERROR(VLOOKUP(B52,'[1]DADOS (OCULTAR)'!$P$3:$R$59,3,0),"")</f>
        <v>11754025000369</v>
      </c>
      <c r="B52" s="4" t="str">
        <f>'[1]TCE - ANEXO IV - Preencher'!C61</f>
        <v>UPAE LIMOEIRO</v>
      </c>
      <c r="C52" s="4" t="str">
        <f>'[1]TCE - ANEXO IV - Preencher'!E61</f>
        <v>5.17 - Manutenção de Software, Certificação Digital e Microfilmagem</v>
      </c>
      <c r="D52" s="3">
        <f>'[1]TCE - ANEXO IV - Preencher'!F61</f>
        <v>16783034000130</v>
      </c>
      <c r="E52" s="5" t="str">
        <f>'[1]TCE - ANEXO IV - Preencher'!G61</f>
        <v>SINTESE LICENCIAMENTO PROG P COMPRAS ON LINE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13356</v>
      </c>
      <c r="I52" s="6">
        <f>IF('[1]TCE - ANEXO IV - Preencher'!K61="","",'[1]TCE - ANEXO IV - Preencher'!K61)</f>
        <v>44287</v>
      </c>
      <c r="J52" s="5" t="str">
        <f>'[1]TCE - ANEXO IV - Preencher'!L61</f>
        <v>G5JE-XX4H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783.9</v>
      </c>
    </row>
    <row r="53" spans="1:12" s="8" customFormat="1" ht="19.5" customHeight="1">
      <c r="A53" s="3">
        <f>IFERROR(VLOOKUP(B53,'[1]DADOS (OCULTAR)'!$P$3:$R$59,3,0),"")</f>
        <v>11754025000369</v>
      </c>
      <c r="B53" s="4" t="str">
        <f>'[1]TCE - ANEXO IV - Preencher'!C62</f>
        <v>UPAE LIMOEIRO</v>
      </c>
      <c r="C53" s="4" t="str">
        <f>'[1]TCE - ANEXO IV - Preencher'!E62</f>
        <v>5.17 - Manutenção de Software, Certificação Digital e Microfilmagem</v>
      </c>
      <c r="D53" s="3">
        <f>'[1]TCE - ANEXO IV - Preencher'!F62</f>
        <v>5662773000319</v>
      </c>
      <c r="E53" s="5" t="str">
        <f>'[1]TCE - ANEXO IV - Preencher'!G62</f>
        <v xml:space="preserve">PIXEON MEDICAL SYSTEMS S.A. 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24176</v>
      </c>
      <c r="I53" s="6">
        <f>IF('[1]TCE - ANEXO IV - Preencher'!K62="","",'[1]TCE - ANEXO IV - Preencher'!K62)</f>
        <v>44292</v>
      </c>
      <c r="J53" s="5" t="str">
        <f>'[1]TCE - ANEXO IV - Preencher'!L62</f>
        <v>URH7 J69MI</v>
      </c>
      <c r="K53" s="5" t="str">
        <f>IF(F53="B",LEFT('[1]TCE - ANEXO IV - Preencher'!M62,2),IF(F53="S",LEFT('[1]TCE - ANEXO IV - Preencher'!M62,7),IF('[1]TCE - ANEXO IV - Preencher'!H62="","")))</f>
        <v>3548807</v>
      </c>
      <c r="L53" s="7">
        <f>'[1]TCE - ANEXO IV - Preencher'!N62</f>
        <v>5551.33</v>
      </c>
    </row>
    <row r="54" spans="1:12" s="8" customFormat="1" ht="19.5" customHeight="1">
      <c r="A54" s="3">
        <f>IFERROR(VLOOKUP(B54,'[1]DADOS (OCULTAR)'!$P$3:$R$59,3,0),"")</f>
        <v>11754025000369</v>
      </c>
      <c r="B54" s="4" t="str">
        <f>'[1]TCE - ANEXO IV - Preencher'!C63</f>
        <v>UPAE LIMOEIRO</v>
      </c>
      <c r="C54" s="4" t="str">
        <f>'[1]TCE - ANEXO IV - Preencher'!E63</f>
        <v>5.22 - Vigilância Ostensiva / Monitorada</v>
      </c>
      <c r="D54" s="3">
        <f>'[1]TCE - ANEXO IV - Preencher'!F63</f>
        <v>11572781000105</v>
      </c>
      <c r="E54" s="5" t="str">
        <f>'[1]TCE - ANEXO IV - Preencher'!G63</f>
        <v>SOSERVI VIGILANCIA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7581</v>
      </c>
      <c r="I54" s="6">
        <f>IF('[1]TCE - ANEXO IV - Preencher'!K63="","",'[1]TCE - ANEXO IV - Preencher'!K63)</f>
        <v>44287</v>
      </c>
      <c r="J54" s="5" t="str">
        <f>'[1]TCE - ANEXO IV - Preencher'!L63</f>
        <v>LEON86722</v>
      </c>
      <c r="K54" s="5" t="str">
        <f>IF(F54="B",LEFT('[1]TCE - ANEXO IV - Preencher'!M63,2),IF(F54="S",LEFT('[1]TCE - ANEXO IV - Preencher'!M63,7),IF('[1]TCE - ANEXO IV - Preencher'!H63="","")))</f>
        <v>2609600</v>
      </c>
      <c r="L54" s="7">
        <f>'[1]TCE - ANEXO IV - Preencher'!N63</f>
        <v>10819.09</v>
      </c>
    </row>
    <row r="55" spans="1:12" s="8" customFormat="1" ht="19.5" customHeight="1">
      <c r="A55" s="3">
        <f>IFERROR(VLOOKUP(B55,'[1]DADOS (OCULTAR)'!$P$3:$R$59,3,0),"")</f>
        <v>11754025000369</v>
      </c>
      <c r="B55" s="4" t="str">
        <f>'[1]TCE - ANEXO IV - Preencher'!C64</f>
        <v>UPAE LIMOEIRO</v>
      </c>
      <c r="C55" s="4" t="str">
        <f>'[1]TCE - ANEXO IV - Preencher'!E64</f>
        <v>5.2 - Serviços Técnicos Profissionais</v>
      </c>
      <c r="D55" s="3">
        <f>'[1]TCE - ANEXO IV - Preencher'!F64</f>
        <v>8276880000135</v>
      </c>
      <c r="E55" s="5" t="str">
        <f>'[1]TCE - ANEXO IV - Preencher'!G64</f>
        <v xml:space="preserve">JVG CONTABILIDADE LTDA ME 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1736</v>
      </c>
      <c r="I55" s="6">
        <f>IF('[1]TCE - ANEXO IV - Preencher'!K64="","",'[1]TCE - ANEXO IV - Preencher'!K64)</f>
        <v>44314</v>
      </c>
      <c r="J55" s="5" t="str">
        <f>'[1]TCE - ANEXO IV - Preencher'!L64</f>
        <v>UNG6-YVQP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5231.87</v>
      </c>
    </row>
    <row r="56" spans="1:12" s="8" customFormat="1" ht="19.5" customHeight="1">
      <c r="A56" s="3">
        <f>IFERROR(VLOOKUP(B56,'[1]DADOS (OCULTAR)'!$P$3:$R$59,3,0),"")</f>
        <v>11754025000369</v>
      </c>
      <c r="B56" s="4" t="str">
        <f>'[1]TCE - ANEXO IV - Preencher'!C65</f>
        <v>UPAE LIMOEIRO</v>
      </c>
      <c r="C56" s="4" t="str">
        <f>'[1]TCE - ANEXO IV - Preencher'!E65</f>
        <v>5.10 - Detetização/Tratamento de Resíduos e Afins</v>
      </c>
      <c r="D56" s="3">
        <f>'[1]TCE - ANEXO IV - Preencher'!F65</f>
        <v>18141540000150</v>
      </c>
      <c r="E56" s="5" t="str">
        <f>'[1]TCE - ANEXO IV - Preencher'!G65</f>
        <v xml:space="preserve">R SOUZA DA SILVA DEDETZACAO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408</v>
      </c>
      <c r="I56" s="6">
        <f>IF('[1]TCE - ANEXO IV - Preencher'!K65="","",'[1]TCE - ANEXO IV - Preencher'!K65)</f>
        <v>44291</v>
      </c>
      <c r="J56" s="5" t="str">
        <f>'[1]TCE - ANEXO IV - Preencher'!L65</f>
        <v>KIRR-EBA9X</v>
      </c>
      <c r="K56" s="5" t="str">
        <f>IF(F56="B",LEFT('[1]TCE - ANEXO IV - Preencher'!M65,2),IF(F56="S",LEFT('[1]TCE - ANEXO IV - Preencher'!M65,7),IF('[1]TCE - ANEXO IV - Preencher'!H65="","")))</f>
        <v>2600054</v>
      </c>
      <c r="L56" s="7">
        <f>'[1]TCE - ANEXO IV - Preencher'!N65</f>
        <v>250</v>
      </c>
    </row>
    <row r="57" spans="1:12" s="8" customFormat="1" ht="19.5" customHeight="1">
      <c r="A57" s="3">
        <f>IFERROR(VLOOKUP(B57,'[1]DADOS (OCULTAR)'!$P$3:$R$59,3,0),"")</f>
        <v>11754025000369</v>
      </c>
      <c r="B57" s="4" t="str">
        <f>'[1]TCE - ANEXO IV - Preencher'!C66</f>
        <v>UPAE LIMOEIRO</v>
      </c>
      <c r="C57" s="4" t="str">
        <f>'[1]TCE - ANEXO IV - Preencher'!E66</f>
        <v>5.23 - Limpeza e Conservação</v>
      </c>
      <c r="D57" s="3">
        <f>'[1]TCE - ANEXO IV - Preencher'!F66</f>
        <v>9863853000121</v>
      </c>
      <c r="E57" s="5" t="str">
        <f>'[1]TCE - ANEXO IV - Preencher'!G66</f>
        <v>SOSERVI - SOCIEDADE DE SERVICOS GERAIS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55808</v>
      </c>
      <c r="I57" s="6">
        <f>IF('[1]TCE - ANEXO IV - Preencher'!K66="","",'[1]TCE - ANEXO IV - Preencher'!K66)</f>
        <v>44292</v>
      </c>
      <c r="J57" s="5" t="str">
        <f>'[1]TCE - ANEXO IV - Preencher'!L66</f>
        <v>KAJB24796</v>
      </c>
      <c r="K57" s="5" t="str">
        <f>IF(F57="B",LEFT('[1]TCE - ANEXO IV - Preencher'!M66,2),IF(F57="S",LEFT('[1]TCE - ANEXO IV - Preencher'!M66,7),IF('[1]TCE - ANEXO IV - Preencher'!H66="","")))</f>
        <v>2609600</v>
      </c>
      <c r="L57" s="7">
        <f>'[1]TCE - ANEXO IV - Preencher'!N66</f>
        <v>16040.6</v>
      </c>
    </row>
    <row r="58" spans="1:12" s="8" customFormat="1" ht="19.5" customHeight="1">
      <c r="A58" s="3">
        <f>IFERROR(VLOOKUP(B58,'[1]DADOS (OCULTAR)'!$P$3:$R$59,3,0),"")</f>
        <v>11754025000369</v>
      </c>
      <c r="B58" s="4" t="str">
        <f>'[1]TCE - ANEXO IV - Preencher'!C67</f>
        <v>UPAE LIMOEIRO</v>
      </c>
      <c r="C58" s="4" t="str">
        <f>'[1]TCE - ANEXO IV - Preencher'!E67</f>
        <v>5.99 - Outros Serviços de Terceiros Pessoa Jurídica</v>
      </c>
      <c r="D58" s="3">
        <f>'[1]TCE - ANEXO IV - Preencher'!F67</f>
        <v>9863853000121</v>
      </c>
      <c r="E58" s="5" t="str">
        <f>'[1]TCE - ANEXO IV - Preencher'!G67</f>
        <v>SOSERVI - SOCIEDADE DE SERVICOS GERAIS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55809</v>
      </c>
      <c r="I58" s="6">
        <f>IF('[1]TCE - ANEXO IV - Preencher'!K67="","",'[1]TCE - ANEXO IV - Preencher'!K67)</f>
        <v>44292</v>
      </c>
      <c r="J58" s="5" t="str">
        <f>'[1]TCE - ANEXO IV - Preencher'!L67</f>
        <v>JUTA07686</v>
      </c>
      <c r="K58" s="5" t="str">
        <f>IF(F58="B",LEFT('[1]TCE - ANEXO IV - Preencher'!M67,2),IF(F58="S",LEFT('[1]TCE - ANEXO IV - Preencher'!M67,7),IF('[1]TCE - ANEXO IV - Preencher'!H67="","")))</f>
        <v>2609600</v>
      </c>
      <c r="L58" s="7">
        <f>'[1]TCE - ANEXO IV - Preencher'!N67</f>
        <v>6135.94</v>
      </c>
    </row>
    <row r="59" spans="1:12" s="8" customFormat="1" ht="19.5" customHeight="1">
      <c r="A59" s="3">
        <f>IFERROR(VLOOKUP(B59,'[1]DADOS (OCULTAR)'!$P$3:$R$59,3,0),"")</f>
        <v>11754025000369</v>
      </c>
      <c r="B59" s="4" t="str">
        <f>'[1]TCE - ANEXO IV - Preencher'!C68</f>
        <v>UPAE LIMOEIRO</v>
      </c>
      <c r="C59" s="4" t="str">
        <f>'[1]TCE - ANEXO IV - Preencher'!E68</f>
        <v>4.7 - Apoio Administrativo, Técnico e Operacional</v>
      </c>
      <c r="D59" s="3" t="str">
        <f>'[1]TCE - ANEXO IV - Preencher'!F68</f>
        <v>112.213.454-19</v>
      </c>
      <c r="E59" s="5" t="str">
        <f>'[1]TCE - ANEXO IV - Preencher'!G68</f>
        <v>FABYOLLA KAROLLYNNE DE SOUZA CAVALCANTE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2608909</v>
      </c>
      <c r="L59" s="7">
        <f>'[1]TCE - ANEXO IV - Preencher'!N68</f>
        <v>1472.53</v>
      </c>
    </row>
    <row r="60" spans="1:12" s="8" customFormat="1" ht="19.5" customHeight="1">
      <c r="A60" s="3">
        <f>IFERROR(VLOOKUP(B60,'[1]DADOS (OCULTAR)'!$P$3:$R$59,3,0),"")</f>
        <v>11754025000369</v>
      </c>
      <c r="B60" s="4" t="str">
        <f>'[1]TCE - ANEXO IV - Preencher'!C69</f>
        <v>UPAE LIMOEIRO</v>
      </c>
      <c r="C60" s="4" t="str">
        <f>'[1]TCE - ANEXO IV - Preencher'!E69</f>
        <v xml:space="preserve">4.5 - Reparo e Manutenção de Bens Imovéis </v>
      </c>
      <c r="D60" s="3" t="str">
        <f>'[1]TCE - ANEXO IV - Preencher'!F69</f>
        <v>031.000.764-00</v>
      </c>
      <c r="E60" s="5" t="str">
        <f>'[1]TCE - ANEXO IV - Preencher'!G69</f>
        <v>ANA LUCIA MARIA DA CONCEICAO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016307</v>
      </c>
      <c r="I60" s="6">
        <f>IF('[1]TCE - ANEXO IV - Preencher'!K69="","",'[1]TCE - ANEXO IV - Preencher'!K69)</f>
        <v>44302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2608909</v>
      </c>
      <c r="L60" s="7">
        <f>'[1]TCE - ANEXO IV - Preencher'!N69</f>
        <v>750</v>
      </c>
    </row>
    <row r="61" spans="1:12" s="8" customFormat="1" ht="19.5" customHeight="1">
      <c r="A61" s="3">
        <f>IFERROR(VLOOKUP(B61,'[1]DADOS (OCULTAR)'!$P$3:$R$59,3,0),"")</f>
        <v>11754025000369</v>
      </c>
      <c r="B61" s="4" t="str">
        <f>'[1]TCE - ANEXO IV - Preencher'!C70</f>
        <v>UPAE LIMOEIRO</v>
      </c>
      <c r="C61" s="4" t="str">
        <f>'[1]TCE - ANEXO IV - Preencher'!E70</f>
        <v>5.5 - Reparo e Manutenção de Máquinas e Equipamentos</v>
      </c>
      <c r="D61" s="3">
        <f>'[1]TCE - ANEXO IV - Preencher'!F70</f>
        <v>22551846000152</v>
      </c>
      <c r="E61" s="5" t="str">
        <f>'[1]TCE - ANEXO IV - Preencher'!G70</f>
        <v>F MONTEIRO PEIXOTO ENGENHARIA EIRELI -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310</v>
      </c>
      <c r="I61" s="6">
        <f>IF('[1]TCE - ANEXO IV - Preencher'!K70="","",'[1]TCE - ANEXO IV - Preencher'!K70)</f>
        <v>44320</v>
      </c>
      <c r="J61" s="5" t="str">
        <f>'[1]TCE - ANEXO IV - Preencher'!L70</f>
        <v>7436-5433-5387</v>
      </c>
      <c r="K61" s="5" t="str">
        <f>IF(F61="B",LEFT('[1]TCE - ANEXO IV - Preencher'!M70,2),IF(F61="S",LEFT('[1]TCE - ANEXO IV - Preencher'!M70,7),IF('[1]TCE - ANEXO IV - Preencher'!H70="","")))</f>
        <v>2924009</v>
      </c>
      <c r="L61" s="7">
        <f>'[1]TCE - ANEXO IV - Preencher'!N70</f>
        <v>6050</v>
      </c>
    </row>
    <row r="62" spans="1:12" s="8" customFormat="1" ht="19.5" customHeight="1">
      <c r="A62" s="3">
        <f>IFERROR(VLOOKUP(B62,'[1]DADOS (OCULTAR)'!$P$3:$R$59,3,0),"")</f>
        <v>11754025000369</v>
      </c>
      <c r="B62" s="4" t="str">
        <f>'[1]TCE - ANEXO IV - Preencher'!C71</f>
        <v>UPAE LIMOEIRO</v>
      </c>
      <c r="C62" s="4" t="str">
        <f>'[1]TCE - ANEXO IV - Preencher'!E71</f>
        <v>5.5 - Reparo e Manutenção de Máquinas e Equipamentos</v>
      </c>
      <c r="D62" s="3">
        <f>'[1]TCE - ANEXO IV - Preencher'!F71</f>
        <v>26332434000182</v>
      </c>
      <c r="E62" s="5" t="str">
        <f>'[1]TCE - ANEXO IV - Preencher'!G71</f>
        <v xml:space="preserve">LOGICO PROJETOS CONSULTORIA E SERVICOS DE CLIMATIZACAO 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335</v>
      </c>
      <c r="I62" s="6">
        <f>IF('[1]TCE - ANEXO IV - Preencher'!K71="","",'[1]TCE - ANEXO IV - Preencher'!K71)</f>
        <v>44319</v>
      </c>
      <c r="J62" s="5" t="str">
        <f>'[1]TCE - ANEXO IV - Preencher'!L71</f>
        <v>VX8N-D9L2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6800</v>
      </c>
    </row>
    <row r="63" spans="1:12" s="8" customFormat="1" ht="19.5" customHeight="1">
      <c r="A63" s="3">
        <f>IFERROR(VLOOKUP(B63,'[1]DADOS (OCULTAR)'!$P$3:$R$59,3,0),"")</f>
        <v>11754025000369</v>
      </c>
      <c r="B63" s="4" t="str">
        <f>'[1]TCE - ANEXO IV - Preencher'!C72</f>
        <v>UPAE LIMOEIRO</v>
      </c>
      <c r="C63" s="4" t="str">
        <f>'[1]TCE - ANEXO IV - Preencher'!E72</f>
        <v>5.5 - Reparo e Manutenção de Máquinas e Equipamentos</v>
      </c>
      <c r="D63" s="3" t="str">
        <f>'[1]TCE - ANEXO IV - Preencher'!F72</f>
        <v>08.222.247/0001-64</v>
      </c>
      <c r="E63" s="5" t="str">
        <f>'[1]TCE - ANEXO IV - Preencher'!G72</f>
        <v>F R PONTO COMERCIO E SERVIÇOS DE PRODUTOS ELETRONICOS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9712</v>
      </c>
      <c r="I63" s="6">
        <f>IF('[1]TCE - ANEXO IV - Preencher'!K72="","",'[1]TCE - ANEXO IV - Preencher'!K72)</f>
        <v>44306</v>
      </c>
      <c r="J63" s="5" t="str">
        <f>'[1]TCE - ANEXO IV - Preencher'!L72</f>
        <v>PLLWM2DYC</v>
      </c>
      <c r="K63" s="5" t="str">
        <f>IF(F63="B",LEFT('[1]TCE - ANEXO IV - Preencher'!M72,2),IF(F63="S",LEFT('[1]TCE - ANEXO IV - Preencher'!M72,7),IF('[1]TCE - ANEXO IV - Preencher'!H72="","")))</f>
        <v>2604106</v>
      </c>
      <c r="L63" s="7">
        <f>'[1]TCE - ANEXO IV - Preencher'!N72</f>
        <v>350</v>
      </c>
    </row>
    <row r="64" spans="1:12" s="8" customFormat="1" ht="19.5" customHeight="1">
      <c r="A64" s="3" t="str">
        <f>IFERROR(VLOOKUP(B64,'[1]DADOS (OCULTAR)'!$P$3:$R$59,3,0),"")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>
      <c r="A65" s="3" t="str">
        <f>IFERROR(VLOOKUP(B65,'[1]DADOS (OCULTAR)'!$P$3:$R$59,3,0),"")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>
      <c r="A66" s="3" t="str">
        <f>IFERROR(VLOOKUP(B66,'[1]DADOS (OCULTAR)'!$P$3:$R$59,3,0),"")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>
      <c r="A67" s="3" t="str">
        <f>IFERROR(VLOOKUP(B67,'[1]DADOS (OCULTAR)'!$P$3:$R$59,3,0),"")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>
      <c r="A68" s="3" t="str">
        <f>IFERROR(VLOOKUP(B68,'[1]DADOS (OCULTAR)'!$P$3:$R$59,3,0),"")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>
      <c r="A69" s="3" t="str">
        <f>IFERROR(VLOOKUP(B69,'[1]DADOS (OCULTAR)'!$P$3:$R$59,3,0),"")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>
      <c r="A70" s="3" t="str">
        <f>IFERROR(VLOOKUP(B70,'[1]DADOS (OCULTAR)'!$P$3:$R$59,3,0),"")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>
      <c r="A71" s="3" t="str">
        <f>IFERROR(VLOOKUP(B71,'[1]DADOS (OCULTAR)'!$P$3:$R$59,3,0),"")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>
      <c r="A72" s="3" t="str">
        <f>IFERROR(VLOOKUP(B72,'[1]DADOS (OCULTAR)'!$P$3:$R$59,3,0),"")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>
      <c r="A73" s="3" t="str">
        <f>IFERROR(VLOOKUP(B73,'[1]DADOS (OCULTAR)'!$P$3:$R$59,3,0),"")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>
      <c r="A74" s="3" t="str">
        <f>IFERROR(VLOOKUP(B74,'[1]DADOS (OCULTAR)'!$P$3:$R$59,3,0),"")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>
      <c r="A75" s="3" t="str">
        <f>IFERROR(VLOOKUP(B75,'[1]DADOS (OCULTAR)'!$P$3:$R$59,3,0),"")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>
      <c r="A76" s="3" t="str">
        <f>IFERROR(VLOOKUP(B76,'[1]DADOS (OCULTAR)'!$P$3:$R$59,3,0),"")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>
      <c r="A77" s="3" t="str">
        <f>IFERROR(VLOOKUP(B77,'[1]DADOS (OCULTAR)'!$P$3:$R$59,3,0),"")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>
      <c r="A78" s="3" t="str">
        <f>IFERROR(VLOOKUP(B78,'[1]DADOS (OCULTAR)'!$P$3:$R$59,3,0),"")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>
      <c r="A79" s="3" t="str">
        <f>IFERROR(VLOOKUP(B79,'[1]DADOS (OCULTAR)'!$P$3:$R$59,3,0),"")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>
      <c r="A80" s="3" t="str">
        <f>IFERROR(VLOOKUP(B80,'[1]DADOS (OCULTAR)'!$P$3:$R$59,3,0),"")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>
      <c r="A81" s="3" t="str">
        <f>IFERROR(VLOOKUP(B81,'[1]DADOS (OCULTAR)'!$P$3:$R$59,3,0),"")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>
      <c r="A82" s="3" t="str">
        <f>IFERROR(VLOOKUP(B82,'[1]DADOS (OCULTAR)'!$P$3:$R$59,3,0),"")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>
      <c r="A83" s="3" t="str">
        <f>IFERROR(VLOOKUP(B83,'[1]DADOS (OCULTAR)'!$P$3:$R$59,3,0),"")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>
      <c r="A84" s="3" t="str">
        <f>IFERROR(VLOOKUP(B84,'[1]DADOS (OCULTAR)'!$P$3:$R$59,3,0),"")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>
      <c r="A85" s="3" t="str">
        <f>IFERROR(VLOOKUP(B85,'[1]DADOS (OCULTAR)'!$P$3:$R$59,3,0),"")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>
      <c r="A86" s="3" t="str">
        <f>IFERROR(VLOOKUP(B86,'[1]DADOS (OCULTAR)'!$P$3:$R$59,3,0),"")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>
      <c r="A87" s="3" t="str">
        <f>IFERROR(VLOOKUP(B87,'[1]DADOS (OCULTAR)'!$P$3:$R$59,3,0),"")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>
      <c r="A88" s="3" t="str">
        <f>IFERROR(VLOOKUP(B88,'[1]DADOS (OCULTAR)'!$P$3:$R$59,3,0),"")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>
      <c r="A89" s="3" t="str">
        <f>IFERROR(VLOOKUP(B89,'[1]DADOS (OCULTAR)'!$P$3:$R$59,3,0),"")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>
      <c r="A90" s="3" t="str">
        <f>IFERROR(VLOOKUP(B90,'[1]DADOS (OCULTAR)'!$P$3:$R$59,3,0),"")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>
      <c r="A91" s="3" t="str">
        <f>IFERROR(VLOOKUP(B91,'[1]DADOS (OCULTAR)'!$P$3:$R$59,3,0),"")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>
      <c r="A92" s="3" t="str">
        <f>IFERROR(VLOOKUP(B92,'[1]DADOS (OCULTAR)'!$P$3:$R$59,3,0),"")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>
      <c r="A93" s="3" t="str">
        <f>IFERROR(VLOOKUP(B93,'[1]DADOS (OCULTAR)'!$P$3:$R$59,3,0),"")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>
      <c r="A94" s="3" t="str">
        <f>IFERROR(VLOOKUP(B94,'[1]DADOS (OCULTAR)'!$P$3:$R$59,3,0),"")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>
      <c r="A95" s="3" t="str">
        <f>IFERROR(VLOOKUP(B95,'[1]DADOS (OCULTAR)'!$P$3:$R$59,3,0),"")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>
      <c r="A96" s="3" t="str">
        <f>IFERROR(VLOOKUP(B96,'[1]DADOS (OCULTAR)'!$P$3:$R$59,3,0),"")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 t="str">
        <f>IFERROR(VLOOKUP(B97,'[1]DADOS (OCULTAR)'!$P$3:$R$59,3,0),"")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>
      <c r="A98" s="3" t="str">
        <f>IFERROR(VLOOKUP(B98,'[1]DADOS (OCULTAR)'!$P$3:$R$59,3,0),"")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(OCULTAR)'!$P$3:$R$59,3,0),"")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(OCULTAR)'!$P$3:$R$59,3,0),"")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(OCULTAR)'!$P$3:$R$59,3,0),"")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(OCULTAR)'!$P$3:$R$59,3,0),"")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(OCULTAR)'!$P$3:$R$59,3,0),"")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(OCULTAR)'!$P$3:$R$59,3,0),"")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(OCULTAR)'!$P$3:$R$59,3,0),"")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(OCULTAR)'!$P$3:$R$59,3,0),"")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(OCULTAR)'!$P$3:$R$59,3,0),"")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(OCULTAR)'!$P$3:$R$59,3,0),"")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(OCULTAR)'!$P$3:$R$59,3,0),"")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(OCULTAR)'!$P$3:$R$59,3,0),"")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(OCULTAR)'!$P$3:$R$59,3,0),"")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(OCULTAR)'!$P$3:$R$59,3,0),"")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(OCULTAR)'!$P$3:$R$59,3,0),"")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(OCULTAR)'!$P$3:$R$59,3,0),"")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(OCULTAR)'!$P$3:$R$59,3,0),"")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(OCULTAR)'!$P$3:$R$59,3,0),"")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(OCULTAR)'!$P$3:$R$59,3,0),"")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(OCULTAR)'!$P$3:$R$59,3,0),"")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(OCULTAR)'!$P$3:$R$59,3,0),"")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(OCULTAR)'!$P$3:$R$59,3,0),"")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(OCULTAR)'!$P$3:$R$59,3,0),"")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(OCULTAR)'!$P$3:$R$59,3,0),"")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(OCULTAR)'!$P$3:$R$59,3,0),"")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(OCULTAR)'!$P$3:$R$59,3,0),"")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(OCULTAR)'!$P$3:$R$59,3,0),"")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(OCULTAR)'!$P$3:$R$59,3,0),"")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(OCULTAR)'!$P$3:$R$59,3,0),"")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(OCULTAR)'!$P$3:$R$59,3,0),"")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(OCULTAR)'!$P$3:$R$59,3,0),"")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(OCULTAR)'!$P$3:$R$59,3,0),"")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(OCULTAR)'!$P$3:$R$59,3,0),"")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(OCULTAR)'!$P$3:$R$59,3,0),"")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(OCULTAR)'!$P$3:$R$59,3,0),"")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(OCULTAR)'!$P$3:$R$59,3,0),"")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(OCULTAR)'!$P$3:$R$59,3,0),"")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(OCULTAR)'!$P$3:$R$59,3,0),"")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(OCULTAR)'!$P$3:$R$59,3,0),"")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(OCULTAR)'!$P$3:$R$59,3,0),"")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(OCULTAR)'!$P$3:$R$59,3,0),"")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(OCULTAR)'!$P$3:$R$59,3,0),"")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(OCULTAR)'!$P$3:$R$59,3,0),"")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(OCULTAR)'!$P$3:$R$59,3,0),"")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(OCULTAR)'!$P$3:$R$59,3,0),"")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(OCULTAR)'!$P$3:$R$59,3,0),"")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(OCULTAR)'!$P$3:$R$59,3,0),"")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(OCULTAR)'!$P$3:$R$59,3,0),"")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(OCULTAR)'!$P$3:$R$59,3,0),"")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(OCULTAR)'!$P$3:$R$59,3,0),"")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(OCULTAR)'!$P$3:$R$59,3,0),"")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(OCULTAR)'!$P$3:$R$59,3,0),"")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(OCULTAR)'!$P$3:$R$59,3,0),"")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(OCULTAR)'!$P$3:$R$59,3,0),"")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(OCULTAR)'!$P$3:$R$59,3,0),"")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(OCULTAR)'!$P$3:$R$59,3,0),"")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(OCULTAR)'!$P$3:$R$59,3,0),"")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(OCULTAR)'!$P$3:$R$59,3,0),"")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(OCULTAR)'!$P$3:$R$59,3,0),"")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(OCULTAR)'!$P$3:$R$59,3,0),"")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(OCULTAR)'!$P$3:$R$59,3,0),"")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(OCULTAR)'!$P$3:$R$59,3,0),"")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(OCULTAR)'!$P$3:$R$59,3,0),"")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(OCULTAR)'!$P$3:$R$59,3,0),"")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(OCULTAR)'!$P$3:$R$59,3,0),"")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(OCULTAR)'!$P$3:$R$59,3,0),"")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(OCULTAR)'!$P$3:$R$59,3,0),"")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(OCULTAR)'!$P$3:$R$59,3,0),"")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(OCULTAR)'!$P$3:$R$59,3,0),"")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(OCULTAR)'!$P$3:$R$59,3,0),"")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(OCULTAR)'!$P$3:$R$59,3,0),"")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(OCULTAR)'!$P$3:$R$59,3,0),"")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(OCULTAR)'!$P$3:$R$59,3,0),"")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(OCULTAR)'!$P$3:$R$59,3,0),"")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(OCULTAR)'!$P$3:$R$59,3,0),"")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(OCULTAR)'!$P$3:$R$59,3,0),"")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(OCULTAR)'!$P$3:$R$59,3,0),"")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(OCULTAR)'!$P$3:$R$59,3,0),"")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(OCULTAR)'!$P$3:$R$59,3,0),"")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(OCULTAR)'!$P$3:$R$59,3,0),"")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(OCULTAR)'!$P$3:$R$59,3,0),"")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(OCULTAR)'!$P$3:$R$59,3,0),"")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(OCULTAR)'!$P$3:$R$59,3,0),"")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(OCULTAR)'!$P$3:$R$59,3,0),"")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(OCULTAR)'!$P$3:$R$59,3,0),"")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(OCULTAR)'!$P$3:$R$59,3,0),"")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(OCULTAR)'!$P$3:$R$59,3,0),"")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(OCULTAR)'!$P$3:$R$59,3,0),"")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(OCULTAR)'!$P$3:$R$59,3,0),"")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(OCULTAR)'!$P$3:$R$59,3,0),"")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(OCULTAR)'!$P$3:$R$59,3,0),"")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(OCULTAR)'!$P$3:$R$59,3,0),"")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(OCULTAR)'!$P$3:$R$59,3,0),"")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(OCULTAR)'!$P$3:$R$59,3,0),"")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(OCULTAR)'!$P$3:$R$59,3,0),"")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(OCULTAR)'!$P$3:$R$59,3,0),"")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(OCULTAR)'!$P$3:$R$59,3,0),"")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(OCULTAR)'!$P$3:$R$59,3,0),"")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(OCULTAR)'!$P$3:$R$59,3,0),"")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(OCULTAR)'!$P$3:$R$59,3,0),"")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(OCULTAR)'!$P$3:$R$59,3,0),"")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(OCULTAR)'!$P$3:$R$59,3,0),"")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(OCULTAR)'!$P$3:$R$59,3,0),"")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(OCULTAR)'!$P$3:$R$59,3,0),"")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(OCULTAR)'!$P$3:$R$59,3,0),"")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(OCULTAR)'!$P$3:$R$59,3,0),"")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(OCULTAR)'!$P$3:$R$59,3,0),"")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(OCULTAR)'!$P$3:$R$59,3,0),"")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(OCULTAR)'!$P$3:$R$59,3,0),"")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(OCULTAR)'!$P$3:$R$59,3,0),"")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(OCULTAR)'!$P$3:$R$59,3,0),"")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(OCULTAR)'!$P$3:$R$59,3,0),"")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(OCULTAR)'!$P$3:$R$59,3,0),"")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(OCULTAR)'!$P$3:$R$59,3,0),"")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(OCULTAR)'!$P$3:$R$59,3,0),"")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(OCULTAR)'!$P$3:$R$59,3,0),"")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(OCULTAR)'!$P$3:$R$59,3,0),"")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(OCULTAR)'!$P$3:$R$59,3,0),"")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(OCULTAR)'!$P$3:$R$59,3,0),"")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(OCULTAR)'!$P$3:$R$59,3,0),"")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(OCULTAR)'!$P$3:$R$59,3,0),"")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(OCULTAR)'!$P$3:$R$59,3,0),"")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(OCULTAR)'!$P$3:$R$59,3,0),"")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(OCULTAR)'!$P$3:$R$59,3,0),"")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(OCULTAR)'!$P$3:$R$59,3,0),"")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(OCULTAR)'!$P$3:$R$59,3,0),"")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(OCULTAR)'!$P$3:$R$59,3,0),"")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(OCULTAR)'!$P$3:$R$59,3,0),"")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(OCULTAR)'!$P$3:$R$59,3,0),"")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(OCULTAR)'!$P$3:$R$59,3,0),"")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(OCULTAR)'!$P$3:$R$59,3,0),"")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(OCULTAR)'!$P$3:$R$59,3,0),"")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(OCULTAR)'!$P$3:$R$59,3,0),"")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(OCULTAR)'!$P$3:$R$59,3,0),"")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(OCULTAR)'!$P$3:$R$59,3,0),"")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(OCULTAR)'!$P$3:$R$59,3,0),"")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(OCULTAR)'!$P$3:$R$59,3,0),"")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(OCULTAR)'!$P$3:$R$59,3,0),"")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(OCULTAR)'!$P$3:$R$59,3,0),"")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(OCULTAR)'!$P$3:$R$59,3,0),"")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(OCULTAR)'!$P$3:$R$59,3,0),"")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(OCULTAR)'!$P$3:$R$59,3,0),"")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(OCULTAR)'!$P$3:$R$59,3,0),"")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(OCULTAR)'!$P$3:$R$59,3,0),"")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(OCULTAR)'!$P$3:$R$59,3,0),"")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(OCULTAR)'!$P$3:$R$59,3,0),"")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(OCULTAR)'!$P$3:$R$59,3,0),"")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(OCULTAR)'!$P$3:$R$59,3,0),"")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(OCULTAR)'!$P$3:$R$59,3,0),"")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(OCULTAR)'!$P$3:$R$59,3,0),"")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(OCULTAR)'!$P$3:$R$59,3,0),"")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(OCULTAR)'!$P$3:$R$59,3,0),"")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(OCULTAR)'!$P$3:$R$59,3,0),"")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(OCULTAR)'!$P$3:$R$59,3,0),"")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(OCULTAR)'!$P$3:$R$59,3,0),"")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(OCULTAR)'!$P$3:$R$59,3,0),"")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(OCULTAR)'!$P$3:$R$59,3,0),"")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(OCULTAR)'!$P$3:$R$59,3,0),"")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(OCULTAR)'!$P$3:$R$59,3,0),"")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(OCULTAR)'!$P$3:$R$59,3,0),"")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(OCULTAR)'!$P$3:$R$59,3,0),"")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(OCULTAR)'!$P$3:$R$59,3,0),"")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(OCULTAR)'!$P$3:$R$59,3,0),"")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(OCULTAR)'!$P$3:$R$59,3,0),"")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(OCULTAR)'!$P$3:$R$59,3,0),"")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(OCULTAR)'!$P$3:$R$59,3,0),"")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(OCULTAR)'!$P$3:$R$59,3,0),"")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(OCULTAR)'!$P$3:$R$59,3,0),"")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(OCULTAR)'!$P$3:$R$59,3,0),"")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(OCULTAR)'!$P$3:$R$59,3,0),"")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(OCULTAR)'!$P$3:$R$59,3,0),"")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(OCULTAR)'!$P$3:$R$59,3,0),"")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(OCULTAR)'!$P$3:$R$59,3,0),"")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(OCULTAR)'!$P$3:$R$59,3,0),"")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(OCULTAR)'!$P$3:$R$59,3,0),"")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(OCULTAR)'!$P$3:$R$59,3,0),"")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(OCULTAR)'!$P$3:$R$59,3,0),"")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(OCULTAR)'!$P$3:$R$59,3,0),"")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(OCULTAR)'!$P$3:$R$59,3,0),"")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(OCULTAR)'!$P$3:$R$59,3,0),"")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(OCULTAR)'!$P$3:$R$59,3,0),"")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(OCULTAR)'!$P$3:$R$59,3,0),"")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(OCULTAR)'!$P$3:$R$59,3,0),"")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(OCULTAR)'!$P$3:$R$59,3,0),"")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(OCULTAR)'!$P$3:$R$59,3,0),"")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(OCULTAR)'!$P$3:$R$59,3,0),"")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(OCULTAR)'!$P$3:$R$59,3,0),"")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(OCULTAR)'!$P$3:$R$59,3,0),"")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(OCULTAR)'!$P$3:$R$59,3,0),"")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(OCULTAR)'!$P$3:$R$59,3,0),"")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(OCULTAR)'!$P$3:$R$59,3,0),"")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(OCULTAR)'!$P$3:$R$59,3,0),"")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(OCULTAR)'!$P$3:$R$59,3,0),"")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(OCULTAR)'!$P$3:$R$59,3,0),"")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(OCULTAR)'!$P$3:$R$59,3,0),"")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(OCULTAR)'!$P$3:$R$59,3,0),"")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(OCULTAR)'!$P$3:$R$59,3,0),"")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(OCULTAR)'!$P$3:$R$59,3,0),"")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(OCULTAR)'!$P$3:$R$59,3,0),"")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(OCULTAR)'!$P$3:$R$59,3,0),"")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(OCULTAR)'!$P$3:$R$59,3,0),"")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(OCULTAR)'!$P$3:$R$59,3,0),"")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(OCULTAR)'!$P$3:$R$59,3,0),"")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(OCULTAR)'!$P$3:$R$59,3,0),"")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(OCULTAR)'!$P$3:$R$59,3,0),"")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(OCULTAR)'!$P$3:$R$59,3,0),"")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(OCULTAR)'!$P$3:$R$59,3,0),"")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(OCULTAR)'!$P$3:$R$59,3,0),"")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(OCULTAR)'!$P$3:$R$59,3,0),"")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(OCULTAR)'!$P$3:$R$59,3,0),"")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(OCULTAR)'!$P$3:$R$59,3,0),"")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(OCULTAR)'!$P$3:$R$59,3,0),"")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(OCULTAR)'!$P$3:$R$59,3,0),"")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(OCULTAR)'!$P$3:$R$59,3,0),"")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(OCULTAR)'!$P$3:$R$59,3,0),"")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(OCULTAR)'!$P$3:$R$59,3,0),"")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(OCULTAR)'!$P$3:$R$59,3,0),"")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(OCULTAR)'!$P$3:$R$59,3,0),"")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(OCULTAR)'!$P$3:$R$59,3,0),"")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(OCULTAR)'!$P$3:$R$59,3,0),"")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(OCULTAR)'!$P$3:$R$59,3,0),"")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(OCULTAR)'!$P$3:$R$59,3,0),"")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(OCULTAR)'!$P$3:$R$59,3,0),"")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(OCULTAR)'!$P$3:$R$59,3,0),"")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(OCULTAR)'!$P$3:$R$59,3,0),"")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(OCULTAR)'!$P$3:$R$59,3,0),"")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(OCULTAR)'!$P$3:$R$59,3,0),"")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(OCULTAR)'!$P$3:$R$59,3,0),"")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(OCULTAR)'!$P$3:$R$59,3,0),"")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(OCULTAR)'!$P$3:$R$59,3,0),"")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(OCULTAR)'!$P$3:$R$59,3,0),"")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(OCULTAR)'!$P$3:$R$59,3,0),"")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(OCULTAR)'!$P$3:$R$59,3,0),"")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(OCULTAR)'!$P$3:$R$59,3,0),"")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(OCULTAR)'!$P$3:$R$59,3,0),"")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(OCULTAR)'!$P$3:$R$59,3,0),"")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(OCULTAR)'!$P$3:$R$59,3,0),"")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(OCULTAR)'!$P$3:$R$59,3,0),"")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(OCULTAR)'!$P$3:$R$59,3,0),"")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(OCULTAR)'!$P$3:$R$59,3,0),"")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(OCULTAR)'!$P$3:$R$59,3,0),"")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(OCULTAR)'!$P$3:$R$59,3,0),"")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(OCULTAR)'!$P$3:$R$59,3,0),"")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(OCULTAR)'!$P$3:$R$59,3,0),"")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(OCULTAR)'!$P$3:$R$59,3,0),"")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(OCULTAR)'!$P$3:$R$59,3,0),"")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(OCULTAR)'!$P$3:$R$59,3,0),"")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(OCULTAR)'!$P$3:$R$59,3,0),"")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(OCULTAR)'!$P$3:$R$59,3,0),"")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(OCULTAR)'!$P$3:$R$59,3,0),"")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(OCULTAR)'!$P$3:$R$59,3,0),"")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(OCULTAR)'!$P$3:$R$59,3,0),"")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(OCULTAR)'!$P$3:$R$59,3,0),"")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(OCULTAR)'!$P$3:$R$59,3,0),"")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(OCULTAR)'!$P$3:$R$59,3,0),"")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(OCULTAR)'!$P$3:$R$59,3,0),"")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(OCULTAR)'!$P$3:$R$59,3,0),"")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(OCULTAR)'!$P$3:$R$59,3,0),"")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(OCULTAR)'!$P$3:$R$59,3,0),"")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(OCULTAR)'!$P$3:$R$59,3,0),"")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(OCULTAR)'!$P$3:$R$59,3,0),"")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(OCULTAR)'!$P$3:$R$59,3,0),"")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(OCULTAR)'!$P$3:$R$59,3,0),"")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(OCULTAR)'!$P$3:$R$59,3,0),"")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(OCULTAR)'!$P$3:$R$59,3,0),"")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(OCULTAR)'!$P$3:$R$59,3,0),"")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(OCULTAR)'!$P$3:$R$59,3,0),"")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(OCULTAR)'!$P$3:$R$59,3,0),"")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(OCULTAR)'!$P$3:$R$59,3,0),"")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(OCULTAR)'!$P$3:$R$59,3,0),"")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(OCULTAR)'!$P$3:$R$59,3,0),"")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(OCULTAR)'!$P$3:$R$59,3,0),"")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(OCULTAR)'!$P$3:$R$59,3,0),"")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(OCULTAR)'!$P$3:$R$59,3,0),"")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(OCULTAR)'!$P$3:$R$59,3,0),"")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(OCULTAR)'!$P$3:$R$59,3,0),"")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(OCULTAR)'!$P$3:$R$59,3,0),"")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(OCULTAR)'!$P$3:$R$59,3,0),"")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(OCULTAR)'!$P$3:$R$59,3,0),"")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(OCULTAR)'!$P$3:$R$59,3,0),"")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(OCULTAR)'!$P$3:$R$59,3,0),"")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(OCULTAR)'!$P$3:$R$59,3,0),"")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(OCULTAR)'!$P$3:$R$59,3,0),"")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(OCULTAR)'!$P$3:$R$59,3,0),"")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(OCULTAR)'!$P$3:$R$59,3,0),"")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(OCULTAR)'!$P$3:$R$59,3,0),"")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(OCULTAR)'!$P$3:$R$59,3,0),"")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(OCULTAR)'!$P$3:$R$59,3,0),"")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(OCULTAR)'!$P$3:$R$59,3,0),"")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(OCULTAR)'!$P$3:$R$59,3,0),"")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(OCULTAR)'!$P$3:$R$59,3,0),"")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(OCULTAR)'!$P$3:$R$59,3,0),"")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(OCULTAR)'!$P$3:$R$59,3,0),"")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(OCULTAR)'!$P$3:$R$59,3,0),"")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(OCULTAR)'!$P$3:$R$59,3,0),"")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(OCULTAR)'!$P$3:$R$59,3,0),"")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(OCULTAR)'!$P$3:$R$59,3,0),"")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(OCULTAR)'!$P$3:$R$59,3,0),"")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(OCULTAR)'!$P$3:$R$59,3,0),"")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(OCULTAR)'!$P$3:$R$59,3,0),"")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(OCULTAR)'!$P$3:$R$59,3,0),"")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(OCULTAR)'!$P$3:$R$59,3,0),"")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(OCULTAR)'!$P$3:$R$59,3,0),"")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(OCULTAR)'!$P$3:$R$59,3,0),"")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(OCULTAR)'!$P$3:$R$59,3,0),"")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(OCULTAR)'!$P$3:$R$59,3,0),"")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(OCULTAR)'!$P$3:$R$59,3,0),"")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(OCULTAR)'!$P$3:$R$59,3,0),"")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(OCULTAR)'!$P$3:$R$59,3,0),"")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(OCULTAR)'!$P$3:$R$59,3,0),"")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(OCULTAR)'!$P$3:$R$59,3,0),"")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(OCULTAR)'!$P$3:$R$59,3,0),"")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(OCULTAR)'!$P$3:$R$59,3,0),"")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(OCULTAR)'!$P$3:$R$59,3,0),"")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(OCULTAR)'!$P$3:$R$59,3,0),"")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(OCULTAR)'!$P$3:$R$59,3,0),"")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(OCULTAR)'!$P$3:$R$59,3,0),"")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(OCULTAR)'!$P$3:$R$59,3,0),"")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(OCULTAR)'!$P$3:$R$59,3,0),"")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(OCULTAR)'!$P$3:$R$59,3,0),"")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(OCULTAR)'!$P$3:$R$59,3,0),"")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(OCULTAR)'!$P$3:$R$59,3,0),"")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(OCULTAR)'!$P$3:$R$59,3,0),"")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(OCULTAR)'!$P$3:$R$59,3,0),"")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(OCULTAR)'!$P$3:$R$59,3,0),"")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(OCULTAR)'!$P$3:$R$59,3,0),"")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(OCULTAR)'!$P$3:$R$59,3,0),"")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(OCULTAR)'!$P$3:$R$59,3,0),"")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(OCULTAR)'!$P$3:$R$59,3,0),"")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(OCULTAR)'!$P$3:$R$59,3,0),"")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(OCULTAR)'!$P$3:$R$59,3,0),"")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(OCULTAR)'!$P$3:$R$59,3,0),"")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(OCULTAR)'!$P$3:$R$59,3,0),"")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(OCULTAR)'!$P$3:$R$59,3,0),"")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(OCULTAR)'!$P$3:$R$59,3,0),"")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(OCULTAR)'!$P$3:$R$59,3,0),"")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(OCULTAR)'!$P$3:$R$59,3,0),"")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(OCULTAR)'!$P$3:$R$59,3,0),"")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(OCULTAR)'!$P$3:$R$59,3,0),"")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(OCULTAR)'!$P$3:$R$59,3,0),"")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(OCULTAR)'!$P$3:$R$59,3,0),"")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(OCULTAR)'!$P$3:$R$59,3,0),"")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(OCULTAR)'!$P$3:$R$59,3,0),"")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(OCULTAR)'!$P$3:$R$59,3,0),"")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(OCULTAR)'!$P$3:$R$59,3,0),"")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(OCULTAR)'!$P$3:$R$59,3,0),"")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(OCULTAR)'!$P$3:$R$59,3,0),"")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(OCULTAR)'!$P$3:$R$59,3,0),"")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(OCULTAR)'!$P$3:$R$59,3,0),"")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(OCULTAR)'!$P$3:$R$59,3,0),"")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(OCULTAR)'!$P$3:$R$59,3,0),"")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(OCULTAR)'!$P$3:$R$59,3,0),"")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(OCULTAR)'!$P$3:$R$59,3,0),"")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(OCULTAR)'!$P$3:$R$59,3,0),"")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(OCULTAR)'!$P$3:$R$59,3,0),"")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(OCULTAR)'!$P$3:$R$59,3,0),"")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(OCULTAR)'!$P$3:$R$59,3,0),"")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(OCULTAR)'!$P$3:$R$59,3,0),"")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(OCULTAR)'!$P$3:$R$59,3,0),"")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(OCULTAR)'!$P$3:$R$59,3,0),"")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(OCULTAR)'!$P$3:$R$59,3,0),"")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(OCULTAR)'!$P$3:$R$59,3,0),"")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(OCULTAR)'!$P$3:$R$59,3,0),"")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(OCULTAR)'!$P$3:$R$59,3,0),"")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(OCULTAR)'!$P$3:$R$59,3,0),"")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(OCULTAR)'!$P$3:$R$59,3,0),"")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(OCULTAR)'!$P$3:$R$59,3,0),"")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(OCULTAR)'!$P$3:$R$59,3,0),"")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(OCULTAR)'!$P$3:$R$59,3,0),"")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(OCULTAR)'!$P$3:$R$59,3,0),"")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(OCULTAR)'!$P$3:$R$59,3,0),"")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(OCULTAR)'!$P$3:$R$59,3,0),"")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(OCULTAR)'!$P$3:$R$59,3,0),"")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(OCULTAR)'!$P$3:$R$59,3,0),"")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(OCULTAR)'!$P$3:$R$59,3,0),"")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(OCULTAR)'!$P$3:$R$59,3,0),"")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(OCULTAR)'!$P$3:$R$59,3,0),"")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(OCULTAR)'!$P$3:$R$59,3,0),"")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(OCULTAR)'!$P$3:$R$59,3,0),"")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(OCULTAR)'!$P$3:$R$59,3,0),"")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(OCULTAR)'!$P$3:$R$59,3,0),"")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(OCULTAR)'!$P$3:$R$59,3,0),"")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(OCULTAR)'!$P$3:$R$59,3,0),"")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(OCULTAR)'!$P$3:$R$59,3,0),"")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(OCULTAR)'!$P$3:$R$59,3,0),"")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(OCULTAR)'!$P$3:$R$59,3,0),"")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(OCULTAR)'!$P$3:$R$59,3,0),"")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(OCULTAR)'!$P$3:$R$59,3,0),"")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(OCULTAR)'!$P$3:$R$59,3,0),"")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(OCULTAR)'!$P$3:$R$59,3,0),"")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(OCULTAR)'!$P$3:$R$59,3,0),"")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(OCULTAR)'!$P$3:$R$59,3,0),"")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(OCULTAR)'!$P$3:$R$59,3,0),"")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(OCULTAR)'!$P$3:$R$59,3,0),"")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(OCULTAR)'!$P$3:$R$59,3,0),"")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(OCULTAR)'!$P$3:$R$59,3,0),"")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(OCULTAR)'!$P$3:$R$59,3,0),"")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(OCULTAR)'!$P$3:$R$59,3,0),"")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(OCULTAR)'!$P$3:$R$59,3,0),"")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(OCULTAR)'!$P$3:$R$59,3,0),"")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(OCULTAR)'!$P$3:$R$59,3,0),"")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(OCULTAR)'!$P$3:$R$59,3,0),"")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(OCULTAR)'!$P$3:$R$59,3,0),"")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(OCULTAR)'!$P$3:$R$59,3,0),"")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(OCULTAR)'!$P$3:$R$59,3,0),"")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(OCULTAR)'!$P$3:$R$59,3,0),"")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(OCULTAR)'!$P$3:$R$59,3,0),"")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(OCULTAR)'!$P$3:$R$59,3,0),"")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(OCULTAR)'!$P$3:$R$59,3,0),"")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(OCULTAR)'!$P$3:$R$59,3,0),"")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(OCULTAR)'!$P$3:$R$59,3,0),"")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(OCULTAR)'!$P$3:$R$59,3,0),"")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(OCULTAR)'!$P$3:$R$59,3,0),"")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(OCULTAR)'!$P$3:$R$59,3,0),"")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(OCULTAR)'!$P$3:$R$59,3,0),"")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(OCULTAR)'!$P$3:$R$59,3,0),"")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(OCULTAR)'!$P$3:$R$59,3,0),"")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(OCULTAR)'!$P$3:$R$59,3,0),"")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(OCULTAR)'!$P$3:$R$59,3,0),"")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(OCULTAR)'!$P$3:$R$59,3,0),"")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(OCULTAR)'!$P$3:$R$59,3,0),"")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(OCULTAR)'!$P$3:$R$59,3,0),"")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(OCULTAR)'!$P$3:$R$59,3,0),"")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(OCULTAR)'!$P$3:$R$59,3,0),"")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(OCULTAR)'!$P$3:$R$59,3,0),"")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(OCULTAR)'!$P$3:$R$59,3,0),"")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(OCULTAR)'!$P$3:$R$59,3,0),"")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(OCULTAR)'!$P$3:$R$59,3,0),"")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(OCULTAR)'!$P$3:$R$59,3,0),"")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(OCULTAR)'!$P$3:$R$59,3,0),"")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(OCULTAR)'!$P$3:$R$59,3,0),"")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(OCULTAR)'!$P$3:$R$59,3,0),"")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(OCULTAR)'!$P$3:$R$59,3,0),"")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(OCULTAR)'!$P$3:$R$59,3,0),"")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(OCULTAR)'!$P$3:$R$59,3,0),"")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(OCULTAR)'!$P$3:$R$59,3,0),"")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(OCULTAR)'!$P$3:$R$59,3,0),"")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(OCULTAR)'!$P$3:$R$59,3,0),"")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(OCULTAR)'!$P$3:$R$59,3,0),"")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(OCULTAR)'!$P$3:$R$59,3,0),"")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(OCULTAR)'!$P$3:$R$59,3,0),"")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(OCULTAR)'!$P$3:$R$59,3,0),"")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(OCULTAR)'!$P$3:$R$59,3,0),"")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(OCULTAR)'!$P$3:$R$59,3,0),"")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(OCULTAR)'!$P$3:$R$59,3,0),"")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(OCULTAR)'!$P$3:$R$59,3,0),"")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(OCULTAR)'!$P$3:$R$59,3,0),"")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(OCULTAR)'!$P$3:$R$59,3,0),"")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(OCULTAR)'!$P$3:$R$59,3,0),"")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(OCULTAR)'!$P$3:$R$59,3,0),"")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(OCULTAR)'!$P$3:$R$59,3,0),"")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(OCULTAR)'!$P$3:$R$59,3,0),"")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(OCULTAR)'!$P$3:$R$59,3,0),"")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(OCULTAR)'!$P$3:$R$59,3,0),"")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(OCULTAR)'!$P$3:$R$59,3,0),"")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(OCULTAR)'!$P$3:$R$59,3,0),"")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(OCULTAR)'!$P$3:$R$59,3,0),"")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(OCULTAR)'!$P$3:$R$59,3,0),"")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(OCULTAR)'!$P$3:$R$59,3,0),"")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(OCULTAR)'!$P$3:$R$59,3,0),"")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(OCULTAR)'!$P$3:$R$59,3,0),"")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(OCULTAR)'!$P$3:$R$59,3,0),"")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(OCULTAR)'!$P$3:$R$59,3,0),"")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(OCULTAR)'!$P$3:$R$59,3,0),"")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(OCULTAR)'!$P$3:$R$59,3,0),"")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(OCULTAR)'!$P$3:$R$59,3,0),"")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(OCULTAR)'!$P$3:$R$59,3,0),"")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(OCULTAR)'!$P$3:$R$59,3,0),"")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(OCULTAR)'!$P$3:$R$59,3,0),"")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(OCULTAR)'!$P$3:$R$59,3,0),"")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(OCULTAR)'!$P$3:$R$59,3,0),"")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(OCULTAR)'!$P$3:$R$59,3,0),"")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(OCULTAR)'!$P$3:$R$59,3,0),"")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(OCULTAR)'!$P$3:$R$59,3,0),"")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(OCULTAR)'!$P$3:$R$59,3,0),"")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(OCULTAR)'!$P$3:$R$59,3,0),"")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(OCULTAR)'!$P$3:$R$59,3,0),"")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(OCULTAR)'!$P$3:$R$59,3,0),"")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(OCULTAR)'!$P$3:$R$59,3,0),"")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(OCULTAR)'!$P$3:$R$59,3,0),"")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(OCULTAR)'!$P$3:$R$59,3,0),"")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(OCULTAR)'!$P$3:$R$59,3,0),"")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(OCULTAR)'!$P$3:$R$59,3,0),"")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(OCULTAR)'!$P$3:$R$59,3,0),"")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(OCULTAR)'!$P$3:$R$59,3,0),"")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(OCULTAR)'!$P$3:$R$59,3,0),"")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(OCULTAR)'!$P$3:$R$59,3,0),"")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(OCULTAR)'!$P$3:$R$59,3,0),"")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(OCULTAR)'!$P$3:$R$59,3,0),"")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(OCULTAR)'!$P$3:$R$59,3,0),"")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(OCULTAR)'!$P$3:$R$59,3,0),"")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(OCULTAR)'!$P$3:$R$59,3,0),"")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(OCULTAR)'!$P$3:$R$59,3,0),"")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(OCULTAR)'!$P$3:$R$59,3,0),"")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(OCULTAR)'!$P$3:$R$59,3,0),"")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(OCULTAR)'!$P$3:$R$59,3,0),"")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(OCULTAR)'!$P$3:$R$59,3,0),"")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(OCULTAR)'!$P$3:$R$59,3,0),"")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(OCULTAR)'!$P$3:$R$59,3,0),"")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(OCULTAR)'!$P$3:$R$59,3,0),"")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(OCULTAR)'!$P$3:$R$59,3,0),"")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(OCULTAR)'!$P$3:$R$59,3,0),"")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(OCULTAR)'!$P$3:$R$59,3,0),"")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(OCULTAR)'!$P$3:$R$59,3,0),"")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(OCULTAR)'!$P$3:$R$59,3,0),"")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(OCULTAR)'!$P$3:$R$59,3,0),"")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(OCULTAR)'!$P$3:$R$59,3,0),"")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(OCULTAR)'!$P$3:$R$59,3,0),"")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(OCULTAR)'!$P$3:$R$59,3,0),"")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(OCULTAR)'!$P$3:$R$59,3,0),"")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(OCULTAR)'!$P$3:$R$59,3,0),"")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(OCULTAR)'!$P$3:$R$59,3,0),"")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(OCULTAR)'!$P$3:$R$59,3,0),"")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(OCULTAR)'!$P$3:$R$59,3,0),"")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(OCULTAR)'!$P$3:$R$59,3,0),"")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(OCULTAR)'!$P$3:$R$59,3,0),"")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(OCULTAR)'!$P$3:$R$59,3,0),"")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(OCULTAR)'!$P$3:$R$59,3,0),"")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(OCULTAR)'!$P$3:$R$59,3,0),"")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(OCULTAR)'!$P$3:$R$59,3,0),"")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(OCULTAR)'!$P$3:$R$59,3,0),"")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(OCULTAR)'!$P$3:$R$59,3,0),"")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(OCULTAR)'!$P$3:$R$59,3,0),"")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(OCULTAR)'!$P$3:$R$59,3,0),"")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(OCULTAR)'!$P$3:$R$59,3,0),"")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(OCULTAR)'!$P$3:$R$59,3,0),"")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(OCULTAR)'!$P$3:$R$59,3,0),"")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(OCULTAR)'!$P$3:$R$59,3,0),"")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(OCULTAR)'!$P$3:$R$59,3,0),"")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(OCULTAR)'!$P$3:$R$59,3,0),"")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(OCULTAR)'!$P$3:$R$59,3,0),"")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(OCULTAR)'!$P$3:$R$59,3,0),"")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(OCULTAR)'!$P$3:$R$59,3,0),"")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(OCULTAR)'!$P$3:$R$59,3,0),"")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(OCULTAR)'!$P$3:$R$59,3,0),"")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(OCULTAR)'!$P$3:$R$59,3,0),"")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(OCULTAR)'!$P$3:$R$59,3,0),"")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(OCULTAR)'!$P$3:$R$59,3,0),"")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(OCULTAR)'!$P$3:$R$59,3,0),"")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(OCULTAR)'!$P$3:$R$59,3,0),"")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(OCULTAR)'!$P$3:$R$59,3,0),"")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(OCULTAR)'!$P$3:$R$59,3,0),"")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(OCULTAR)'!$P$3:$R$59,3,0),"")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(OCULTAR)'!$P$3:$R$59,3,0),"")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(OCULTAR)'!$P$3:$R$59,3,0),"")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(OCULTAR)'!$P$3:$R$59,3,0),"")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(OCULTAR)'!$P$3:$R$59,3,0),"")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(OCULTAR)'!$P$3:$R$59,3,0),"")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(OCULTAR)'!$P$3:$R$59,3,0),"")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(OCULTAR)'!$P$3:$R$59,3,0),"")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(OCULTAR)'!$P$3:$R$59,3,0),"")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(OCULTAR)'!$P$3:$R$59,3,0),"")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(OCULTAR)'!$P$3:$R$59,3,0),"")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(OCULTAR)'!$P$3:$R$59,3,0),"")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(OCULTAR)'!$P$3:$R$59,3,0),"")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(OCULTAR)'!$P$3:$R$59,3,0),"")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(OCULTAR)'!$P$3:$R$59,3,0),"")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(OCULTAR)'!$P$3:$R$59,3,0),"")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(OCULTAR)'!$P$3:$R$59,3,0),"")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(OCULTAR)'!$P$3:$R$59,3,0),"")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(OCULTAR)'!$P$3:$R$59,3,0),"")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(OCULTAR)'!$P$3:$R$59,3,0),"")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(OCULTAR)'!$P$3:$R$59,3,0),"")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(OCULTAR)'!$P$3:$R$59,3,0),"")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(OCULTAR)'!$P$3:$R$59,3,0),"")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(OCULTAR)'!$P$3:$R$59,3,0),"")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(OCULTAR)'!$P$3:$R$59,3,0),"")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(OCULTAR)'!$P$3:$R$59,3,0),"")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(OCULTAR)'!$P$3:$R$59,3,0),"")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(OCULTAR)'!$P$3:$R$59,3,0),"")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(OCULTAR)'!$P$3:$R$59,3,0),"")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(OCULTAR)'!$P$3:$R$59,3,0),"")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(OCULTAR)'!$P$3:$R$59,3,0),"")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(OCULTAR)'!$P$3:$R$59,3,0),"")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(OCULTAR)'!$P$3:$R$59,3,0),"")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(OCULTAR)'!$P$3:$R$59,3,0),"")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(OCULTAR)'!$P$3:$R$59,3,0),"")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(OCULTAR)'!$P$3:$R$59,3,0),"")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(OCULTAR)'!$P$3:$R$59,3,0),"")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(OCULTAR)'!$P$3:$R$59,3,0),"")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(OCULTAR)'!$P$3:$R$59,3,0),"")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(OCULTAR)'!$P$3:$R$59,3,0),"")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(OCULTAR)'!$P$3:$R$59,3,0),"")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(OCULTAR)'!$P$3:$R$59,3,0),"")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(OCULTAR)'!$P$3:$R$59,3,0),"")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(OCULTAR)'!$P$3:$R$59,3,0),"")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(OCULTAR)'!$P$3:$R$59,3,0),"")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(OCULTAR)'!$P$3:$R$59,3,0),"")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(OCULTAR)'!$P$3:$R$59,3,0),"")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(OCULTAR)'!$P$3:$R$59,3,0),"")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(OCULTAR)'!$P$3:$R$59,3,0),"")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(OCULTAR)'!$P$3:$R$59,3,0),"")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(OCULTAR)'!$P$3:$R$59,3,0),"")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(OCULTAR)'!$P$3:$R$59,3,0),"")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(OCULTAR)'!$P$3:$R$59,3,0),"")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(OCULTAR)'!$P$3:$R$59,3,0),"")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(OCULTAR)'!$P$3:$R$59,3,0),"")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(OCULTAR)'!$P$3:$R$59,3,0),"")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(OCULTAR)'!$P$3:$R$59,3,0),"")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(OCULTAR)'!$P$3:$R$59,3,0),"")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(OCULTAR)'!$P$3:$R$59,3,0),"")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(OCULTAR)'!$P$3:$R$59,3,0),"")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(OCULTAR)'!$P$3:$R$59,3,0),"")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(OCULTAR)'!$P$3:$R$59,3,0),"")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(OCULTAR)'!$P$3:$R$59,3,0),"")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(OCULTAR)'!$P$3:$R$59,3,0),"")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(OCULTAR)'!$P$3:$R$59,3,0),"")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(OCULTAR)'!$P$3:$R$59,3,0),"")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(OCULTAR)'!$P$3:$R$59,3,0),"")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(OCULTAR)'!$P$3:$R$59,3,0),"")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(OCULTAR)'!$P$3:$R$59,3,0),"")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(OCULTAR)'!$P$3:$R$59,3,0),"")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(OCULTAR)'!$P$3:$R$59,3,0),"")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(OCULTAR)'!$P$3:$R$59,3,0),"")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(OCULTAR)'!$P$3:$R$59,3,0),"")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(OCULTAR)'!$P$3:$R$59,3,0),"")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(OCULTAR)'!$P$3:$R$59,3,0),"")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(OCULTAR)'!$P$3:$R$59,3,0),"")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(OCULTAR)'!$P$3:$R$59,3,0),"")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(OCULTAR)'!$P$3:$R$59,3,0),"")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(OCULTAR)'!$P$3:$R$59,3,0),"")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(OCULTAR)'!$P$3:$R$59,3,0),"")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(OCULTAR)'!$P$3:$R$59,3,0),"")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(OCULTAR)'!$P$3:$R$59,3,0),"")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(OCULTAR)'!$P$3:$R$59,3,0),"")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(OCULTAR)'!$P$3:$R$59,3,0),"")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(OCULTAR)'!$P$3:$R$59,3,0),"")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(OCULTAR)'!$P$3:$R$59,3,0),"")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(OCULTAR)'!$P$3:$R$59,3,0),"")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(OCULTAR)'!$P$3:$R$59,3,0),"")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(OCULTAR)'!$P$3:$R$59,3,0),"")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(OCULTAR)'!$P$3:$R$59,3,0),"")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(OCULTAR)'!$P$3:$R$59,3,0),"")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(OCULTAR)'!$P$3:$R$59,3,0),"")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(OCULTAR)'!$P$3:$R$59,3,0),"")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(OCULTAR)'!$P$3:$R$59,3,0),"")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(OCULTAR)'!$P$3:$R$59,3,0),"")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(OCULTAR)'!$P$3:$R$59,3,0),"")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(OCULTAR)'!$P$3:$R$59,3,0),"")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(OCULTAR)'!$P$3:$R$59,3,0),"")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(OCULTAR)'!$P$3:$R$59,3,0),"")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(OCULTAR)'!$P$3:$R$59,3,0),"")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(OCULTAR)'!$P$3:$R$59,3,0),"")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(OCULTAR)'!$P$3:$R$59,3,0),"")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(OCULTAR)'!$P$3:$R$59,3,0),"")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(OCULTAR)'!$P$3:$R$59,3,0),"")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(OCULTAR)'!$P$3:$R$59,3,0),"")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(OCULTAR)'!$P$3:$R$59,3,0),"")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(OCULTAR)'!$P$3:$R$59,3,0),"")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(OCULTAR)'!$P$3:$R$59,3,0),"")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(OCULTAR)'!$P$3:$R$59,3,0),"")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(OCULTAR)'!$P$3:$R$59,3,0),"")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(OCULTAR)'!$P$3:$R$59,3,0),"")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(OCULTAR)'!$P$3:$R$59,3,0),"")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(OCULTAR)'!$P$3:$R$59,3,0),"")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(OCULTAR)'!$P$3:$R$59,3,0),"")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(OCULTAR)'!$P$3:$R$59,3,0),"")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(OCULTAR)'!$P$3:$R$59,3,0),"")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(OCULTAR)'!$P$3:$R$59,3,0),"")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(OCULTAR)'!$P$3:$R$59,3,0),"")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(OCULTAR)'!$P$3:$R$59,3,0),"")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(OCULTAR)'!$P$3:$R$59,3,0),"")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(OCULTAR)'!$P$3:$R$59,3,0),"")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(OCULTAR)'!$P$3:$R$59,3,0),"")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(OCULTAR)'!$P$3:$R$59,3,0),"")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(OCULTAR)'!$P$3:$R$59,3,0),"")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(OCULTAR)'!$P$3:$R$59,3,0),"")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(OCULTAR)'!$P$3:$R$59,3,0),"")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(OCULTAR)'!$P$3:$R$59,3,0),"")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(OCULTAR)'!$P$3:$R$59,3,0),"")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(OCULTAR)'!$P$3:$R$59,3,0),"")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(OCULTAR)'!$P$3:$R$59,3,0),"")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(OCULTAR)'!$P$3:$R$59,3,0),"")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(OCULTAR)'!$P$3:$R$59,3,0),"")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(OCULTAR)'!$P$3:$R$59,3,0),"")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(OCULTAR)'!$P$3:$R$59,3,0),"")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(OCULTAR)'!$P$3:$R$59,3,0),"")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(OCULTAR)'!$P$3:$R$59,3,0),"")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(OCULTAR)'!$P$3:$R$59,3,0),"")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(OCULTAR)'!$P$3:$R$59,3,0),"")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(OCULTAR)'!$P$3:$R$59,3,0),"")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(OCULTAR)'!$P$3:$R$59,3,0),"")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(OCULTAR)'!$P$3:$R$59,3,0),"")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(OCULTAR)'!$P$3:$R$59,3,0),"")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(OCULTAR)'!$P$3:$R$59,3,0),"")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(OCULTAR)'!$P$3:$R$59,3,0),"")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(OCULTAR)'!$P$3:$R$59,3,0),"")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(OCULTAR)'!$P$3:$R$59,3,0),"")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(OCULTAR)'!$P$3:$R$59,3,0),"")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(OCULTAR)'!$P$3:$R$59,3,0),"")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(OCULTAR)'!$P$3:$R$59,3,0),"")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(OCULTAR)'!$P$3:$R$59,3,0),"")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(OCULTAR)'!$P$3:$R$59,3,0),"")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(OCULTAR)'!$P$3:$R$59,3,0),"")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(OCULTAR)'!$P$3:$R$59,3,0),"")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(OCULTAR)'!$P$3:$R$59,3,0),"")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(OCULTAR)'!$P$3:$R$59,3,0),"")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(OCULTAR)'!$P$3:$R$59,3,0),"")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(OCULTAR)'!$P$3:$R$59,3,0),"")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(OCULTAR)'!$P$3:$R$59,3,0),"")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(OCULTAR)'!$P$3:$R$59,3,0),"")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(OCULTAR)'!$P$3:$R$59,3,0),"")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(OCULTAR)'!$P$3:$R$59,3,0),"")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(OCULTAR)'!$P$3:$R$59,3,0),"")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(OCULTAR)'!$P$3:$R$59,3,0),"")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(OCULTAR)'!$P$3:$R$59,3,0),"")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(OCULTAR)'!$P$3:$R$59,3,0),"")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(OCULTAR)'!$P$3:$R$59,3,0),"")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(OCULTAR)'!$P$3:$R$59,3,0),"")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(OCULTAR)'!$P$3:$R$59,3,0),"")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(OCULTAR)'!$P$3:$R$59,3,0),"")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(OCULTAR)'!$P$3:$R$59,3,0),"")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(OCULTAR)'!$P$3:$R$59,3,0),"")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(OCULTAR)'!$P$3:$R$59,3,0),"")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(OCULTAR)'!$P$3:$R$59,3,0),"")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(OCULTAR)'!$P$3:$R$59,3,0),"")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(OCULTAR)'!$P$3:$R$59,3,0),"")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(OCULTAR)'!$P$3:$R$59,3,0),"")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(OCULTAR)'!$P$3:$R$59,3,0),"")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(OCULTAR)'!$P$3:$R$59,3,0),"")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(OCULTAR)'!$P$3:$R$59,3,0),"")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(OCULTAR)'!$P$3:$R$59,3,0),"")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(OCULTAR)'!$P$3:$R$59,3,0),"")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(OCULTAR)'!$P$3:$R$59,3,0),"")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(OCULTAR)'!$P$3:$R$59,3,0),"")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(OCULTAR)'!$P$3:$R$59,3,0),"")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(OCULTAR)'!$P$3:$R$59,3,0),"")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(OCULTAR)'!$P$3:$R$59,3,0),"")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(OCULTAR)'!$P$3:$R$59,3,0),"")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(OCULTAR)'!$P$3:$R$59,3,0),"")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(OCULTAR)'!$P$3:$R$59,3,0),"")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(OCULTAR)'!$P$3:$R$59,3,0),"")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(OCULTAR)'!$P$3:$R$59,3,0),"")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(OCULTAR)'!$P$3:$R$59,3,0),"")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(OCULTAR)'!$P$3:$R$59,3,0),"")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(OCULTAR)'!$P$3:$R$59,3,0),"")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(OCULTAR)'!$P$3:$R$59,3,0),"")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(OCULTAR)'!$P$3:$R$59,3,0),"")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(OCULTAR)'!$P$3:$R$59,3,0),"")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(OCULTAR)'!$P$3:$R$59,3,0),"")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(OCULTAR)'!$P$3:$R$59,3,0),"")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(OCULTAR)'!$P$3:$R$59,3,0),"")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(OCULTAR)'!$P$3:$R$59,3,0),"")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(OCULTAR)'!$P$3:$R$59,3,0),"")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(OCULTAR)'!$P$3:$R$59,3,0),"")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(OCULTAR)'!$P$3:$R$59,3,0),"")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(OCULTAR)'!$P$3:$R$59,3,0),"")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(OCULTAR)'!$P$3:$R$59,3,0),"")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(OCULTAR)'!$P$3:$R$59,3,0),"")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(OCULTAR)'!$P$3:$R$59,3,0),"")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(OCULTAR)'!$P$3:$R$59,3,0),"")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(OCULTAR)'!$P$3:$R$59,3,0),"")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(OCULTAR)'!$P$3:$R$59,3,0),"")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(OCULTAR)'!$P$3:$R$59,3,0),"")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(OCULTAR)'!$P$3:$R$59,3,0),"")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(OCULTAR)'!$P$3:$R$59,3,0),"")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(OCULTAR)'!$P$3:$R$59,3,0),"")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(OCULTAR)'!$P$3:$R$59,3,0),"")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(OCULTAR)'!$P$3:$R$59,3,0),"")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(OCULTAR)'!$P$3:$R$59,3,0),"")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(OCULTAR)'!$P$3:$R$59,3,0),"")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(OCULTAR)'!$P$3:$R$59,3,0),"")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(OCULTAR)'!$P$3:$R$59,3,0),"")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(OCULTAR)'!$P$3:$R$59,3,0),"")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(OCULTAR)'!$P$3:$R$59,3,0),"")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(OCULTAR)'!$P$3:$R$59,3,0),"")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(OCULTAR)'!$P$3:$R$59,3,0),"")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(OCULTAR)'!$P$3:$R$59,3,0),"")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(OCULTAR)'!$P$3:$R$59,3,0),"")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(OCULTAR)'!$P$3:$R$59,3,0),"")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(OCULTAR)'!$P$3:$R$59,3,0),"")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(OCULTAR)'!$P$3:$R$59,3,0),"")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(OCULTAR)'!$P$3:$R$59,3,0),"")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(OCULTAR)'!$P$3:$R$59,3,0),"")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(OCULTAR)'!$P$3:$R$59,3,0),"")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(OCULTAR)'!$P$3:$R$59,3,0),"")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(OCULTAR)'!$P$3:$R$59,3,0),"")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(OCULTAR)'!$P$3:$R$59,3,0),"")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(OCULTAR)'!$P$3:$R$59,3,0),"")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(OCULTAR)'!$P$3:$R$59,3,0),"")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(OCULTAR)'!$P$3:$R$59,3,0),"")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(OCULTAR)'!$P$3:$R$59,3,0),"")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(OCULTAR)'!$P$3:$R$59,3,0),"")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(OCULTAR)'!$P$3:$R$59,3,0),"")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(OCULTAR)'!$P$3:$R$59,3,0),"")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(OCULTAR)'!$P$3:$R$59,3,0),"")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(OCULTAR)'!$P$3:$R$59,3,0),"")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(OCULTAR)'!$P$3:$R$59,3,0),"")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(OCULTAR)'!$P$3:$R$59,3,0),"")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(OCULTAR)'!$P$3:$R$59,3,0),"")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(OCULTAR)'!$P$3:$R$59,3,0),"")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(OCULTAR)'!$P$3:$R$59,3,0),"")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(OCULTAR)'!$P$3:$R$59,3,0),"")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(OCULTAR)'!$P$3:$R$59,3,0),"")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(OCULTAR)'!$P$3:$R$59,3,0),"")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(OCULTAR)'!$P$3:$R$59,3,0),"")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(OCULTAR)'!$P$3:$R$59,3,0),"")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(OCULTAR)'!$P$3:$R$59,3,0),"")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(OCULTAR)'!$P$3:$R$59,3,0),"")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(OCULTAR)'!$P$3:$R$59,3,0),"")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(OCULTAR)'!$P$3:$R$59,3,0),"")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(OCULTAR)'!$P$3:$R$59,3,0),"")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(OCULTAR)'!$P$3:$R$59,3,0),"")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(OCULTAR)'!$P$3:$R$59,3,0),"")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(OCULTAR)'!$P$3:$R$59,3,0),"")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(OCULTAR)'!$P$3:$R$59,3,0),"")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(OCULTAR)'!$P$3:$R$59,3,0),"")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(OCULTAR)'!$P$3:$R$59,3,0),"")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(OCULTAR)'!$P$3:$R$59,3,0),"")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(OCULTAR)'!$P$3:$R$59,3,0),"")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(OCULTAR)'!$P$3:$R$59,3,0),"")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(OCULTAR)'!$P$3:$R$59,3,0),"")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(OCULTAR)'!$P$3:$R$59,3,0),"")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(OCULTAR)'!$P$3:$R$59,3,0),"")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(OCULTAR)'!$P$3:$R$59,3,0),"")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(OCULTAR)'!$P$3:$R$59,3,0),"")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(OCULTAR)'!$P$3:$R$59,3,0),"")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(OCULTAR)'!$P$3:$R$59,3,0),"")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(OCULTAR)'!$P$3:$R$59,3,0),"")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(OCULTAR)'!$P$3:$R$59,3,0),"")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(OCULTAR)'!$P$3:$R$59,3,0),"")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(OCULTAR)'!$P$3:$R$59,3,0),"")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(OCULTAR)'!$P$3:$R$59,3,0),"")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(OCULTAR)'!$P$3:$R$59,3,0),"")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(OCULTAR)'!$P$3:$R$59,3,0),"")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(OCULTAR)'!$P$3:$R$59,3,0),"")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(OCULTAR)'!$P$3:$R$59,3,0),"")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(OCULTAR)'!$P$3:$R$59,3,0),"")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(OCULTAR)'!$P$3:$R$59,3,0),"")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(OCULTAR)'!$P$3:$R$59,3,0),"")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(OCULTAR)'!$P$3:$R$59,3,0),"")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(OCULTAR)'!$P$3:$R$59,3,0),"")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(OCULTAR)'!$P$3:$R$59,3,0),"")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(OCULTAR)'!$P$3:$R$59,3,0),"")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(OCULTAR)'!$P$3:$R$59,3,0),"")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(OCULTAR)'!$P$3:$R$59,3,0),"")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(OCULTAR)'!$P$3:$R$59,3,0),"")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(OCULTAR)'!$P$3:$R$59,3,0),"")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(OCULTAR)'!$P$3:$R$59,3,0),"")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(OCULTAR)'!$P$3:$R$59,3,0),"")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(OCULTAR)'!$P$3:$R$59,3,0),"")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(OCULTAR)'!$P$3:$R$59,3,0),"")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(OCULTAR)'!$P$3:$R$59,3,0),"")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(OCULTAR)'!$P$3:$R$59,3,0),"")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(OCULTAR)'!$P$3:$R$59,3,0),"")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(OCULTAR)'!$P$3:$R$59,3,0),"")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(OCULTAR)'!$P$3:$R$59,3,0),"")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(OCULTAR)'!$P$3:$R$59,3,0),"")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(OCULTAR)'!$P$3:$R$59,3,0),"")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(OCULTAR)'!$P$3:$R$59,3,0),"")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(OCULTAR)'!$P$3:$R$59,3,0),"")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(OCULTAR)'!$P$3:$R$59,3,0),"")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(OCULTAR)'!$P$3:$R$59,3,0),"")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(OCULTAR)'!$P$3:$R$59,3,0),"")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(OCULTAR)'!$P$3:$R$59,3,0),"")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(OCULTAR)'!$P$3:$R$59,3,0),"")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(OCULTAR)'!$P$3:$R$59,3,0),"")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(OCULTAR)'!$P$3:$R$59,3,0),"")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(OCULTAR)'!$P$3:$R$59,3,0),"")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(OCULTAR)'!$P$3:$R$59,3,0),"")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(OCULTAR)'!$P$3:$R$59,3,0),"")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(OCULTAR)'!$P$3:$R$59,3,0),"")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(OCULTAR)'!$P$3:$R$59,3,0),"")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(OCULTAR)'!$P$3:$R$59,3,0),"")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(OCULTAR)'!$P$3:$R$59,3,0),"")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(OCULTAR)'!$P$3:$R$59,3,0),"")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(OCULTAR)'!$P$3:$R$59,3,0),"")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(OCULTAR)'!$P$3:$R$59,3,0),"")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(OCULTAR)'!$P$3:$R$59,3,0),"")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(OCULTAR)'!$P$3:$R$59,3,0),"")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(OCULTAR)'!$P$3:$R$59,3,0),"")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(OCULTAR)'!$P$3:$R$59,3,0),"")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(OCULTAR)'!$P$3:$R$59,3,0),"")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(OCULTAR)'!$P$3:$R$59,3,0),"")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(OCULTAR)'!$P$3:$R$59,3,0),"")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(OCULTAR)'!$P$3:$R$59,3,0),"")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(OCULTAR)'!$P$3:$R$59,3,0),"")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(OCULTAR)'!$P$3:$R$59,3,0),"")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(OCULTAR)'!$P$3:$R$59,3,0),"")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(OCULTAR)'!$P$3:$R$59,3,0),"")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(OCULTAR)'!$P$3:$R$59,3,0),"")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(OCULTAR)'!$P$3:$R$59,3,0),"")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(OCULTAR)'!$P$3:$R$59,3,0),"")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(OCULTAR)'!$P$3:$R$59,3,0),"")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(OCULTAR)'!$P$3:$R$59,3,0),"")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(OCULTAR)'!$P$3:$R$59,3,0),"")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(OCULTAR)'!$P$3:$R$59,3,0),"")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(OCULTAR)'!$P$3:$R$59,3,0),"")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(OCULTAR)'!$P$3:$R$59,3,0),"")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(OCULTAR)'!$P$3:$R$59,3,0),"")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(OCULTAR)'!$P$3:$R$59,3,0),"")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(OCULTAR)'!$P$3:$R$59,3,0),"")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(OCULTAR)'!$P$3:$R$59,3,0),"")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(OCULTAR)'!$P$3:$R$59,3,0),"")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(OCULTAR)'!$P$3:$R$59,3,0),"")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(OCULTAR)'!$P$3:$R$59,3,0),"")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(OCULTAR)'!$P$3:$R$59,3,0),"")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(OCULTAR)'!$P$3:$R$59,3,0),"")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(OCULTAR)'!$P$3:$R$59,3,0),"")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(OCULTAR)'!$P$3:$R$59,3,0),"")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(OCULTAR)'!$P$3:$R$59,3,0),"")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(OCULTAR)'!$P$3:$R$59,3,0),"")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(OCULTAR)'!$P$3:$R$59,3,0),"")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(OCULTAR)'!$P$3:$R$59,3,0),"")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(OCULTAR)'!$P$3:$R$59,3,0),"")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(OCULTAR)'!$P$3:$R$59,3,0),"")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(OCULTAR)'!$P$3:$R$59,3,0),"")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(OCULTAR)'!$P$3:$R$59,3,0),"")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(OCULTAR)'!$P$3:$R$59,3,0),"")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(OCULTAR)'!$P$3:$R$59,3,0),"")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(OCULTAR)'!$P$3:$R$59,3,0),"")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(OCULTAR)'!$P$3:$R$59,3,0),"")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(OCULTAR)'!$P$3:$R$59,3,0),"")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(OCULTAR)'!$P$3:$R$59,3,0),"")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(OCULTAR)'!$P$3:$R$59,3,0),"")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(OCULTAR)'!$P$3:$R$59,3,0),"")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(OCULTAR)'!$P$3:$R$59,3,0),"")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(OCULTAR)'!$P$3:$R$59,3,0),"")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(OCULTAR)'!$P$3:$R$59,3,0),"")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(OCULTAR)'!$P$3:$R$59,3,0),"")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(OCULTAR)'!$P$3:$R$59,3,0),"")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(OCULTAR)'!$P$3:$R$59,3,0),"")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(OCULTAR)'!$P$3:$R$59,3,0),"")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(OCULTAR)'!$P$3:$R$59,3,0),"")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(OCULTAR)'!$P$3:$R$59,3,0),"")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(OCULTAR)'!$P$3:$R$59,3,0),"")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(OCULTAR)'!$P$3:$R$59,3,0),"")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(OCULTAR)'!$P$3:$R$59,3,0),"")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(OCULTAR)'!$P$3:$R$59,3,0),"")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(OCULTAR)'!$P$3:$R$59,3,0),"")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(OCULTAR)'!$P$3:$R$59,3,0),"")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(OCULTAR)'!$P$3:$R$59,3,0),"")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(OCULTAR)'!$P$3:$R$59,3,0),"")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(OCULTAR)'!$P$3:$R$59,3,0),"")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(OCULTAR)'!$P$3:$R$59,3,0),"")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(OCULTAR)'!$P$3:$R$59,3,0),"")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(OCULTAR)'!$P$3:$R$59,3,0),"")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(OCULTAR)'!$P$3:$R$59,3,0),"")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(OCULTAR)'!$P$3:$R$59,3,0),"")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(OCULTAR)'!$P$3:$R$59,3,0),"")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(OCULTAR)'!$P$3:$R$59,3,0),"")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(OCULTAR)'!$P$3:$R$59,3,0),"")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(OCULTAR)'!$P$3:$R$59,3,0),"")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(OCULTAR)'!$P$3:$R$59,3,0),"")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(OCULTAR)'!$P$3:$R$59,3,0),"")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(OCULTAR)'!$P$3:$R$59,3,0),"")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(OCULTAR)'!$P$3:$R$59,3,0),"")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(OCULTAR)'!$P$3:$R$59,3,0),"")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(OCULTAR)'!$P$3:$R$59,3,0),"")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(OCULTAR)'!$P$3:$R$59,3,0),"")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(OCULTAR)'!$P$3:$R$59,3,0),"")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(OCULTAR)'!$P$3:$R$59,3,0),"")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(OCULTAR)'!$P$3:$R$59,3,0),"")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(OCULTAR)'!$P$3:$R$59,3,0),"")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(OCULTAR)'!$P$3:$R$59,3,0),"")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(OCULTAR)'!$P$3:$R$59,3,0),"")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(OCULTAR)'!$P$3:$R$59,3,0),"")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(OCULTAR)'!$P$3:$R$59,3,0),"")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(OCULTAR)'!$P$3:$R$59,3,0),"")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(OCULTAR)'!$P$3:$R$59,3,0),"")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(OCULTAR)'!$P$3:$R$59,3,0),"")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(OCULTAR)'!$P$3:$R$59,3,0),"")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(OCULTAR)'!$P$3:$R$59,3,0),"")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(OCULTAR)'!$P$3:$R$59,3,0),"")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(OCULTAR)'!$P$3:$R$59,3,0),"")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(OCULTAR)'!$P$3:$R$59,3,0),"")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(OCULTAR)'!$P$3:$R$59,3,0),"")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(OCULTAR)'!$P$3:$R$59,3,0),"")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(OCULTAR)'!$P$3:$R$59,3,0),"")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(OCULTAR)'!$P$3:$R$59,3,0),"")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(OCULTAR)'!$P$3:$R$59,3,0),"")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(OCULTAR)'!$P$3:$R$59,3,0),"")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(OCULTAR)'!$P$3:$R$59,3,0),"")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(OCULTAR)'!$P$3:$R$59,3,0),"")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(OCULTAR)'!$P$3:$R$59,3,0),"")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(OCULTAR)'!$P$3:$R$59,3,0),"")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(OCULTAR)'!$P$3:$R$59,3,0),"")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(OCULTAR)'!$P$3:$R$59,3,0),"")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(OCULTAR)'!$P$3:$R$59,3,0),"")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(OCULTAR)'!$P$3:$R$59,3,0),"")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(OCULTAR)'!$P$3:$R$59,3,0),"")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(OCULTAR)'!$P$3:$R$59,3,0),"")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(OCULTAR)'!$P$3:$R$59,3,0),"")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(OCULTAR)'!$P$3:$R$59,3,0),"")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(OCULTAR)'!$P$3:$R$59,3,0),"")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(OCULTAR)'!$P$3:$R$59,3,0),"")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(OCULTAR)'!$P$3:$R$59,3,0),"")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(OCULTAR)'!$P$3:$R$59,3,0),"")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(OCULTAR)'!$P$3:$R$59,3,0),"")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(OCULTAR)'!$P$3:$R$59,3,0),"")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(OCULTAR)'!$P$3:$R$59,3,0),"")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(OCULTAR)'!$P$3:$R$59,3,0),"")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(OCULTAR)'!$P$3:$R$59,3,0),"")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(OCULTAR)'!$P$3:$R$59,3,0),"")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(OCULTAR)'!$P$3:$R$59,3,0),"")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(OCULTAR)'!$P$3:$R$59,3,0),"")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(OCULTAR)'!$P$3:$R$59,3,0),"")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(OCULTAR)'!$P$3:$R$59,3,0),"")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(OCULTAR)'!$P$3:$R$59,3,0),"")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(OCULTAR)'!$P$3:$R$59,3,0),"")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(OCULTAR)'!$P$3:$R$59,3,0),"")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(OCULTAR)'!$P$3:$R$59,3,0),"")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(OCULTAR)'!$P$3:$R$59,3,0),"")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(OCULTAR)'!$P$3:$R$59,3,0),"")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(OCULTAR)'!$P$3:$R$59,3,0),"")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(OCULTAR)'!$P$3:$R$59,3,0),"")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(OCULTAR)'!$P$3:$R$59,3,0),"")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(OCULTAR)'!$P$3:$R$59,3,0),"")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(OCULTAR)'!$P$3:$R$59,3,0),"")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(OCULTAR)'!$P$3:$R$59,3,0),"")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(OCULTAR)'!$P$3:$R$59,3,0),"")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(OCULTAR)'!$P$3:$R$59,3,0),"")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(OCULTAR)'!$P$3:$R$59,3,0),"")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(OCULTAR)'!$P$3:$R$59,3,0),"")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(OCULTAR)'!$P$3:$R$59,3,0),"")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(OCULTAR)'!$P$3:$R$59,3,0),"")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(OCULTAR)'!$P$3:$R$59,3,0),"")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(OCULTAR)'!$P$3:$R$59,3,0),"")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(OCULTAR)'!$P$3:$R$59,3,0),"")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(OCULTAR)'!$P$3:$R$59,3,0),"")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(OCULTAR)'!$P$3:$R$59,3,0),"")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(OCULTAR)'!$P$3:$R$59,3,0),"")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(OCULTAR)'!$P$3:$R$59,3,0),"")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(OCULTAR)'!$P$3:$R$59,3,0),"")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(OCULTAR)'!$P$3:$R$59,3,0),"")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(OCULTAR)'!$P$3:$R$59,3,0),"")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(OCULTAR)'!$P$3:$R$59,3,0),"")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(OCULTAR)'!$P$3:$R$59,3,0),"")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(OCULTAR)'!$P$3:$R$59,3,0),"")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(OCULTAR)'!$P$3:$R$59,3,0),"")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(OCULTAR)'!$P$3:$R$59,3,0),"")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(OCULTAR)'!$P$3:$R$59,3,0),"")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(OCULTAR)'!$P$3:$R$59,3,0),"")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(OCULTAR)'!$P$3:$R$59,3,0),"")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(OCULTAR)'!$P$3:$R$59,3,0),"")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(OCULTAR)'!$P$3:$R$59,3,0),"")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(OCULTAR)'!$P$3:$R$59,3,0),"")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(OCULTAR)'!$P$3:$R$59,3,0),"")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(OCULTAR)'!$P$3:$R$59,3,0),"")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(OCULTAR)'!$P$3:$R$59,3,0),"")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(OCULTAR)'!$P$3:$R$59,3,0),"")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(OCULTAR)'!$P$3:$R$59,3,0),"")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(OCULTAR)'!$P$3:$R$59,3,0),"")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(OCULTAR)'!$P$3:$R$59,3,0),"")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(OCULTAR)'!$P$3:$R$59,3,0),"")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(OCULTAR)'!$P$3:$R$59,3,0),"")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(OCULTAR)'!$P$3:$R$59,3,0),"")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(OCULTAR)'!$P$3:$R$59,3,0),"")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(OCULTAR)'!$P$3:$R$59,3,0),"")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(OCULTAR)'!$P$3:$R$59,3,0),"")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(OCULTAR)'!$P$3:$R$59,3,0),"")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(OCULTAR)'!$P$3:$R$59,3,0),"")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(OCULTAR)'!$P$3:$R$59,3,0),"")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(OCULTAR)'!$P$3:$R$59,3,0),"")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(OCULTAR)'!$P$3:$R$59,3,0),"")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(OCULTAR)'!$P$3:$R$59,3,0),"")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(OCULTAR)'!$P$3:$R$59,3,0),"")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(OCULTAR)'!$P$3:$R$59,3,0),"")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(OCULTAR)'!$P$3:$R$59,3,0),"")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(OCULTAR)'!$P$3:$R$59,3,0),"")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(OCULTAR)'!$P$3:$R$59,3,0),"")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(OCULTAR)'!$P$3:$R$59,3,0),"")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(OCULTAR)'!$P$3:$R$59,3,0),"")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(OCULTAR)'!$P$3:$R$59,3,0),"")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(OCULTAR)'!$P$3:$R$59,3,0),"")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(OCULTAR)'!$P$3:$R$59,3,0),"")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(OCULTAR)'!$P$3:$R$59,3,0),"")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(OCULTAR)'!$P$3:$R$59,3,0),"")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(OCULTAR)'!$P$3:$R$59,3,0),"")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(OCULTAR)'!$P$3:$R$59,3,0),"")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(OCULTAR)'!$P$3:$R$59,3,0),"")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(OCULTAR)'!$P$3:$R$59,3,0),"")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(OCULTAR)'!$P$3:$R$59,3,0),"")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(OCULTAR)'!$P$3:$R$59,3,0),"")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(OCULTAR)'!$P$3:$R$59,3,0),"")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(OCULTAR)'!$P$3:$R$59,3,0),"")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(OCULTAR)'!$P$3:$R$59,3,0),"")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(OCULTAR)'!$P$3:$R$59,3,0),"")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(OCULTAR)'!$P$3:$R$59,3,0),"")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(OCULTAR)'!$P$3:$R$59,3,0),"")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(OCULTAR)'!$P$3:$R$59,3,0),"")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(OCULTAR)'!$P$3:$R$59,3,0),"")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(OCULTAR)'!$P$3:$R$59,3,0),"")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(OCULTAR)'!$P$3:$R$59,3,0),"")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(OCULTAR)'!$P$3:$R$59,3,0),"")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(OCULTAR)'!$P$3:$R$59,3,0),"")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(OCULTAR)'!$P$3:$R$59,3,0),"")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(OCULTAR)'!$P$3:$R$59,3,0),"")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(OCULTAR)'!$P$3:$R$59,3,0),"")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(OCULTAR)'!$P$3:$R$59,3,0),"")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(OCULTAR)'!$P$3:$R$59,3,0),"")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(OCULTAR)'!$P$3:$R$59,3,0),"")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(OCULTAR)'!$P$3:$R$59,3,0),"")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(OCULTAR)'!$P$3:$R$59,3,0),"")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(OCULTAR)'!$P$3:$R$59,3,0),"")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(OCULTAR)'!$P$3:$R$59,3,0),"")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(OCULTAR)'!$P$3:$R$59,3,0),"")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(OCULTAR)'!$P$3:$R$59,3,0),"")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(OCULTAR)'!$P$3:$R$59,3,0),"")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(OCULTAR)'!$P$3:$R$59,3,0),"")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(OCULTAR)'!$P$3:$R$59,3,0),"")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(OCULTAR)'!$P$3:$R$59,3,0),"")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(OCULTAR)'!$P$3:$R$59,3,0),"")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(OCULTAR)'!$P$3:$R$59,3,0),"")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(OCULTAR)'!$P$3:$R$59,3,0),"")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(OCULTAR)'!$P$3:$R$59,3,0),"")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(OCULTAR)'!$P$3:$R$59,3,0),"")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(OCULTAR)'!$P$3:$R$59,3,0),"")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(OCULTAR)'!$P$3:$R$59,3,0),"")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(OCULTAR)'!$P$3:$R$59,3,0),"")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(OCULTAR)'!$P$3:$R$59,3,0),"")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(OCULTAR)'!$P$3:$R$59,3,0),"")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(OCULTAR)'!$P$3:$R$59,3,0),"")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(OCULTAR)'!$P$3:$R$59,3,0),"")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(OCULTAR)'!$P$3:$R$59,3,0),"")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(OCULTAR)'!$P$3:$R$59,3,0),"")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(OCULTAR)'!$P$3:$R$59,3,0),"")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(OCULTAR)'!$P$3:$R$59,3,0),"")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(OCULTAR)'!$P$3:$R$59,3,0),"")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(OCULTAR)'!$P$3:$R$59,3,0),"")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(OCULTAR)'!$P$3:$R$59,3,0),"")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(OCULTAR)'!$P$3:$R$59,3,0),"")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(OCULTAR)'!$P$3:$R$59,3,0),"")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(OCULTAR)'!$P$3:$R$59,3,0),"")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(OCULTAR)'!$P$3:$R$59,3,0),"")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(OCULTAR)'!$P$3:$R$59,3,0),"")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(OCULTAR)'!$P$3:$R$59,3,0),"")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(OCULTAR)'!$P$3:$R$59,3,0),"")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(OCULTAR)'!$P$3:$R$59,3,0),"")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(OCULTAR)'!$P$3:$R$59,3,0),"")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(OCULTAR)'!$P$3:$R$59,3,0),"")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(OCULTAR)'!$P$3:$R$59,3,0),"")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(OCULTAR)'!$P$3:$R$59,3,0),"")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(OCULTAR)'!$P$3:$R$59,3,0),"")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(OCULTAR)'!$P$3:$R$59,3,0),"")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(OCULTAR)'!$P$3:$R$59,3,0),"")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(OCULTAR)'!$P$3:$R$59,3,0),"")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(OCULTAR)'!$P$3:$R$59,3,0),"")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(OCULTAR)'!$P$3:$R$59,3,0),"")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(OCULTAR)'!$P$3:$R$59,3,0),"")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(OCULTAR)'!$P$3:$R$59,3,0),"")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(OCULTAR)'!$P$3:$R$59,3,0),"")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(OCULTAR)'!$P$3:$R$59,3,0),"")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(OCULTAR)'!$P$3:$R$59,3,0),"")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(OCULTAR)'!$P$3:$R$59,3,0),"")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(OCULTAR)'!$P$3:$R$59,3,0),"")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(OCULTAR)'!$P$3:$R$59,3,0),"")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(OCULTAR)'!$P$3:$R$59,3,0),"")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(OCULTAR)'!$P$3:$R$59,3,0),"")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(OCULTAR)'!$P$3:$R$59,3,0),"")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(OCULTAR)'!$P$3:$R$59,3,0),"")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(OCULTAR)'!$P$3:$R$59,3,0),"")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(OCULTAR)'!$P$3:$R$59,3,0),"")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(OCULTAR)'!$P$3:$R$59,3,0),"")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(OCULTAR)'!$P$3:$R$59,3,0),"")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(OCULTAR)'!$P$3:$R$59,3,0),"")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(OCULTAR)'!$P$3:$R$59,3,0),"")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(OCULTAR)'!$P$3:$R$59,3,0),"")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(OCULTAR)'!$P$3:$R$59,3,0),"")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(OCULTAR)'!$P$3:$R$59,3,0),"")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(OCULTAR)'!$P$3:$R$59,3,0),"")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(OCULTAR)'!$P$3:$R$59,3,0),"")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(OCULTAR)'!$P$3:$R$59,3,0),"")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(OCULTAR)'!$P$3:$R$59,3,0),"")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(OCULTAR)'!$P$3:$R$59,3,0),"")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(OCULTAR)'!$P$3:$R$59,3,0),"")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(OCULTAR)'!$P$3:$R$59,3,0),"")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(OCULTAR)'!$P$3:$R$59,3,0),"")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(OCULTAR)'!$P$3:$R$59,3,0),"")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(OCULTAR)'!$P$3:$R$59,3,0),"")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(OCULTAR)'!$P$3:$R$59,3,0),"")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(OCULTAR)'!$P$3:$R$59,3,0),"")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(OCULTAR)'!$P$3:$R$59,3,0),"")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(OCULTAR)'!$P$3:$R$59,3,0),"")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(OCULTAR)'!$P$3:$R$59,3,0),"")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(OCULTAR)'!$P$3:$R$59,3,0),"")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(OCULTAR)'!$P$3:$R$59,3,0),"")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(OCULTAR)'!$P$3:$R$59,3,0),"")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(OCULTAR)'!$P$3:$R$59,3,0),"")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(OCULTAR)'!$P$3:$R$59,3,0),"")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(OCULTAR)'!$P$3:$R$59,3,0),"")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(OCULTAR)'!$P$3:$R$59,3,0),"")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(OCULTAR)'!$P$3:$R$59,3,0),"")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(OCULTAR)'!$P$3:$R$59,3,0),"")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(OCULTAR)'!$P$3:$R$59,3,0),"")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(OCULTAR)'!$P$3:$R$59,3,0),"")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(OCULTAR)'!$P$3:$R$59,3,0),"")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(OCULTAR)'!$P$3:$R$59,3,0),"")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(OCULTAR)'!$P$3:$R$59,3,0),"")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(OCULTAR)'!$P$3:$R$59,3,0),"")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(OCULTAR)'!$P$3:$R$59,3,0),"")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(OCULTAR)'!$P$3:$R$59,3,0),"")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(OCULTAR)'!$P$3:$R$59,3,0),"")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(OCULTAR)'!$P$3:$R$59,3,0),"")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(OCULTAR)'!$P$3:$R$59,3,0),"")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(OCULTAR)'!$P$3:$R$59,3,0),"")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(OCULTAR)'!$P$3:$R$59,3,0),"")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(OCULTAR)'!$P$3:$R$59,3,0),"")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(OCULTAR)'!$P$3:$R$59,3,0),"")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(OCULTAR)'!$P$3:$R$59,3,0),"")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(OCULTAR)'!$P$3:$R$59,3,0),"")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(OCULTAR)'!$P$3:$R$59,3,0),"")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(OCULTAR)'!$P$3:$R$59,3,0),"")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(OCULTAR)'!$P$3:$R$59,3,0),"")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(OCULTAR)'!$P$3:$R$59,3,0),"")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(OCULTAR)'!$P$3:$R$59,3,0),"")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(OCULTAR)'!$P$3:$R$59,3,0),"")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(OCULTAR)'!$P$3:$R$59,3,0),"")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(OCULTAR)'!$P$3:$R$59,3,0),"")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(OCULTAR)'!$P$3:$R$59,3,0),"")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(OCULTAR)'!$P$3:$R$59,3,0),"")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(OCULTAR)'!$P$3:$R$59,3,0),"")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(OCULTAR)'!$P$3:$R$59,3,0),"")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(OCULTAR)'!$P$3:$R$59,3,0),"")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(OCULTAR)'!$P$3:$R$59,3,0),"")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(OCULTAR)'!$P$3:$R$59,3,0),"")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(OCULTAR)'!$P$3:$R$59,3,0),"")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(OCULTAR)'!$P$3:$R$59,3,0),"")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(OCULTAR)'!$P$3:$R$59,3,0),"")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(OCULTAR)'!$P$3:$R$59,3,0),"")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(OCULTAR)'!$P$3:$R$59,3,0),"")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(OCULTAR)'!$P$3:$R$59,3,0),"")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(OCULTAR)'!$P$3:$R$59,3,0),"")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(OCULTAR)'!$P$3:$R$59,3,0),"")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(OCULTAR)'!$P$3:$R$59,3,0),"")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(OCULTAR)'!$P$3:$R$59,3,0),"")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(OCULTAR)'!$P$3:$R$59,3,0),"")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(OCULTAR)'!$P$3:$R$59,3,0),"")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(OCULTAR)'!$P$3:$R$59,3,0),"")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(OCULTAR)'!$P$3:$R$59,3,0),"")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(OCULTAR)'!$P$3:$R$59,3,0),"")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(OCULTAR)'!$P$3:$R$59,3,0),"")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(OCULTAR)'!$P$3:$R$59,3,0),"")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(OCULTAR)'!$P$3:$R$59,3,0),"")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(OCULTAR)'!$P$3:$R$59,3,0),"")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(OCULTAR)'!$P$3:$R$59,3,0),"")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(OCULTAR)'!$P$3:$R$59,3,0),"")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(OCULTAR)'!$P$3:$R$59,3,0),"")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(OCULTAR)'!$P$3:$R$59,3,0),"")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(OCULTAR)'!$P$3:$R$59,3,0),"")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(OCULTAR)'!$P$3:$R$59,3,0),"")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(OCULTAR)'!$P$3:$R$59,3,0),"")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(OCULTAR)'!$P$3:$R$59,3,0),"")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(OCULTAR)'!$P$3:$R$59,3,0),"")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(OCULTAR)'!$P$3:$R$59,3,0),"")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(OCULTAR)'!$P$3:$R$59,3,0),"")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(OCULTAR)'!$P$3:$R$59,3,0),"")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(OCULTAR)'!$P$3:$R$59,3,0),"")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(OCULTAR)'!$P$3:$R$59,3,0),"")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(OCULTAR)'!$P$3:$R$59,3,0),"")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(OCULTAR)'!$P$3:$R$59,3,0),"")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(OCULTAR)'!$P$3:$R$59,3,0),"")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(OCULTAR)'!$P$3:$R$59,3,0),"")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(OCULTAR)'!$P$3:$R$59,3,0),"")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(OCULTAR)'!$P$3:$R$59,3,0),"")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(OCULTAR)'!$P$3:$R$59,3,0),"")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(OCULTAR)'!$P$3:$R$59,3,0),"")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(OCULTAR)'!$P$3:$R$59,3,0),"")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(OCULTAR)'!$P$3:$R$59,3,0),"")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(OCULTAR)'!$P$3:$R$59,3,0),"")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(OCULTAR)'!$P$3:$R$59,3,0),"")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(OCULTAR)'!$P$3:$R$59,3,0),"")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(OCULTAR)'!$P$3:$R$59,3,0),"")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(OCULTAR)'!$P$3:$R$59,3,0),"")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(OCULTAR)'!$P$3:$R$59,3,0),"")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(OCULTAR)'!$P$3:$R$59,3,0),"")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(OCULTAR)'!$P$3:$R$59,3,0),"")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(OCULTAR)'!$P$3:$R$59,3,0),"")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(OCULTAR)'!$P$3:$R$59,3,0),"")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(OCULTAR)'!$P$3:$R$59,3,0),"")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(OCULTAR)'!$P$3:$R$59,3,0),"")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(OCULTAR)'!$P$3:$R$59,3,0),"")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(OCULTAR)'!$P$3:$R$59,3,0),"")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(OCULTAR)'!$P$3:$R$59,3,0),"")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(OCULTAR)'!$P$3:$R$59,3,0),"")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(OCULTAR)'!$P$3:$R$59,3,0),"")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(OCULTAR)'!$P$3:$R$59,3,0),"")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(OCULTAR)'!$P$3:$R$59,3,0),"")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(OCULTAR)'!$P$3:$R$59,3,0),"")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(OCULTAR)'!$P$3:$R$59,3,0),"")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(OCULTAR)'!$P$3:$R$59,3,0),"")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(OCULTAR)'!$P$3:$R$59,3,0),"")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(OCULTAR)'!$P$3:$R$59,3,0),"")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(OCULTAR)'!$P$3:$R$59,3,0),"")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(OCULTAR)'!$P$3:$R$59,3,0),"")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(OCULTAR)'!$P$3:$R$59,3,0),"")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(OCULTAR)'!$P$3:$R$59,3,0),"")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(OCULTAR)'!$P$3:$R$59,3,0),"")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(OCULTAR)'!$P$3:$R$59,3,0),"")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(OCULTAR)'!$P$3:$R$59,3,0),"")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(OCULTAR)'!$P$3:$R$59,3,0),"")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(OCULTAR)'!$P$3:$R$59,3,0),"")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(OCULTAR)'!$P$3:$R$59,3,0),"")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(OCULTAR)'!$P$3:$R$59,3,0),"")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(OCULTAR)'!$P$3:$R$59,3,0),"")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(OCULTAR)'!$P$3:$R$59,3,0),"")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(OCULTAR)'!$P$3:$R$59,3,0),"")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(OCULTAR)'!$P$3:$R$59,3,0),"")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(OCULTAR)'!$P$3:$R$59,3,0),"")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(OCULTAR)'!$P$3:$R$59,3,0),"")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(OCULTAR)'!$P$3:$R$59,3,0),"")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(OCULTAR)'!$P$3:$R$59,3,0),"")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(OCULTAR)'!$P$3:$R$59,3,0),"")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(OCULTAR)'!$P$3:$R$59,3,0),"")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(OCULTAR)'!$P$3:$R$59,3,0),"")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(OCULTAR)'!$P$3:$R$59,3,0),"")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(OCULTAR)'!$P$3:$R$59,3,0),"")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(OCULTAR)'!$P$3:$R$59,3,0),"")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(OCULTAR)'!$P$3:$R$59,3,0),"")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(OCULTAR)'!$P$3:$R$59,3,0),"")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(OCULTAR)'!$P$3:$R$59,3,0),"")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(OCULTAR)'!$P$3:$R$59,3,0),"")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(OCULTAR)'!$P$3:$R$59,3,0),"")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(OCULTAR)'!$P$3:$R$59,3,0),"")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(OCULTAR)'!$P$3:$R$59,3,0),"")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(OCULTAR)'!$P$3:$R$59,3,0),"")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(OCULTAR)'!$P$3:$R$59,3,0),"")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(OCULTAR)'!$P$3:$R$59,3,0),"")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(OCULTAR)'!$P$3:$R$59,3,0),"")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(OCULTAR)'!$P$3:$R$59,3,0),"")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(OCULTAR)'!$P$3:$R$59,3,0),"")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(OCULTAR)'!$P$3:$R$59,3,0),"")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(OCULTAR)'!$P$3:$R$59,3,0),"")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(OCULTAR)'!$P$3:$R$59,3,0),"")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(OCULTAR)'!$P$3:$R$59,3,0),"")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(OCULTAR)'!$P$3:$R$59,3,0),"")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(OCULTAR)'!$P$3:$R$59,3,0),"")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(OCULTAR)'!$P$3:$R$59,3,0),"")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(OCULTAR)'!$P$3:$R$59,3,0),"")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(OCULTAR)'!$P$3:$R$59,3,0),"")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(OCULTAR)'!$P$3:$R$59,3,0),"")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(OCULTAR)'!$P$3:$R$59,3,0),"")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(OCULTAR)'!$P$3:$R$59,3,0),"")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(OCULTAR)'!$P$3:$R$59,3,0),"")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(OCULTAR)'!$P$3:$R$59,3,0),"")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(OCULTAR)'!$P$3:$R$59,3,0),"")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(OCULTAR)'!$P$3:$R$59,3,0),"")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(OCULTAR)'!$P$3:$R$59,3,0),"")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(OCULTAR)'!$P$3:$R$59,3,0),"")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(OCULTAR)'!$P$3:$R$59,3,0),"")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(OCULTAR)'!$P$3:$R$59,3,0),"")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(OCULTAR)'!$P$3:$R$59,3,0),"")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(OCULTAR)'!$P$3:$R$59,3,0),"")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(OCULTAR)'!$P$3:$R$59,3,0),"")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(OCULTAR)'!$P$3:$R$59,3,0),"")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(OCULTAR)'!$P$3:$R$59,3,0),"")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(OCULTAR)'!$P$3:$R$59,3,0),"")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(OCULTAR)'!$P$3:$R$59,3,0),"")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(OCULTAR)'!$P$3:$R$59,3,0),"")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(OCULTAR)'!$P$3:$R$59,3,0),"")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(OCULTAR)'!$P$3:$R$59,3,0),"")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(OCULTAR)'!$P$3:$R$59,3,0),"")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(OCULTAR)'!$P$3:$R$59,3,0),"")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(OCULTAR)'!$P$3:$R$59,3,0),"")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(OCULTAR)'!$P$3:$R$59,3,0),"")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(OCULTAR)'!$P$3:$R$59,3,0),"")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(OCULTAR)'!$P$3:$R$59,3,0),"")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(OCULTAR)'!$P$3:$R$59,3,0),"")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(OCULTAR)'!$P$3:$R$59,3,0),"")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(OCULTAR)'!$P$3:$R$59,3,0),"")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(OCULTAR)'!$P$3:$R$59,3,0),"")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(OCULTAR)'!$P$3:$R$59,3,0),"")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(OCULTAR)'!$P$3:$R$59,3,0),"")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(OCULTAR)'!$P$3:$R$59,3,0),"")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(OCULTAR)'!$P$3:$R$59,3,0),"")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(OCULTAR)'!$P$3:$R$59,3,0),"")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(OCULTAR)'!$P$3:$R$59,3,0),"")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(OCULTAR)'!$P$3:$R$59,3,0),"")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(OCULTAR)'!$P$3:$R$59,3,0),"")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(OCULTAR)'!$P$3:$R$59,3,0),"")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(OCULTAR)'!$P$3:$R$59,3,0),"")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(OCULTAR)'!$P$3:$R$59,3,0),"")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(OCULTAR)'!$P$3:$R$59,3,0),"")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(OCULTAR)'!$P$3:$R$59,3,0),"")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(OCULTAR)'!$P$3:$R$59,3,0),"")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(OCULTAR)'!$P$3:$R$59,3,0),"")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(OCULTAR)'!$P$3:$R$59,3,0),"")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(OCULTAR)'!$P$3:$R$59,3,0),"")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(OCULTAR)'!$P$3:$R$59,3,0),"")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(OCULTAR)'!$P$3:$R$59,3,0),"")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(OCULTAR)'!$P$3:$R$59,3,0),"")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(OCULTAR)'!$P$3:$R$59,3,0),"")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(OCULTAR)'!$P$3:$R$59,3,0),"")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(OCULTAR)'!$P$3:$R$59,3,0),"")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(OCULTAR)'!$P$3:$R$59,3,0),"")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(OCULTAR)'!$P$3:$R$59,3,0),"")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(OCULTAR)'!$P$3:$R$59,3,0),"")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(OCULTAR)'!$P$3:$R$59,3,0),"")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(OCULTAR)'!$P$3:$R$59,3,0),"")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(OCULTAR)'!$P$3:$R$59,3,0),"")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(OCULTAR)'!$P$3:$R$59,3,0),"")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(OCULTAR)'!$P$3:$R$59,3,0),"")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(OCULTAR)'!$P$3:$R$59,3,0),"")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(OCULTAR)'!$P$3:$R$59,3,0),"")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(OCULTAR)'!$P$3:$R$59,3,0),"")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(OCULTAR)'!$P$3:$R$59,3,0),"")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(OCULTAR)'!$P$3:$R$59,3,0),"")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(OCULTAR)'!$P$3:$R$59,3,0),"")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(OCULTAR)'!$P$3:$R$59,3,0),"")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(OCULTAR)'!$P$3:$R$59,3,0),"")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(OCULTAR)'!$P$3:$R$59,3,0),"")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(OCULTAR)'!$P$3:$R$59,3,0),"")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(OCULTAR)'!$P$3:$R$59,3,0),"")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(OCULTAR)'!$P$3:$R$59,3,0),"")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(OCULTAR)'!$P$3:$R$59,3,0),"")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(OCULTAR)'!$P$3:$R$59,3,0),"")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(OCULTAR)'!$P$3:$R$59,3,0),"")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(OCULTAR)'!$P$3:$R$59,3,0),"")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(OCULTAR)'!$P$3:$R$59,3,0),"")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(OCULTAR)'!$P$3:$R$59,3,0),"")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(OCULTAR)'!$P$3:$R$59,3,0),"")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(OCULTAR)'!$P$3:$R$59,3,0),"")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(OCULTAR)'!$P$3:$R$59,3,0),"")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(OCULTAR)'!$P$3:$R$59,3,0),"")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(OCULTAR)'!$P$3:$R$59,3,0),"")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(OCULTAR)'!$P$3:$R$59,3,0),"")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(OCULTAR)'!$P$3:$R$59,3,0),"")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(OCULTAR)'!$P$3:$R$59,3,0),"")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(OCULTAR)'!$P$3:$R$59,3,0),"")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(OCULTAR)'!$P$3:$R$59,3,0),"")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(OCULTAR)'!$P$3:$R$59,3,0),"")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(OCULTAR)'!$P$3:$R$59,3,0),"")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(OCULTAR)'!$P$3:$R$59,3,0),"")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(OCULTAR)'!$P$3:$R$59,3,0),"")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(OCULTAR)'!$P$3:$R$59,3,0),"")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(OCULTAR)'!$P$3:$R$59,3,0),"")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(OCULTAR)'!$P$3:$R$59,3,0),"")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(OCULTAR)'!$P$3:$R$59,3,0),"")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(OCULTAR)'!$P$3:$R$59,3,0),"")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(OCULTAR)'!$P$3:$R$59,3,0),"")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(OCULTAR)'!$P$3:$R$59,3,0),"")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(OCULTAR)'!$P$3:$R$59,3,0),"")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(OCULTAR)'!$P$3:$R$59,3,0),"")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(OCULTAR)'!$P$3:$R$59,3,0),"")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(OCULTAR)'!$P$3:$R$59,3,0),"")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(OCULTAR)'!$P$3:$R$59,3,0),"")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(OCULTAR)'!$P$3:$R$59,3,0),"")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(OCULTAR)'!$P$3:$R$59,3,0),"")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(OCULTAR)'!$P$3:$R$59,3,0),"")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(OCULTAR)'!$P$3:$R$59,3,0),"")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(OCULTAR)'!$P$3:$R$59,3,0),"")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(OCULTAR)'!$P$3:$R$59,3,0),"")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(OCULTAR)'!$P$3:$R$59,3,0),"")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(OCULTAR)'!$P$3:$R$59,3,0),"")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(OCULTAR)'!$P$3:$R$59,3,0),"")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(OCULTAR)'!$P$3:$R$59,3,0),"")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(OCULTAR)'!$P$3:$R$59,3,0),"")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(OCULTAR)'!$P$3:$R$59,3,0),"")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(OCULTAR)'!$P$3:$R$59,3,0),"")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(OCULTAR)'!$P$3:$R$59,3,0),"")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(OCULTAR)'!$P$3:$R$59,3,0),"")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(OCULTAR)'!$P$3:$R$59,3,0),"")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(OCULTAR)'!$P$3:$R$59,3,0),"")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(OCULTAR)'!$P$3:$R$59,3,0),"")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(OCULTAR)'!$P$3:$R$59,3,0),"")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(OCULTAR)'!$P$3:$R$59,3,0),"")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(OCULTAR)'!$P$3:$R$59,3,0),"")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(OCULTAR)'!$P$3:$R$59,3,0),"")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(OCULTAR)'!$P$3:$R$59,3,0),"")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(OCULTAR)'!$P$3:$R$59,3,0),"")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(OCULTAR)'!$P$3:$R$59,3,0),"")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(OCULTAR)'!$P$3:$R$59,3,0),"")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(OCULTAR)'!$P$3:$R$59,3,0),"")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(OCULTAR)'!$P$3:$R$59,3,0),"")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(OCULTAR)'!$P$3:$R$59,3,0),"")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(OCULTAR)'!$P$3:$R$59,3,0),"")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(OCULTAR)'!$P$3:$R$59,3,0),"")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(OCULTAR)'!$P$3:$R$59,3,0),"")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(OCULTAR)'!$P$3:$R$59,3,0),"")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(OCULTAR)'!$P$3:$R$59,3,0),"")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(OCULTAR)'!$P$3:$R$59,3,0),"")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(OCULTAR)'!$P$3:$R$59,3,0),"")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(OCULTAR)'!$P$3:$R$59,3,0),"")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(OCULTAR)'!$P$3:$R$59,3,0),"")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(OCULTAR)'!$P$3:$R$59,3,0),"")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(OCULTAR)'!$P$3:$R$59,3,0),"")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(OCULTAR)'!$P$3:$R$59,3,0),"")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(OCULTAR)'!$P$3:$R$59,3,0),"")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(OCULTAR)'!$P$3:$R$59,3,0),"")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(OCULTAR)'!$P$3:$R$59,3,0),"")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(OCULTAR)'!$P$3:$R$59,3,0),"")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(OCULTAR)'!$P$3:$R$59,3,0),"")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(OCULTAR)'!$P$3:$R$59,3,0),"")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(OCULTAR)'!$P$3:$R$59,3,0),"")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(OCULTAR)'!$P$3:$R$59,3,0),"")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(OCULTAR)'!$P$3:$R$59,3,0),"")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(OCULTAR)'!$P$3:$R$59,3,0),"")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(OCULTAR)'!$P$3:$R$59,3,0),"")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(OCULTAR)'!$P$3:$R$59,3,0),"")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(OCULTAR)'!$P$3:$R$59,3,0),"")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(OCULTAR)'!$P$3:$R$59,3,0),"")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(OCULTAR)'!$P$3:$R$59,3,0),"")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(OCULTAR)'!$P$3:$R$59,3,0),"")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(OCULTAR)'!$P$3:$R$59,3,0),"")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(OCULTAR)'!$P$3:$R$59,3,0),"")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(OCULTAR)'!$P$3:$R$59,3,0),"")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(OCULTAR)'!$P$3:$R$59,3,0),"")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(OCULTAR)'!$P$3:$R$59,3,0),"")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(OCULTAR)'!$P$3:$R$59,3,0),"")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(OCULTAR)'!$P$3:$R$59,3,0),"")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(OCULTAR)'!$P$3:$R$59,3,0),"")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(OCULTAR)'!$P$3:$R$59,3,0),"")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(OCULTAR)'!$P$3:$R$59,3,0),"")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(OCULTAR)'!$P$3:$R$59,3,0),"")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(OCULTAR)'!$P$3:$R$59,3,0),"")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(OCULTAR)'!$P$3:$R$59,3,0),"")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(OCULTAR)'!$P$3:$R$59,3,0),"")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(OCULTAR)'!$P$3:$R$59,3,0),"")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(OCULTAR)'!$P$3:$R$59,3,0),"")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(OCULTAR)'!$P$3:$R$59,3,0),"")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(OCULTAR)'!$P$3:$R$59,3,0),"")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(OCULTAR)'!$P$3:$R$59,3,0),"")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(OCULTAR)'!$P$3:$R$59,3,0),"")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(OCULTAR)'!$P$3:$R$59,3,0),"")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(OCULTAR)'!$P$3:$R$59,3,0),"")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(OCULTAR)'!$P$3:$R$59,3,0),"")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(OCULTAR)'!$P$3:$R$59,3,0),"")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(OCULTAR)'!$P$3:$R$59,3,0),"")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(OCULTAR)'!$P$3:$R$59,3,0),"")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(OCULTAR)'!$P$3:$R$59,3,0),"")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(OCULTAR)'!$P$3:$R$59,3,0),"")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(OCULTAR)'!$P$3:$R$59,3,0),"")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(OCULTAR)'!$P$3:$R$59,3,0),"")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(OCULTAR)'!$P$3:$R$59,3,0),"")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(OCULTAR)'!$P$3:$R$59,3,0),"")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(OCULTAR)'!$P$3:$R$59,3,0),"")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(OCULTAR)'!$P$3:$R$59,3,0),"")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(OCULTAR)'!$P$3:$R$59,3,0),"")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(OCULTAR)'!$P$3:$R$59,3,0),"")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(OCULTAR)'!$P$3:$R$59,3,0),"")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(OCULTAR)'!$P$3:$R$59,3,0),"")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(OCULTAR)'!$P$3:$R$59,3,0),"")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(OCULTAR)'!$P$3:$R$59,3,0),"")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(OCULTAR)'!$P$3:$R$59,3,0),"")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(OCULTAR)'!$P$3:$R$59,3,0),"")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(OCULTAR)'!$P$3:$R$59,3,0),"")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(OCULTAR)'!$P$3:$R$59,3,0),"")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(OCULTAR)'!$P$3:$R$59,3,0),"")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(OCULTAR)'!$P$3:$R$59,3,0),"")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(OCULTAR)'!$P$3:$R$59,3,0),"")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(OCULTAR)'!$P$3:$R$59,3,0),"")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(OCULTAR)'!$P$3:$R$59,3,0),"")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(OCULTAR)'!$P$3:$R$59,3,0),"")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(OCULTAR)'!$P$3:$R$59,3,0),"")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(OCULTAR)'!$P$3:$R$59,3,0),"")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(OCULTAR)'!$P$3:$R$59,3,0),"")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(OCULTAR)'!$P$3:$R$59,3,0),"")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(OCULTAR)'!$P$3:$R$59,3,0),"")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(OCULTAR)'!$P$3:$R$59,3,0),"")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(OCULTAR)'!$P$3:$R$59,3,0),"")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(OCULTAR)'!$P$3:$R$59,3,0),"")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(OCULTAR)'!$P$3:$R$59,3,0),"")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(OCULTAR)'!$P$3:$R$59,3,0),"")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(OCULTAR)'!$P$3:$R$59,3,0),"")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(OCULTAR)'!$P$3:$R$59,3,0),"")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(OCULTAR)'!$P$3:$R$59,3,0),"")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(OCULTAR)'!$P$3:$R$59,3,0),"")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(OCULTAR)'!$P$3:$R$59,3,0),"")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(OCULTAR)'!$P$3:$R$59,3,0),"")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(OCULTAR)'!$P$3:$R$59,3,0),"")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(OCULTAR)'!$P$3:$R$59,3,0),"")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(OCULTAR)'!$P$3:$R$59,3,0),"")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(OCULTAR)'!$P$3:$R$59,3,0),"")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(OCULTAR)'!$P$3:$R$59,3,0),"")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(OCULTAR)'!$P$3:$R$59,3,0),"")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(OCULTAR)'!$P$3:$R$59,3,0),"")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(OCULTAR)'!$P$3:$R$59,3,0),"")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(OCULTAR)'!$P$3:$R$59,3,0),"")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(OCULTAR)'!$P$3:$R$59,3,0),"")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(OCULTAR)'!$P$3:$R$59,3,0),"")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(OCULTAR)'!$P$3:$R$59,3,0),"")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(OCULTAR)'!$P$3:$R$59,3,0),"")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(OCULTAR)'!$P$3:$R$59,3,0),"")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(OCULTAR)'!$P$3:$R$59,3,0),"")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(OCULTAR)'!$P$3:$R$59,3,0),"")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(OCULTAR)'!$P$3:$R$59,3,0),"")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(OCULTAR)'!$P$3:$R$59,3,0),"")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(OCULTAR)'!$P$3:$R$59,3,0),"")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(OCULTAR)'!$P$3:$R$59,3,0),"")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(OCULTAR)'!$P$3:$R$59,3,0),"")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(OCULTAR)'!$P$3:$R$59,3,0),"")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(OCULTAR)'!$P$3:$R$59,3,0),"")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(OCULTAR)'!$P$3:$R$59,3,0),"")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(OCULTAR)'!$P$3:$R$59,3,0),"")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(OCULTAR)'!$P$3:$R$59,3,0),"")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(OCULTAR)'!$P$3:$R$59,3,0),"")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(OCULTAR)'!$P$3:$R$59,3,0),"")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(OCULTAR)'!$P$3:$R$59,3,0),"")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(OCULTAR)'!$P$3:$R$59,3,0),"")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(OCULTAR)'!$P$3:$R$59,3,0),"")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(OCULTAR)'!$P$3:$R$59,3,0),"")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(OCULTAR)'!$P$3:$R$59,3,0),"")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(OCULTAR)'!$P$3:$R$59,3,0),"")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(OCULTAR)'!$P$3:$R$59,3,0),"")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(OCULTAR)'!$P$3:$R$59,3,0),"")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(OCULTAR)'!$P$3:$R$59,3,0),"")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(OCULTAR)'!$P$3:$R$59,3,0),"")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(OCULTAR)'!$P$3:$R$59,3,0),"")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(OCULTAR)'!$P$3:$R$59,3,0),"")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(OCULTAR)'!$P$3:$R$59,3,0),"")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(OCULTAR)'!$P$3:$R$59,3,0),"")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(OCULTAR)'!$P$3:$R$59,3,0),"")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(OCULTAR)'!$P$3:$R$59,3,0),"")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(OCULTAR)'!$P$3:$R$59,3,0),"")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(OCULTAR)'!$P$3:$R$59,3,0),"")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(OCULTAR)'!$P$3:$R$59,3,0),"")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(OCULTAR)'!$P$3:$R$59,3,0),"")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(OCULTAR)'!$P$3:$R$59,3,0),"")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(OCULTAR)'!$P$3:$R$59,3,0),"")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(OCULTAR)'!$P$3:$R$59,3,0),"")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(OCULTAR)'!$P$3:$R$59,3,0),"")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(OCULTAR)'!$P$3:$R$59,3,0),"")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(OCULTAR)'!$P$3:$R$59,3,0),"")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(OCULTAR)'!$P$3:$R$59,3,0),"")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(OCULTAR)'!$P$3:$R$59,3,0),"")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(OCULTAR)'!$P$3:$R$59,3,0),"")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(OCULTAR)'!$P$3:$R$59,3,0),"")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(OCULTAR)'!$P$3:$R$59,3,0),"")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(OCULTAR)'!$P$3:$R$59,3,0),"")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(OCULTAR)'!$P$3:$R$59,3,0),"")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(OCULTAR)'!$P$3:$R$59,3,0),"")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(OCULTAR)'!$P$3:$R$59,3,0),"")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(OCULTAR)'!$P$3:$R$59,3,0),"")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(OCULTAR)'!$P$3:$R$59,3,0),"")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(OCULTAR)'!$P$3:$R$59,3,0),"")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(OCULTAR)'!$P$3:$R$59,3,0),"")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(OCULTAR)'!$P$3:$R$59,3,0),"")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(OCULTAR)'!$P$3:$R$59,3,0),"")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(OCULTAR)'!$P$3:$R$59,3,0),"")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(OCULTAR)'!$P$3:$R$59,3,0),"")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(OCULTAR)'!$P$3:$R$59,3,0),"")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(OCULTAR)'!$P$3:$R$59,3,0),"")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(OCULTAR)'!$P$3:$R$59,3,0),"")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(OCULTAR)'!$P$3:$R$59,3,0),"")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(OCULTAR)'!$P$3:$R$59,3,0),"")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(OCULTAR)'!$P$3:$R$59,3,0),"")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(OCULTAR)'!$P$3:$R$59,3,0),"")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(OCULTAR)'!$P$3:$R$59,3,0),"")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(OCULTAR)'!$P$3:$R$59,3,0),"")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(OCULTAR)'!$P$3:$R$59,3,0),"")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(OCULTAR)'!$P$3:$R$59,3,0),"")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(OCULTAR)'!$P$3:$R$59,3,0),"")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(OCULTAR)'!$P$3:$R$59,3,0),"")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(OCULTAR)'!$P$3:$R$59,3,0),"")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(OCULTAR)'!$P$3:$R$59,3,0),"")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(OCULTAR)'!$P$3:$R$59,3,0),"")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(OCULTAR)'!$P$3:$R$59,3,0),"")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(OCULTAR)'!$P$3:$R$59,3,0),"")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(OCULTAR)'!$P$3:$R$59,3,0),"")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(OCULTAR)'!$P$3:$R$59,3,0),"")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(OCULTAR)'!$P$3:$R$59,3,0),"")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(OCULTAR)'!$P$3:$R$59,3,0),"")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(OCULTAR)'!$P$3:$R$59,3,0),"")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(OCULTAR)'!$P$3:$R$59,3,0),"")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(OCULTAR)'!$P$3:$R$59,3,0),"")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(OCULTAR)'!$P$3:$R$59,3,0),"")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(OCULTAR)'!$P$3:$R$59,3,0),"")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(OCULTAR)'!$P$3:$R$59,3,0),"")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(OCULTAR)'!$P$3:$R$59,3,0),"")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(OCULTAR)'!$P$3:$R$59,3,0),"")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(OCULTAR)'!$P$3:$R$59,3,0),"")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(OCULTAR)'!$P$3:$R$59,3,0),"")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(OCULTAR)'!$P$3:$R$59,3,0),"")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(OCULTAR)'!$P$3:$R$59,3,0),"")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(OCULTAR)'!$P$3:$R$59,3,0),"")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(OCULTAR)'!$P$3:$R$59,3,0),"")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(OCULTAR)'!$P$3:$R$59,3,0),"")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(OCULTAR)'!$P$3:$R$59,3,0),"")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(OCULTAR)'!$P$3:$R$59,3,0),"")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(OCULTAR)'!$P$3:$R$59,3,0),"")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(OCULTAR)'!$P$3:$R$59,3,0),"")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(OCULTAR)'!$P$3:$R$59,3,0),"")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(OCULTAR)'!$P$3:$R$59,3,0),"")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(OCULTAR)'!$P$3:$R$59,3,0),"")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(OCULTAR)'!$P$3:$R$59,3,0),"")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(OCULTAR)'!$P$3:$R$59,3,0),"")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(OCULTAR)'!$P$3:$R$59,3,0),"")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(OCULTAR)'!$P$3:$R$59,3,0),"")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(OCULTAR)'!$P$3:$R$59,3,0),"")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(OCULTAR)'!$P$3:$R$59,3,0),"")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(OCULTAR)'!$P$3:$R$59,3,0),"")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(OCULTAR)'!$P$3:$R$59,3,0),"")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(OCULTAR)'!$P$3:$R$59,3,0),"")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(OCULTAR)'!$P$3:$R$59,3,0),"")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(OCULTAR)'!$P$3:$R$59,3,0),"")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(OCULTAR)'!$P$3:$R$59,3,0),"")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(OCULTAR)'!$P$3:$R$59,3,0),"")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(OCULTAR)'!$P$3:$R$59,3,0),"")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(OCULTAR)'!$P$3:$R$59,3,0),"")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(OCULTAR)'!$P$3:$R$59,3,0),"")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(OCULTAR)'!$P$3:$R$59,3,0),"")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(OCULTAR)'!$P$3:$R$59,3,0),"")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(OCULTAR)'!$P$3:$R$59,3,0),"")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(OCULTAR)'!$P$3:$R$59,3,0),"")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(OCULTAR)'!$P$3:$R$59,3,0),"")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(OCULTAR)'!$P$3:$R$59,3,0),"")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(OCULTAR)'!$P$3:$R$59,3,0),"")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(OCULTAR)'!$P$3:$R$59,3,0),"")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(OCULTAR)'!$P$3:$R$59,3,0),"")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(OCULTAR)'!$P$3:$R$59,3,0),"")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(OCULTAR)'!$P$3:$R$59,3,0),"")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(OCULTAR)'!$P$3:$R$59,3,0),"")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(OCULTAR)'!$P$3:$R$59,3,0),"")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(OCULTAR)'!$P$3:$R$59,3,0),"")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(OCULTAR)'!$P$3:$R$59,3,0),"")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(OCULTAR)'!$P$3:$R$59,3,0),"")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(OCULTAR)'!$P$3:$R$59,3,0),"")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(OCULTAR)'!$P$3:$R$59,3,0),"")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(OCULTAR)'!$P$3:$R$59,3,0),"")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(OCULTAR)'!$P$3:$R$59,3,0),"")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(OCULTAR)'!$P$3:$R$59,3,0),"")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(OCULTAR)'!$P$3:$R$59,3,0),"")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(OCULTAR)'!$P$3:$R$59,3,0),"")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(OCULTAR)'!$P$3:$R$59,3,0),"")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(OCULTAR)'!$P$3:$R$59,3,0),"")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(OCULTAR)'!$P$3:$R$59,3,0),"")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(OCULTAR)'!$P$3:$R$59,3,0),"")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(OCULTAR)'!$P$3:$R$59,3,0),"")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(OCULTAR)'!$P$3:$R$59,3,0),"")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(OCULTAR)'!$P$3:$R$59,3,0),"")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(OCULTAR)'!$P$3:$R$59,3,0),"")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(OCULTAR)'!$P$3:$R$59,3,0),"")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(OCULTAR)'!$P$3:$R$59,3,0),"")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(OCULTAR)'!$P$3:$R$59,3,0),"")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(OCULTAR)'!$P$3:$R$59,3,0),"")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(OCULTAR)'!$P$3:$R$59,3,0),"")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(OCULTAR)'!$P$3:$R$59,3,0),"")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(OCULTAR)'!$P$3:$R$59,3,0),"")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(OCULTAR)'!$P$3:$R$59,3,0),"")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(OCULTAR)'!$P$3:$R$59,3,0),"")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(OCULTAR)'!$P$3:$R$59,3,0),"")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(OCULTAR)'!$P$3:$R$59,3,0),"")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(OCULTAR)'!$P$3:$R$59,3,0),"")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(OCULTAR)'!$P$3:$R$59,3,0),"")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(OCULTAR)'!$P$3:$R$59,3,0),"")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(OCULTAR)'!$P$3:$R$59,3,0),"")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(OCULTAR)'!$P$3:$R$59,3,0),"")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(OCULTAR)'!$P$3:$R$59,3,0),"")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(OCULTAR)'!$P$3:$R$59,3,0),"")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(OCULTAR)'!$P$3:$R$59,3,0),"")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(OCULTAR)'!$P$3:$R$59,3,0),"")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(OCULTAR)'!$P$3:$R$59,3,0),"")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(OCULTAR)'!$P$3:$R$59,3,0),"")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(OCULTAR)'!$P$3:$R$59,3,0),"")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(OCULTAR)'!$P$3:$R$59,3,0),"")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(OCULTAR)'!$P$3:$R$59,3,0),"")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(OCULTAR)'!$P$3:$R$59,3,0),"")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(OCULTAR)'!$P$3:$R$59,3,0),"")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(OCULTAR)'!$P$3:$R$59,3,0),"")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(OCULTAR)'!$P$3:$R$59,3,0),"")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(OCULTAR)'!$P$3:$R$59,3,0),"")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(OCULTAR)'!$P$3:$R$59,3,0),"")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(OCULTAR)'!$P$3:$R$59,3,0),"")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(OCULTAR)'!$P$3:$R$59,3,0),"")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(OCULTAR)'!$P$3:$R$59,3,0),"")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(OCULTAR)'!$P$3:$R$59,3,0),"")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(OCULTAR)'!$P$3:$R$59,3,0),"")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(OCULTAR)'!$P$3:$R$59,3,0),"")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(OCULTAR)'!$P$3:$R$59,3,0),"")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(OCULTAR)'!$P$3:$R$59,3,0),"")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(OCULTAR)'!$P$3:$R$59,3,0),"")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(OCULTAR)'!$P$3:$R$59,3,0),"")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(OCULTAR)'!$P$3:$R$59,3,0),"")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(OCULTAR)'!$P$3:$R$59,3,0),"")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(OCULTAR)'!$P$3:$R$59,3,0),"")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(OCULTAR)'!$P$3:$R$59,3,0),"")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(OCULTAR)'!$P$3:$R$59,3,0),"")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(OCULTAR)'!$P$3:$R$59,3,0),"")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(OCULTAR)'!$P$3:$R$59,3,0),"")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(OCULTAR)'!$P$3:$R$59,3,0),"")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(OCULTAR)'!$P$3:$R$59,3,0),"")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(OCULTAR)'!$P$3:$R$59,3,0),"")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(OCULTAR)'!$P$3:$R$59,3,0),"")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(OCULTAR)'!$P$3:$R$59,3,0),"")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(OCULTAR)'!$P$3:$R$59,3,0),"")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(OCULTAR)'!$P$3:$R$59,3,0),"")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(OCULTAR)'!$P$3:$R$59,3,0),"")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(OCULTAR)'!$P$3:$R$59,3,0),"")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(OCULTAR)'!$P$3:$R$59,3,0),"")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(OCULTAR)'!$P$3:$R$59,3,0),"")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(OCULTAR)'!$P$3:$R$59,3,0),"")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(OCULTAR)'!$P$3:$R$59,3,0),"")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(OCULTAR)'!$P$3:$R$59,3,0),"")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(OCULTAR)'!$P$3:$R$59,3,0),"")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(OCULTAR)'!$P$3:$R$59,3,0),"")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(OCULTAR)'!$P$3:$R$59,3,0),"")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(OCULTAR)'!$P$3:$R$59,3,0),"")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(OCULTAR)'!$P$3:$R$59,3,0),"")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(OCULTAR)'!$P$3:$R$59,3,0),"")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(OCULTAR)'!$P$3:$R$59,3,0),"")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(OCULTAR)'!$P$3:$R$59,3,0),"")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(OCULTAR)'!$P$3:$R$59,3,0),"")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(OCULTAR)'!$P$3:$R$59,3,0),"")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(OCULTAR)'!$P$3:$R$59,3,0),"")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(OCULTAR)'!$P$3:$R$59,3,0),"")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(OCULTAR)'!$P$3:$R$59,3,0),"")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(OCULTAR)'!$P$3:$R$59,3,0),"")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(OCULTAR)'!$P$3:$R$59,3,0),"")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(OCULTAR)'!$P$3:$R$59,3,0),"")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(OCULTAR)'!$P$3:$R$59,3,0),"")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(OCULTAR)'!$P$3:$R$59,3,0),"")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(OCULTAR)'!$P$3:$R$59,3,0),"")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(OCULTAR)'!$P$3:$R$59,3,0),"")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(OCULTAR)'!$P$3:$R$59,3,0),"")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(OCULTAR)'!$P$3:$R$59,3,0),"")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(OCULTAR)'!$P$3:$R$59,3,0),"")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(OCULTAR)'!$P$3:$R$59,3,0),"")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(OCULTAR)'!$P$3:$R$59,3,0),"")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(OCULTAR)'!$P$3:$R$59,3,0),"")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(OCULTAR)'!$P$3:$R$59,3,0),"")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(OCULTAR)'!$P$3:$R$59,3,0),"")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(OCULTAR)'!$P$3:$R$59,3,0),"")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(OCULTAR)'!$P$3:$R$59,3,0),"")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(OCULTAR)'!$P$3:$R$59,3,0),"")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(OCULTAR)'!$P$3:$R$59,3,0),"")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(OCULTAR)'!$P$3:$R$59,3,0),"")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(OCULTAR)'!$P$3:$R$59,3,0),"")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(OCULTAR)'!$P$3:$R$59,3,0),"")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(OCULTAR)'!$P$3:$R$59,3,0),"")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(OCULTAR)'!$P$3:$R$59,3,0),"")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(OCULTAR)'!$P$3:$R$59,3,0),"")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(OCULTAR)'!$P$3:$R$59,3,0),"")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(OCULTAR)'!$P$3:$R$59,3,0),"")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(OCULTAR)'!$P$3:$R$59,3,0),"")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(OCULTAR)'!$P$3:$R$59,3,0),"")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(OCULTAR)'!$P$3:$R$59,3,0),"")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(OCULTAR)'!$P$3:$R$59,3,0),"")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(OCULTAR)'!$P$3:$R$59,3,0),"")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(OCULTAR)'!$P$3:$R$59,3,0),"")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(OCULTAR)'!$P$3:$R$59,3,0),"")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(OCULTAR)'!$P$3:$R$59,3,0),"")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(OCULTAR)'!$P$3:$R$59,3,0),"")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(OCULTAR)'!$P$3:$R$59,3,0),"")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(OCULTAR)'!$P$3:$R$59,3,0),"")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(OCULTAR)'!$P$3:$R$59,3,0),"")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(OCULTAR)'!$P$3:$R$59,3,0),"")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(OCULTAR)'!$P$3:$R$59,3,0),"")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(OCULTAR)'!$P$3:$R$59,3,0),"")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(OCULTAR)'!$P$3:$R$59,3,0),"")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(OCULTAR)'!$P$3:$R$59,3,0),"")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(OCULTAR)'!$P$3:$R$59,3,0),"")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(OCULTAR)'!$P$3:$R$59,3,0),"")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(OCULTAR)'!$P$3:$R$59,3,0),"")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(OCULTAR)'!$P$3:$R$59,3,0),"")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(OCULTAR)'!$P$3:$R$59,3,0),"")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(OCULTAR)'!$P$3:$R$59,3,0),"")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(OCULTAR)'!$P$3:$R$59,3,0),"")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(OCULTAR)'!$P$3:$R$59,3,0),"")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(OCULTAR)'!$P$3:$R$59,3,0),"")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(OCULTAR)'!$P$3:$R$59,3,0),"")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(OCULTAR)'!$P$3:$R$59,3,0),"")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(OCULTAR)'!$P$3:$R$59,3,0),"")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(OCULTAR)'!$P$3:$R$59,3,0),"")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(OCULTAR)'!$P$3:$R$59,3,0),"")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(OCULTAR)'!$P$3:$R$59,3,0),"")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(OCULTAR)'!$P$3:$R$59,3,0),"")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(OCULTAR)'!$P$3:$R$59,3,0),"")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(OCULTAR)'!$P$3:$R$59,3,0),"")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(OCULTAR)'!$P$3:$R$59,3,0),"")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(OCULTAR)'!$P$3:$R$59,3,0),"")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(OCULTAR)'!$P$3:$R$59,3,0),"")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(OCULTAR)'!$P$3:$R$59,3,0),"")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(OCULTAR)'!$P$3:$R$59,3,0),"")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(OCULTAR)'!$P$3:$R$59,3,0),"")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(OCULTAR)'!$P$3:$R$59,3,0),"")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(OCULTAR)'!$P$3:$R$59,3,0),"")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(OCULTAR)'!$P$3:$R$59,3,0),"")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(OCULTAR)'!$P$3:$R$59,3,0),"")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(OCULTAR)'!$P$3:$R$59,3,0),"")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(OCULTAR)'!$P$3:$R$59,3,0),"")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(OCULTAR)'!$P$3:$R$59,3,0),"")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(OCULTAR)'!$P$3:$R$59,3,0),"")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(OCULTAR)'!$P$3:$R$59,3,0),"")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(OCULTAR)'!$P$3:$R$59,3,0),"")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(OCULTAR)'!$P$3:$R$59,3,0),"")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(OCULTAR)'!$P$3:$R$59,3,0),"")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(OCULTAR)'!$P$3:$R$59,3,0),"")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(OCULTAR)'!$P$3:$R$59,3,0),"")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(OCULTAR)'!$P$3:$R$59,3,0),"")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(OCULTAR)'!$P$3:$R$59,3,0),"")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(OCULTAR)'!$P$3:$R$59,3,0),"")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(OCULTAR)'!$P$3:$R$59,3,0),"")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(OCULTAR)'!$P$3:$R$59,3,0),"")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(OCULTAR)'!$P$3:$R$59,3,0),"")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(OCULTAR)'!$P$3:$R$59,3,0),"")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(OCULTAR)'!$P$3:$R$59,3,0),"")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(OCULTAR)'!$P$3:$R$59,3,0),"")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(OCULTAR)'!$P$3:$R$59,3,0),"")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(OCULTAR)'!$P$3:$R$59,3,0),"")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(OCULTAR)'!$P$3:$R$59,3,0),"")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(OCULTAR)'!$P$3:$R$59,3,0),"")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(OCULTAR)'!$P$3:$R$59,3,0),"")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(OCULTAR)'!$P$3:$R$59,3,0),"")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(OCULTAR)'!$P$3:$R$59,3,0),"")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Witor Leite</dc:creator>
  <cp:lastModifiedBy>Witor Leite</cp:lastModifiedBy>
  <dcterms:created xsi:type="dcterms:W3CDTF">2021-06-03T13:25:25Z</dcterms:created>
  <dcterms:modified xsi:type="dcterms:W3CDTF">2021-06-03T13:25:38Z</dcterms:modified>
</cp:coreProperties>
</file>