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esktop\pcf 01-2021\excel\"/>
    </mc:Choice>
  </mc:AlternateContent>
  <bookViews>
    <workbookView xWindow="0" yWindow="0" windowWidth="20490" windowHeight="790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H39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<sst xmlns="http://schemas.openxmlformats.org/spreadsheetml/2006/main" count="217" uniqueCount="153">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</sst>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0" xfId="2" applyAlignment="1" applyProtection="1"/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1/2021_01%20-%20UPAE%20LIMOEIRO%20-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27" zoomScale="90" zoomScaleNormal="90" workbookViewId="0">
      <selection activeCell="B40" sqref="B40:B42"/>
    </sheetView>
  </sheetViews>
  <sheetFormatPr defaultColWidth="8.7109375" defaultRowHeight="12.75" x14ac:dyDescent="0.2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67.5703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(OCULTAR)'!$P$3:$R$59,3,0),"")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5" customFormat="1" ht="20.25" customHeight="1" x14ac:dyDescent="0.2">
      <c r="A3" s="13">
        <f>IFERROR(VLOOKUP(B3,'[1]DADOS (OCULTAR)'!$P$3:$R$59,3,0),"")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4">
        <v>125551.20000000001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(OCULTAR)'!$P$3:$R$59,3,0),"")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6">
        <v>66929.919999999998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(OCULTAR)'!$P$3:$R$59,3,0),"")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4">
        <v>33649.279999999999</v>
      </c>
      <c r="I5" s="12" t="s">
        <v>19</v>
      </c>
      <c r="V5" s="17" t="s">
        <v>22</v>
      </c>
    </row>
    <row r="6" spans="1:22" s="15" customFormat="1" ht="20.25" customHeight="1" x14ac:dyDescent="0.2">
      <c r="A6" s="13">
        <f>IFERROR(VLOOKUP(B6,'[1]DADOS (OCULTAR)'!$P$3:$R$59,3,0),"")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4">
        <v>528</v>
      </c>
      <c r="I6" s="12" t="s">
        <v>25</v>
      </c>
      <c r="V6" s="17" t="s">
        <v>26</v>
      </c>
    </row>
    <row r="7" spans="1:22" s="15" customFormat="1" ht="20.25" customHeight="1" x14ac:dyDescent="0.2">
      <c r="A7" s="13">
        <f>IFERROR(VLOOKUP(B7,'[1]DADOS (OCULTAR)'!$P$3:$R$59,3,0),"")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4">
        <v>3000</v>
      </c>
      <c r="I7" s="12" t="s">
        <v>29</v>
      </c>
      <c r="V7" s="17" t="s">
        <v>30</v>
      </c>
    </row>
    <row r="8" spans="1:22" s="15" customFormat="1" ht="20.25" customHeight="1" x14ac:dyDescent="0.2">
      <c r="A8" s="13">
        <f>IFERROR(VLOOKUP(B8,'[1]DADOS (OCULTAR)'!$P$3:$R$59,3,0),"")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4">
        <v>63465.72</v>
      </c>
      <c r="I8" s="12" t="s">
        <v>33</v>
      </c>
      <c r="V8" s="17" t="s">
        <v>34</v>
      </c>
    </row>
    <row r="9" spans="1:22" s="15" customFormat="1" ht="20.25" customHeight="1" x14ac:dyDescent="0.2">
      <c r="A9" s="13">
        <f>IFERROR(VLOOKUP(B9,'[1]DADOS (OCULTAR)'!$P$3:$R$59,3,0),"")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4">
        <v>6907.4400000000005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(OCULTAR)'!$P$3:$R$59,3,0),"")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4">
        <v>81600</v>
      </c>
      <c r="I10" s="12" t="s">
        <v>41</v>
      </c>
      <c r="V10" s="17" t="s">
        <v>42</v>
      </c>
    </row>
    <row r="11" spans="1:22" s="15" customFormat="1" ht="20.25" customHeight="1" x14ac:dyDescent="0.2">
      <c r="A11" s="13">
        <f>IFERROR(VLOOKUP(B11,'[1]DADOS (OCULTAR)'!$P$3:$R$59,3,0),"")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4">
        <v>66983.759999999995</v>
      </c>
      <c r="I11" s="12" t="s">
        <v>45</v>
      </c>
      <c r="V11" s="17" t="s">
        <v>46</v>
      </c>
    </row>
    <row r="12" spans="1:22" s="15" customFormat="1" ht="20.25" customHeight="1" x14ac:dyDescent="0.2">
      <c r="A12" s="13">
        <f>IFERROR(VLOOKUP(B12,'[1]DADOS (OCULTAR)'!$P$3:$R$59,3,0),"")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4">
        <v>33600</v>
      </c>
      <c r="I12" s="12" t="s">
        <v>49</v>
      </c>
      <c r="V12" s="17" t="s">
        <v>50</v>
      </c>
    </row>
    <row r="13" spans="1:22" s="15" customFormat="1" ht="20.25" customHeight="1" x14ac:dyDescent="0.2">
      <c r="A13" s="13">
        <f>IFERROR(VLOOKUP(B13,'[1]DADOS (OCULTAR)'!$P$3:$R$59,3,0),"")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4">
        <v>1939.44</v>
      </c>
      <c r="I13" s="12" t="s">
        <v>53</v>
      </c>
      <c r="V13" s="17" t="s">
        <v>54</v>
      </c>
    </row>
    <row r="14" spans="1:22" s="15" customFormat="1" ht="20.25" customHeight="1" x14ac:dyDescent="0.2">
      <c r="A14" s="13">
        <f>IFERROR(VLOOKUP(B14,'[1]DADOS (OCULTAR)'!$P$3:$R$59,3,0),"")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4">
        <v>2700</v>
      </c>
      <c r="I14" s="12" t="s">
        <v>57</v>
      </c>
      <c r="V14" s="17" t="s">
        <v>58</v>
      </c>
    </row>
    <row r="15" spans="1:22" s="15" customFormat="1" ht="20.25" customHeight="1" x14ac:dyDescent="0.2">
      <c r="A15" s="13">
        <f>IFERROR(VLOOKUP(B15,'[1]DADOS (OCULTAR)'!$P$3:$R$59,3,0),"")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4">
        <v>18000</v>
      </c>
      <c r="I15" s="12" t="s">
        <v>61</v>
      </c>
      <c r="V15" s="17" t="s">
        <v>62</v>
      </c>
    </row>
    <row r="16" spans="1:22" s="15" customFormat="1" ht="20.25" customHeight="1" x14ac:dyDescent="0.2">
      <c r="A16" s="13">
        <f>IFERROR(VLOOKUP(B16,'[1]DADOS (OCULTAR)'!$P$3:$R$59,3,0),"")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4">
        <v>26955</v>
      </c>
      <c r="I16" s="12" t="s">
        <v>65</v>
      </c>
      <c r="V16" s="17" t="s">
        <v>66</v>
      </c>
    </row>
    <row r="17" spans="1:22" s="15" customFormat="1" ht="20.25" customHeight="1" x14ac:dyDescent="0.2">
      <c r="A17" s="13">
        <f>IFERROR(VLOOKUP(B17,'[1]DADOS (OCULTAR)'!$P$3:$R$59,3,0),"")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4">
        <v>180438.03</v>
      </c>
      <c r="I17" s="12" t="s">
        <v>68</v>
      </c>
      <c r="V17" s="17" t="s">
        <v>69</v>
      </c>
    </row>
    <row r="18" spans="1:22" s="15" customFormat="1" ht="20.25" customHeight="1" x14ac:dyDescent="0.2">
      <c r="A18" s="13">
        <f>IFERROR(VLOOKUP(B18,'[1]DADOS (OCULTAR)'!$P$3:$R$59,3,0),"")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4">
        <v>6580</v>
      </c>
      <c r="I18" s="12" t="s">
        <v>72</v>
      </c>
      <c r="V18" s="17" t="s">
        <v>73</v>
      </c>
    </row>
    <row r="19" spans="1:22" s="15" customFormat="1" ht="20.25" customHeight="1" x14ac:dyDescent="0.2">
      <c r="A19" s="13">
        <f>IFERROR(VLOOKUP(B19,'[1]DADOS (OCULTAR)'!$P$3:$R$59,3,0),"")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4">
        <v>25965</v>
      </c>
      <c r="I19" s="12" t="s">
        <v>76</v>
      </c>
      <c r="V19" s="17" t="s">
        <v>77</v>
      </c>
    </row>
    <row r="20" spans="1:22" s="15" customFormat="1" ht="20.25" customHeight="1" x14ac:dyDescent="0.2">
      <c r="A20" s="13">
        <f>IFERROR(VLOOKUP(B20,'[1]DADOS (OCULTAR)'!$P$3:$R$59,3,0),"")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4">
        <v>44360</v>
      </c>
      <c r="I20" s="12" t="s">
        <v>80</v>
      </c>
      <c r="V20" s="17" t="s">
        <v>81</v>
      </c>
    </row>
    <row r="21" spans="1:22" s="15" customFormat="1" ht="20.25" customHeight="1" x14ac:dyDescent="0.2">
      <c r="A21" s="13">
        <f>IFERROR(VLOOKUP(B21,'[1]DADOS (OCULTAR)'!$P$3:$R$59,3,0),"")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4">
        <v>26404.5</v>
      </c>
      <c r="I21" s="12" t="s">
        <v>83</v>
      </c>
      <c r="V21" s="17" t="s">
        <v>84</v>
      </c>
    </row>
    <row r="22" spans="1:22" s="15" customFormat="1" ht="20.25" customHeight="1" x14ac:dyDescent="0.2">
      <c r="A22" s="13">
        <f>IFERROR(VLOOKUP(B22,'[1]DADOS (OCULTAR)'!$P$3:$R$59,3,0),"")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4">
        <v>52965</v>
      </c>
      <c r="I22" s="12" t="s">
        <v>86</v>
      </c>
      <c r="V22" s="17" t="s">
        <v>87</v>
      </c>
    </row>
    <row r="23" spans="1:22" s="15" customFormat="1" ht="20.25" customHeight="1" x14ac:dyDescent="0.2">
      <c r="A23" s="13">
        <f>IFERROR(VLOOKUP(B23,'[1]DADOS (OCULTAR)'!$P$3:$R$59,3,0),"")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4">
        <v>55033.13</v>
      </c>
      <c r="I23" s="12" t="s">
        <v>89</v>
      </c>
      <c r="V23" s="17" t="s">
        <v>90</v>
      </c>
    </row>
    <row r="24" spans="1:22" s="15" customFormat="1" ht="20.25" customHeight="1" x14ac:dyDescent="0.2">
      <c r="A24" s="13">
        <f>IFERROR(VLOOKUP(B24,'[1]DADOS (OCULTAR)'!$P$3:$R$59,3,0),"")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4">
        <v>189164.56</v>
      </c>
      <c r="I24" s="12" t="s">
        <v>93</v>
      </c>
      <c r="V24" s="17" t="s">
        <v>94</v>
      </c>
    </row>
    <row r="25" spans="1:22" s="15" customFormat="1" ht="20.25" customHeight="1" x14ac:dyDescent="0.2">
      <c r="A25" s="13">
        <f>IFERROR(VLOOKUP(B25,'[1]DADOS (OCULTAR)'!$P$3:$R$59,3,0),"")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4">
        <v>40432.5</v>
      </c>
      <c r="I25" s="12" t="s">
        <v>96</v>
      </c>
      <c r="V25" s="17" t="s">
        <v>97</v>
      </c>
    </row>
    <row r="26" spans="1:22" s="15" customFormat="1" ht="20.25" customHeight="1" x14ac:dyDescent="0.2">
      <c r="A26" s="13">
        <f>IFERROR(VLOOKUP(B26,'[1]DADOS (OCULTAR)'!$P$3:$R$59,3,0),"")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4">
        <v>4270</v>
      </c>
      <c r="I26" s="12" t="s">
        <v>99</v>
      </c>
      <c r="V26" s="17" t="s">
        <v>100</v>
      </c>
    </row>
    <row r="27" spans="1:22" s="15" customFormat="1" ht="20.25" customHeight="1" x14ac:dyDescent="0.2">
      <c r="A27" s="13">
        <f>IFERROR(VLOOKUP(B27,'[1]DADOS (OCULTAR)'!$P$3:$R$59,3,0),"")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4">
        <v>20000</v>
      </c>
      <c r="I27" s="12" t="s">
        <v>102</v>
      </c>
      <c r="V27" s="17" t="s">
        <v>103</v>
      </c>
    </row>
    <row r="28" spans="1:22" s="15" customFormat="1" ht="20.25" customHeight="1" x14ac:dyDescent="0.2">
      <c r="A28" s="13">
        <f>IFERROR(VLOOKUP(B28,'[1]DADOS (OCULTAR)'!$P$3:$R$59,3,0),"")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4">
        <v>6738.75</v>
      </c>
      <c r="I28" s="12" t="s">
        <v>105</v>
      </c>
      <c r="V28" s="17" t="s">
        <v>106</v>
      </c>
    </row>
    <row r="29" spans="1:22" s="15" customFormat="1" ht="20.25" customHeight="1" x14ac:dyDescent="0.2">
      <c r="A29" s="13">
        <f>IFERROR(VLOOKUP(B29,'[1]DADOS (OCULTAR)'!$P$3:$R$59,3,0),"")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4">
        <v>20000</v>
      </c>
      <c r="I29" s="12" t="s">
        <v>108</v>
      </c>
      <c r="V29" s="17" t="s">
        <v>109</v>
      </c>
    </row>
    <row r="30" spans="1:22" s="15" customFormat="1" ht="20.25" customHeight="1" x14ac:dyDescent="0.2">
      <c r="A30" s="13">
        <f>IFERROR(VLOOKUP(B30,'[1]DADOS (OCULTAR)'!$P$3:$R$59,3,0),"")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4">
        <v>20000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(OCULTAR)'!$P$3:$R$59,3,0),"")</f>
        <v>11754025000369</v>
      </c>
      <c r="B31" s="6" t="s">
        <v>9</v>
      </c>
      <c r="C31" s="7">
        <v>16783034000130</v>
      </c>
      <c r="D31" s="18" t="s">
        <v>113</v>
      </c>
      <c r="E31" s="9" t="s">
        <v>114</v>
      </c>
      <c r="F31" s="10">
        <v>43800</v>
      </c>
      <c r="G31" s="10"/>
      <c r="H31" s="14">
        <v>9000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(OCULTAR)'!$P$3:$R$59,3,0),"")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4">
        <v>53910</v>
      </c>
      <c r="I32" s="12" t="s">
        <v>118</v>
      </c>
      <c r="V32" s="17" t="s">
        <v>119</v>
      </c>
    </row>
    <row r="33" spans="1:22" s="15" customFormat="1" ht="20.25" customHeight="1" x14ac:dyDescent="0.2">
      <c r="A33" s="13">
        <f>IFERROR(VLOOKUP(B33,'[1]DADOS (OCULTAR)'!$P$3:$R$59,3,0),"")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4">
        <v>53910</v>
      </c>
      <c r="I33" s="12" t="s">
        <v>121</v>
      </c>
      <c r="V33" s="17" t="s">
        <v>122</v>
      </c>
    </row>
    <row r="34" spans="1:22" s="15" customFormat="1" ht="20.25" customHeight="1" x14ac:dyDescent="0.2">
      <c r="A34" s="13">
        <f>IFERROR(VLOOKUP(B34,'[1]DADOS (OCULTAR)'!$P$3:$R$59,3,0),"")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4">
        <v>53910</v>
      </c>
      <c r="I34" s="12" t="s">
        <v>124</v>
      </c>
      <c r="V34" s="17" t="s">
        <v>125</v>
      </c>
    </row>
    <row r="35" spans="1:22" s="15" customFormat="1" ht="20.25" customHeight="1" x14ac:dyDescent="0.2">
      <c r="A35" s="13">
        <f>IFERROR(VLOOKUP(B35,'[1]DADOS (OCULTAR)'!$P$3:$R$59,3,0),"")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4">
        <v>8985</v>
      </c>
      <c r="I35" s="12" t="s">
        <v>127</v>
      </c>
      <c r="V35" s="17" t="s">
        <v>128</v>
      </c>
    </row>
    <row r="36" spans="1:22" s="15" customFormat="1" ht="20.25" customHeight="1" x14ac:dyDescent="0.2">
      <c r="A36" s="13">
        <f>IFERROR(VLOOKUP(B36,'[1]DADOS (OCULTAR)'!$P$3:$R$59,3,0),"")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4">
        <v>12000</v>
      </c>
      <c r="I36" s="12" t="s">
        <v>131</v>
      </c>
      <c r="V36" s="17" t="s">
        <v>132</v>
      </c>
    </row>
    <row r="37" spans="1:22" s="15" customFormat="1" ht="20.25" customHeight="1" x14ac:dyDescent="0.2">
      <c r="A37" s="13">
        <f>IFERROR(VLOOKUP(B37,'[1]DADOS (OCULTAR)'!$P$3:$R$59,3,0),"")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4">
        <v>8985</v>
      </c>
      <c r="I37" s="12" t="s">
        <v>134</v>
      </c>
      <c r="V37" s="17" t="s">
        <v>135</v>
      </c>
    </row>
    <row r="38" spans="1:22" s="15" customFormat="1" ht="20.25" customHeight="1" x14ac:dyDescent="0.2">
      <c r="A38" s="13">
        <f>IFERROR(VLOOKUP(B38,'[1]DADOS (OCULTAR)'!$P$3:$R$59,3,0),"")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4">
        <v>4492.5</v>
      </c>
      <c r="I38" s="19" t="s">
        <v>137</v>
      </c>
      <c r="V38" s="17" t="s">
        <v>138</v>
      </c>
    </row>
    <row r="39" spans="1:22" s="15" customFormat="1" ht="20.25" customHeight="1" x14ac:dyDescent="0.2">
      <c r="A39" s="13">
        <f>IFERROR(VLOOKUP(B39,'[1]DADOS (OCULTAR)'!$P$3:$R$59,3,0),"")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4">
        <f>2850*12</f>
        <v>34200</v>
      </c>
      <c r="I39" s="12" t="s">
        <v>140</v>
      </c>
      <c r="V39" s="17" t="s">
        <v>141</v>
      </c>
    </row>
    <row r="40" spans="1:22" s="15" customFormat="1" ht="20.25" customHeight="1" x14ac:dyDescent="0.2">
      <c r="A40" s="13">
        <f>IFERROR(VLOOKUP(B40,'[1]DADOS (OCULTAR)'!$P$3:$R$59,3,0),"")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4">
        <v>63465.72</v>
      </c>
      <c r="I40" s="12" t="s">
        <v>33</v>
      </c>
      <c r="V40" s="17" t="s">
        <v>142</v>
      </c>
    </row>
    <row r="41" spans="1:22" s="15" customFormat="1" ht="20.25" customHeight="1" x14ac:dyDescent="0.2">
      <c r="A41" s="13">
        <f>IFERROR(VLOOKUP(B41,'[1]DADOS (OCULTAR)'!$P$3:$R$59,3,0),"")</f>
        <v>11754025000369</v>
      </c>
      <c r="B41" s="6" t="s">
        <v>9</v>
      </c>
      <c r="C41" s="20">
        <v>24658440000107</v>
      </c>
      <c r="D41" s="21" t="s">
        <v>143</v>
      </c>
      <c r="E41" s="9" t="s">
        <v>64</v>
      </c>
      <c r="F41" s="10">
        <v>44075</v>
      </c>
      <c r="G41" s="10"/>
      <c r="H41" s="14">
        <v>53910</v>
      </c>
      <c r="I41" s="12" t="s">
        <v>144</v>
      </c>
      <c r="V41" s="17" t="s">
        <v>145</v>
      </c>
    </row>
    <row r="42" spans="1:22" s="15" customFormat="1" ht="20.25" customHeight="1" x14ac:dyDescent="0.2">
      <c r="A42" s="13">
        <f>IFERROR(VLOOKUP(B42,'[1]DADOS (OCULTAR)'!$P$3:$R$59,3,0),"")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4">
        <v>53910</v>
      </c>
      <c r="I42" s="12" t="s">
        <v>147</v>
      </c>
      <c r="V42" s="17" t="s">
        <v>148</v>
      </c>
    </row>
    <row r="43" spans="1:22" s="15" customFormat="1" ht="20.25" customHeight="1" x14ac:dyDescent="0.2">
      <c r="A43" s="13" t="str">
        <f>IFERROR(VLOOKUP(B43,'[1]DADOS (OCULTAR)'!$P$3:$R$59,3,0),"")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149</v>
      </c>
    </row>
    <row r="44" spans="1:22" s="15" customFormat="1" ht="20.25" customHeight="1" x14ac:dyDescent="0.2">
      <c r="A44" s="13" t="str">
        <f>IFERROR(VLOOKUP(B44,'[1]DADOS (OCULTAR)'!$P$3:$R$59,3,0),"")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150</v>
      </c>
    </row>
    <row r="45" spans="1:22" s="15" customFormat="1" ht="20.25" customHeight="1" x14ac:dyDescent="0.2">
      <c r="A45" s="13" t="str">
        <f>IFERROR(VLOOKUP(B45,'[1]DADOS (OCULTAR)'!$P$3:$R$59,3,0),"")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151</v>
      </c>
    </row>
    <row r="46" spans="1:22" s="15" customFormat="1" ht="20.25" customHeight="1" x14ac:dyDescent="0.2">
      <c r="A46" s="13" t="str">
        <f>IFERROR(VLOOKUP(B46,'[1]DADOS (OCULTAR)'!$P$3:$R$59,3,0),"")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152</v>
      </c>
    </row>
    <row r="47" spans="1:22" ht="20.25" customHeight="1" x14ac:dyDescent="0.2">
      <c r="A47" s="13" t="str">
        <f>IFERROR(VLOOKUP(B47,'[1]DADOS (OCULTAR)'!$P$3:$R$59,3,0),"")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(OCULTAR)'!$P$3:$R$59,3,0),"")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(OCULTAR)'!$P$3:$R$59,3,0),"")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(OCULTAR)'!$P$3:$R$59,3,0),"")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(OCULTAR)'!$P$3:$R$59,3,0),"")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(OCULTAR)'!$P$3:$R$59,3,0),"")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(OCULTAR)'!$P$3:$R$59,3,0),"")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(OCULTAR)'!$P$3:$R$59,3,0),"")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(OCULTAR)'!$P$3:$R$59,3,0),"")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(OCULTAR)'!$P$3:$R$59,3,0),"")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(OCULTAR)'!$P$3:$R$59,3,0),"")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(OCULTAR)'!$P$3:$R$59,3,0),"")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(OCULTAR)'!$P$3:$R$59,3,0),"")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(OCULTAR)'!$P$3:$R$59,3,0),"")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(OCULTAR)'!$P$3:$R$59,3,0),"")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(OCULTAR)'!$P$3:$R$59,3,0),"")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(OCULTAR)'!$P$3:$R$59,3,0),"")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(OCULTAR)'!$P$3:$R$59,3,0),"")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(OCULTAR)'!$P$3:$R$59,3,0),"")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(OCULTAR)'!$P$3:$R$59,3,0),"")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(OCULTAR)'!$P$3:$R$59,3,0),"")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(OCULTAR)'!$P$3:$R$59,3,0),"")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(OCULTAR)'!$P$3:$R$59,3,0),"")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(OCULTAR)'!$P$3:$R$59,3,0),"")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(OCULTAR)'!$P$3:$R$59,3,0),"")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(OCULTAR)'!$P$3:$R$59,3,0),"")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(OCULTAR)'!$P$3:$R$59,3,0),"")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(OCULTAR)'!$P$3:$R$59,3,0),"")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(OCULTAR)'!$P$3:$R$59,3,0),"")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(OCULTAR)'!$P$3:$R$59,3,0),"")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(OCULTAR)'!$P$3:$R$59,3,0),"")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(OCULTAR)'!$P$3:$R$59,3,0),"")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(OCULTAR)'!$P$3:$R$59,3,0),"")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(OCULTAR)'!$P$3:$R$59,3,0),"")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(OCULTAR)'!$P$3:$R$59,3,0),"")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(OCULTAR)'!$P$3:$R$59,3,0),"")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(OCULTAR)'!$P$3:$R$59,3,0),"")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(OCULTAR)'!$P$3:$R$59,3,0),"")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(OCULTAR)'!$P$3:$R$59,3,0),"")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(OCULTAR)'!$P$3:$R$59,3,0),"")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(OCULTAR)'!$P$3:$R$59,3,0),"")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(OCULTAR)'!$P$3:$R$59,3,0),"")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(OCULTAR)'!$P$3:$R$59,3,0),"")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(OCULTAR)'!$P$3:$R$59,3,0),"")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(OCULTAR)'!$P$3:$R$59,3,0),"")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(OCULTAR)'!$P$3:$R$59,3,0),"")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(OCULTAR)'!$P$3:$R$59,3,0),"")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(OCULTAR)'!$P$3:$R$59,3,0),"")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(OCULTAR)'!$P$3:$R$59,3,0),"")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(OCULTAR)'!$P$3:$R$59,3,0),"")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(OCULTAR)'!$P$3:$R$59,3,0),"")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(OCULTAR)'!$P$3:$R$59,3,0),"")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(OCULTAR)'!$P$3:$R$59,3,0),"")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(OCULTAR)'!$P$3:$R$59,3,0),"")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(OCULTAR)'!$P$3:$R$59,3,0),"")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(OCULTAR)'!$P$3:$R$59,3,0),"")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(OCULTAR)'!$P$3:$R$59,3,0),"")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(OCULTAR)'!$P$3:$R$59,3,0),"")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(OCULTAR)'!$P$3:$R$59,3,0),"")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(OCULTAR)'!$P$3:$R$59,3,0),"")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(OCULTAR)'!$P$3:$R$59,3,0),"")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(OCULTAR)'!$P$3:$R$59,3,0),"")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(OCULTAR)'!$P$3:$R$59,3,0),"")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(OCULTAR)'!$P$3:$R$59,3,0),"")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(OCULTAR)'!$P$3:$R$59,3,0),"")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(OCULTAR)'!$P$3:$R$59,3,0),"")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(OCULTAR)'!$P$3:$R$59,3,0),"")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(OCULTAR)'!$P$3:$R$59,3,0),"")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(OCULTAR)'!$P$3:$R$59,3,0),"")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(OCULTAR)'!$P$3:$R$59,3,0),"")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(OCULTAR)'!$P$3:$R$59,3,0),"")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(OCULTAR)'!$P$3:$R$59,3,0),"")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(OCULTAR)'!$P$3:$R$59,3,0),"")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(OCULTAR)'!$P$3:$R$59,3,0),"")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2021-03-04T11:07:41Z</dcterms:created>
  <dcterms:modified xsi:type="dcterms:W3CDTF">2021-03-04T11:07:54Z</dcterms:modified>
</cp:coreProperties>
</file>