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drohfc\Desktop\TCE ART 58 COVID 02.2021\"/>
    </mc:Choice>
  </mc:AlternateContent>
  <bookViews>
    <workbookView xWindow="0" yWindow="0" windowWidth="20400" windowHeight="74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 s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 s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 s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 s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 s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 s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 s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 s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 s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 s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 s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 s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 s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 s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 s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 s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 s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 s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 s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 s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 s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 s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 s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 s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 s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 s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 s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 s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 s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 s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 s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 s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 s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 s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 s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 s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 s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 s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 s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 s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 s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 s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 s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 s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 s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 s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 s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 s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 s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 s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 s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 s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 s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 s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 s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 s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 s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 s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 s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 s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 s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 s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 s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 s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 s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 s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/>
  <c r="L1776" i="1"/>
  <c r="J1776" i="1"/>
  <c r="I1776" i="1"/>
  <c r="H1776" i="1"/>
  <c r="G1776" i="1"/>
  <c r="F1776" i="1"/>
  <c r="K1776" i="1" s="1"/>
  <c r="E1776" i="1"/>
  <c r="D1776" i="1"/>
  <c r="C1776" i="1"/>
  <c r="B1776" i="1"/>
  <c r="A1776" i="1"/>
  <c r="L1775" i="1"/>
  <c r="J1775" i="1"/>
  <c r="I1775" i="1"/>
  <c r="H1775" i="1"/>
  <c r="G1775" i="1"/>
  <c r="F1775" i="1"/>
  <c r="K1775" i="1" s="1"/>
  <c r="E1775" i="1"/>
  <c r="D1775" i="1"/>
  <c r="C1775" i="1"/>
  <c r="B1775" i="1"/>
  <c r="A1775" i="1"/>
  <c r="L1774" i="1"/>
  <c r="J1774" i="1"/>
  <c r="I1774" i="1"/>
  <c r="H1774" i="1"/>
  <c r="G1774" i="1"/>
  <c r="F1774" i="1"/>
  <c r="K1774" i="1" s="1"/>
  <c r="E1774" i="1"/>
  <c r="D1774" i="1"/>
  <c r="C1774" i="1"/>
  <c r="B1774" i="1"/>
  <c r="A1774" i="1" s="1"/>
  <c r="L1773" i="1"/>
  <c r="J1773" i="1"/>
  <c r="I1773" i="1"/>
  <c r="H1773" i="1"/>
  <c r="G1773" i="1"/>
  <c r="F1773" i="1"/>
  <c r="K1773" i="1" s="1"/>
  <c r="E1773" i="1"/>
  <c r="D1773" i="1"/>
  <c r="C1773" i="1"/>
  <c r="B1773" i="1"/>
  <c r="A1773" i="1"/>
  <c r="L1772" i="1"/>
  <c r="J1772" i="1"/>
  <c r="I1772" i="1"/>
  <c r="H1772" i="1"/>
  <c r="G1772" i="1"/>
  <c r="F1772" i="1"/>
  <c r="K1772" i="1" s="1"/>
  <c r="E1772" i="1"/>
  <c r="D1772" i="1"/>
  <c r="C1772" i="1"/>
  <c r="B1772" i="1"/>
  <c r="A1772" i="1"/>
  <c r="L1771" i="1"/>
  <c r="J1771" i="1"/>
  <c r="I1771" i="1"/>
  <c r="H1771" i="1"/>
  <c r="G1771" i="1"/>
  <c r="F1771" i="1"/>
  <c r="K1771" i="1" s="1"/>
  <c r="E1771" i="1"/>
  <c r="D1771" i="1"/>
  <c r="C1771" i="1"/>
  <c r="B1771" i="1"/>
  <c r="A1771" i="1"/>
  <c r="L1770" i="1"/>
  <c r="J1770" i="1"/>
  <c r="I1770" i="1"/>
  <c r="H1770" i="1"/>
  <c r="G1770" i="1"/>
  <c r="F1770" i="1"/>
  <c r="K1770" i="1" s="1"/>
  <c r="E1770" i="1"/>
  <c r="D1770" i="1"/>
  <c r="C1770" i="1"/>
  <c r="B1770" i="1"/>
  <c r="A1770" i="1"/>
  <c r="L1769" i="1"/>
  <c r="J1769" i="1"/>
  <c r="I1769" i="1"/>
  <c r="H1769" i="1"/>
  <c r="G1769" i="1"/>
  <c r="F1769" i="1"/>
  <c r="K1769" i="1" s="1"/>
  <c r="E1769" i="1"/>
  <c r="D1769" i="1"/>
  <c r="C1769" i="1"/>
  <c r="B1769" i="1"/>
  <c r="A1769" i="1"/>
  <c r="L1768" i="1"/>
  <c r="J1768" i="1"/>
  <c r="I1768" i="1"/>
  <c r="H1768" i="1"/>
  <c r="G1768" i="1"/>
  <c r="F1768" i="1"/>
  <c r="K1768" i="1" s="1"/>
  <c r="E1768" i="1"/>
  <c r="D1768" i="1"/>
  <c r="C1768" i="1"/>
  <c r="B1768" i="1"/>
  <c r="A1768" i="1" s="1"/>
  <c r="L1767" i="1"/>
  <c r="J1767" i="1"/>
  <c r="I1767" i="1"/>
  <c r="H1767" i="1"/>
  <c r="G1767" i="1"/>
  <c r="F1767" i="1"/>
  <c r="K1767" i="1" s="1"/>
  <c r="E1767" i="1"/>
  <c r="D1767" i="1"/>
  <c r="C1767" i="1"/>
  <c r="B1767" i="1"/>
  <c r="A1767" i="1"/>
  <c r="L1766" i="1"/>
  <c r="J1766" i="1"/>
  <c r="I1766" i="1"/>
  <c r="H1766" i="1"/>
  <c r="G1766" i="1"/>
  <c r="F1766" i="1"/>
  <c r="K1766" i="1" s="1"/>
  <c r="E1766" i="1"/>
  <c r="D1766" i="1"/>
  <c r="C1766" i="1"/>
  <c r="B1766" i="1"/>
  <c r="A1766" i="1"/>
  <c r="L1765" i="1"/>
  <c r="J1765" i="1"/>
  <c r="I1765" i="1"/>
  <c r="H1765" i="1"/>
  <c r="G1765" i="1"/>
  <c r="F1765" i="1"/>
  <c r="K1765" i="1" s="1"/>
  <c r="E1765" i="1"/>
  <c r="D1765" i="1"/>
  <c r="C1765" i="1"/>
  <c r="B1765" i="1"/>
  <c r="A1765" i="1"/>
  <c r="L1764" i="1"/>
  <c r="J1764" i="1"/>
  <c r="I1764" i="1"/>
  <c r="H1764" i="1"/>
  <c r="G1764" i="1"/>
  <c r="F1764" i="1"/>
  <c r="K1764" i="1" s="1"/>
  <c r="E1764" i="1"/>
  <c r="D1764" i="1"/>
  <c r="C1764" i="1"/>
  <c r="B1764" i="1"/>
  <c r="A1764" i="1"/>
  <c r="L1763" i="1"/>
  <c r="J1763" i="1"/>
  <c r="I1763" i="1"/>
  <c r="H1763" i="1"/>
  <c r="G1763" i="1"/>
  <c r="F1763" i="1"/>
  <c r="K1763" i="1" s="1"/>
  <c r="E1763" i="1"/>
  <c r="D1763" i="1"/>
  <c r="C1763" i="1"/>
  <c r="B1763" i="1"/>
  <c r="A1763" i="1"/>
  <c r="L1762" i="1"/>
  <c r="J1762" i="1"/>
  <c r="I1762" i="1"/>
  <c r="H1762" i="1"/>
  <c r="G1762" i="1"/>
  <c r="F1762" i="1"/>
  <c r="K1762" i="1" s="1"/>
  <c r="E1762" i="1"/>
  <c r="D1762" i="1"/>
  <c r="C1762" i="1"/>
  <c r="B1762" i="1"/>
  <c r="A1762" i="1" s="1"/>
  <c r="L1761" i="1"/>
  <c r="J1761" i="1"/>
  <c r="I1761" i="1"/>
  <c r="H1761" i="1"/>
  <c r="G1761" i="1"/>
  <c r="F1761" i="1"/>
  <c r="K1761" i="1" s="1"/>
  <c r="E1761" i="1"/>
  <c r="D1761" i="1"/>
  <c r="C1761" i="1"/>
  <c r="B1761" i="1"/>
  <c r="A1761" i="1"/>
  <c r="L1760" i="1"/>
  <c r="J1760" i="1"/>
  <c r="I1760" i="1"/>
  <c r="H1760" i="1"/>
  <c r="G1760" i="1"/>
  <c r="F1760" i="1"/>
  <c r="K1760" i="1" s="1"/>
  <c r="E1760" i="1"/>
  <c r="D1760" i="1"/>
  <c r="C1760" i="1"/>
  <c r="B1760" i="1"/>
  <c r="A1760" i="1"/>
  <c r="L1759" i="1"/>
  <c r="J1759" i="1"/>
  <c r="I1759" i="1"/>
  <c r="H1759" i="1"/>
  <c r="G1759" i="1"/>
  <c r="F1759" i="1"/>
  <c r="K1759" i="1" s="1"/>
  <c r="E1759" i="1"/>
  <c r="D1759" i="1"/>
  <c r="C1759" i="1"/>
  <c r="B1759" i="1"/>
  <c r="A1759" i="1"/>
  <c r="L1758" i="1"/>
  <c r="J1758" i="1"/>
  <c r="I1758" i="1"/>
  <c r="H1758" i="1"/>
  <c r="G1758" i="1"/>
  <c r="F1758" i="1"/>
  <c r="K1758" i="1" s="1"/>
  <c r="E1758" i="1"/>
  <c r="D1758" i="1"/>
  <c r="C1758" i="1"/>
  <c r="B1758" i="1"/>
  <c r="A1758" i="1"/>
  <c r="L1757" i="1"/>
  <c r="J1757" i="1"/>
  <c r="I1757" i="1"/>
  <c r="H1757" i="1"/>
  <c r="G1757" i="1"/>
  <c r="F1757" i="1"/>
  <c r="K1757" i="1" s="1"/>
  <c r="E1757" i="1"/>
  <c r="D1757" i="1"/>
  <c r="C1757" i="1"/>
  <c r="B1757" i="1"/>
  <c r="A1757" i="1"/>
  <c r="L1756" i="1"/>
  <c r="J1756" i="1"/>
  <c r="I1756" i="1"/>
  <c r="H1756" i="1"/>
  <c r="G1756" i="1"/>
  <c r="F1756" i="1"/>
  <c r="K1756" i="1" s="1"/>
  <c r="E1756" i="1"/>
  <c r="D1756" i="1"/>
  <c r="C1756" i="1"/>
  <c r="B1756" i="1"/>
  <c r="A1756" i="1" s="1"/>
  <c r="L1755" i="1"/>
  <c r="J1755" i="1"/>
  <c r="I1755" i="1"/>
  <c r="H1755" i="1"/>
  <c r="G1755" i="1"/>
  <c r="F1755" i="1"/>
  <c r="K1755" i="1" s="1"/>
  <c r="E1755" i="1"/>
  <c r="D1755" i="1"/>
  <c r="C1755" i="1"/>
  <c r="B1755" i="1"/>
  <c r="A1755" i="1"/>
  <c r="L1754" i="1"/>
  <c r="J1754" i="1"/>
  <c r="I1754" i="1"/>
  <c r="H1754" i="1"/>
  <c r="G1754" i="1"/>
  <c r="F1754" i="1"/>
  <c r="K1754" i="1" s="1"/>
  <c r="E1754" i="1"/>
  <c r="D1754" i="1"/>
  <c r="C1754" i="1"/>
  <c r="B1754" i="1"/>
  <c r="A1754" i="1"/>
  <c r="L1753" i="1"/>
  <c r="J1753" i="1"/>
  <c r="I1753" i="1"/>
  <c r="H1753" i="1"/>
  <c r="G1753" i="1"/>
  <c r="F1753" i="1"/>
  <c r="K1753" i="1" s="1"/>
  <c r="E1753" i="1"/>
  <c r="D1753" i="1"/>
  <c r="C1753" i="1"/>
  <c r="B1753" i="1"/>
  <c r="A1753" i="1"/>
  <c r="L1752" i="1"/>
  <c r="J1752" i="1"/>
  <c r="I1752" i="1"/>
  <c r="H1752" i="1"/>
  <c r="G1752" i="1"/>
  <c r="F1752" i="1"/>
  <c r="K1752" i="1" s="1"/>
  <c r="E1752" i="1"/>
  <c r="D1752" i="1"/>
  <c r="C1752" i="1"/>
  <c r="B1752" i="1"/>
  <c r="A1752" i="1"/>
  <c r="L1751" i="1"/>
  <c r="J1751" i="1"/>
  <c r="I1751" i="1"/>
  <c r="H1751" i="1"/>
  <c r="G1751" i="1"/>
  <c r="F1751" i="1"/>
  <c r="K1751" i="1" s="1"/>
  <c r="E1751" i="1"/>
  <c r="D1751" i="1"/>
  <c r="C1751" i="1"/>
  <c r="B1751" i="1"/>
  <c r="A1751" i="1"/>
  <c r="L1750" i="1"/>
  <c r="J1750" i="1"/>
  <c r="I1750" i="1"/>
  <c r="H1750" i="1"/>
  <c r="G1750" i="1"/>
  <c r="F1750" i="1"/>
  <c r="K1750" i="1" s="1"/>
  <c r="E1750" i="1"/>
  <c r="D1750" i="1"/>
  <c r="C1750" i="1"/>
  <c r="B1750" i="1"/>
  <c r="A1750" i="1" s="1"/>
  <c r="L1749" i="1"/>
  <c r="J1749" i="1"/>
  <c r="I1749" i="1"/>
  <c r="H1749" i="1"/>
  <c r="G1749" i="1"/>
  <c r="F1749" i="1"/>
  <c r="K1749" i="1" s="1"/>
  <c r="E1749" i="1"/>
  <c r="D1749" i="1"/>
  <c r="C1749" i="1"/>
  <c r="B1749" i="1"/>
  <c r="A1749" i="1"/>
  <c r="L1748" i="1"/>
  <c r="J1748" i="1"/>
  <c r="I1748" i="1"/>
  <c r="H1748" i="1"/>
  <c r="G1748" i="1"/>
  <c r="F1748" i="1"/>
  <c r="K1748" i="1" s="1"/>
  <c r="E1748" i="1"/>
  <c r="D1748" i="1"/>
  <c r="C1748" i="1"/>
  <c r="B1748" i="1"/>
  <c r="A1748" i="1"/>
  <c r="L1747" i="1"/>
  <c r="J1747" i="1"/>
  <c r="I1747" i="1"/>
  <c r="H1747" i="1"/>
  <c r="G1747" i="1"/>
  <c r="F1747" i="1"/>
  <c r="K1747" i="1" s="1"/>
  <c r="E1747" i="1"/>
  <c r="D1747" i="1"/>
  <c r="C1747" i="1"/>
  <c r="B1747" i="1"/>
  <c r="A1747" i="1"/>
  <c r="L1746" i="1"/>
  <c r="J1746" i="1"/>
  <c r="I1746" i="1"/>
  <c r="H1746" i="1"/>
  <c r="G1746" i="1"/>
  <c r="F1746" i="1"/>
  <c r="K1746" i="1" s="1"/>
  <c r="E1746" i="1"/>
  <c r="D1746" i="1"/>
  <c r="C1746" i="1"/>
  <c r="B1746" i="1"/>
  <c r="A1746" i="1"/>
  <c r="L1745" i="1"/>
  <c r="J1745" i="1"/>
  <c r="I1745" i="1"/>
  <c r="H1745" i="1"/>
  <c r="G1745" i="1"/>
  <c r="F1745" i="1"/>
  <c r="K1745" i="1" s="1"/>
  <c r="E1745" i="1"/>
  <c r="D1745" i="1"/>
  <c r="C1745" i="1"/>
  <c r="B1745" i="1"/>
  <c r="A1745" i="1"/>
  <c r="L1744" i="1"/>
  <c r="J1744" i="1"/>
  <c r="I1744" i="1"/>
  <c r="H1744" i="1"/>
  <c r="G1744" i="1"/>
  <c r="F1744" i="1"/>
  <c r="K1744" i="1" s="1"/>
  <c r="E1744" i="1"/>
  <c r="D1744" i="1"/>
  <c r="C1744" i="1"/>
  <c r="B1744" i="1"/>
  <c r="A1744" i="1" s="1"/>
  <c r="L1743" i="1"/>
  <c r="J1743" i="1"/>
  <c r="I1743" i="1"/>
  <c r="H1743" i="1"/>
  <c r="G1743" i="1"/>
  <c r="F1743" i="1"/>
  <c r="K1743" i="1" s="1"/>
  <c r="E1743" i="1"/>
  <c r="D1743" i="1"/>
  <c r="C1743" i="1"/>
  <c r="B1743" i="1"/>
  <c r="A1743" i="1"/>
  <c r="L1742" i="1"/>
  <c r="J1742" i="1"/>
  <c r="I1742" i="1"/>
  <c r="H1742" i="1"/>
  <c r="G1742" i="1"/>
  <c r="F1742" i="1"/>
  <c r="K1742" i="1" s="1"/>
  <c r="E1742" i="1"/>
  <c r="D1742" i="1"/>
  <c r="C1742" i="1"/>
  <c r="B1742" i="1"/>
  <c r="A1742" i="1"/>
  <c r="L1741" i="1"/>
  <c r="J1741" i="1"/>
  <c r="I1741" i="1"/>
  <c r="H1741" i="1"/>
  <c r="G1741" i="1"/>
  <c r="F1741" i="1"/>
  <c r="K1741" i="1" s="1"/>
  <c r="E1741" i="1"/>
  <c r="D1741" i="1"/>
  <c r="C1741" i="1"/>
  <c r="B1741" i="1"/>
  <c r="A1741" i="1"/>
  <c r="L1740" i="1"/>
  <c r="J1740" i="1"/>
  <c r="I1740" i="1"/>
  <c r="H1740" i="1"/>
  <c r="G1740" i="1"/>
  <c r="F1740" i="1"/>
  <c r="K1740" i="1" s="1"/>
  <c r="E1740" i="1"/>
  <c r="D1740" i="1"/>
  <c r="C1740" i="1"/>
  <c r="B1740" i="1"/>
  <c r="A1740" i="1"/>
  <c r="L1739" i="1"/>
  <c r="J1739" i="1"/>
  <c r="I1739" i="1"/>
  <c r="H1739" i="1"/>
  <c r="G1739" i="1"/>
  <c r="F1739" i="1"/>
  <c r="K1739" i="1" s="1"/>
  <c r="E1739" i="1"/>
  <c r="D1739" i="1"/>
  <c r="C1739" i="1"/>
  <c r="B1739" i="1"/>
  <c r="A1739" i="1"/>
  <c r="L1738" i="1"/>
  <c r="J1738" i="1"/>
  <c r="I1738" i="1"/>
  <c r="H1738" i="1"/>
  <c r="G1738" i="1"/>
  <c r="F1738" i="1"/>
  <c r="K1738" i="1" s="1"/>
  <c r="E1738" i="1"/>
  <c r="D1738" i="1"/>
  <c r="C1738" i="1"/>
  <c r="B1738" i="1"/>
  <c r="A1738" i="1" s="1"/>
  <c r="L1737" i="1"/>
  <c r="J1737" i="1"/>
  <c r="I1737" i="1"/>
  <c r="H1737" i="1"/>
  <c r="G1737" i="1"/>
  <c r="F1737" i="1"/>
  <c r="K1737" i="1" s="1"/>
  <c r="E1737" i="1"/>
  <c r="D1737" i="1"/>
  <c r="C1737" i="1"/>
  <c r="B1737" i="1"/>
  <c r="A1737" i="1"/>
  <c r="L1736" i="1"/>
  <c r="J1736" i="1"/>
  <c r="I1736" i="1"/>
  <c r="H1736" i="1"/>
  <c r="G1736" i="1"/>
  <c r="F1736" i="1"/>
  <c r="K1736" i="1" s="1"/>
  <c r="E1736" i="1"/>
  <c r="D1736" i="1"/>
  <c r="C1736" i="1"/>
  <c r="B1736" i="1"/>
  <c r="A1736" i="1"/>
  <c r="L1735" i="1"/>
  <c r="J1735" i="1"/>
  <c r="I1735" i="1"/>
  <c r="H1735" i="1"/>
  <c r="G1735" i="1"/>
  <c r="F1735" i="1"/>
  <c r="K1735" i="1" s="1"/>
  <c r="E1735" i="1"/>
  <c r="D1735" i="1"/>
  <c r="C1735" i="1"/>
  <c r="B1735" i="1"/>
  <c r="A1735" i="1"/>
  <c r="L1734" i="1"/>
  <c r="J1734" i="1"/>
  <c r="I1734" i="1"/>
  <c r="H1734" i="1"/>
  <c r="G1734" i="1"/>
  <c r="F1734" i="1"/>
  <c r="K1734" i="1" s="1"/>
  <c r="E1734" i="1"/>
  <c r="D1734" i="1"/>
  <c r="C1734" i="1"/>
  <c r="B1734" i="1"/>
  <c r="A1734" i="1"/>
  <c r="L1733" i="1"/>
  <c r="J1733" i="1"/>
  <c r="I1733" i="1"/>
  <c r="H1733" i="1"/>
  <c r="G1733" i="1"/>
  <c r="F1733" i="1"/>
  <c r="K1733" i="1" s="1"/>
  <c r="E1733" i="1"/>
  <c r="D1733" i="1"/>
  <c r="C1733" i="1"/>
  <c r="B1733" i="1"/>
  <c r="A1733" i="1"/>
  <c r="L1732" i="1"/>
  <c r="J1732" i="1"/>
  <c r="I1732" i="1"/>
  <c r="H1732" i="1"/>
  <c r="G1732" i="1"/>
  <c r="F1732" i="1"/>
  <c r="K1732" i="1" s="1"/>
  <c r="E1732" i="1"/>
  <c r="D1732" i="1"/>
  <c r="C1732" i="1"/>
  <c r="B1732" i="1"/>
  <c r="A1732" i="1" s="1"/>
  <c r="L1731" i="1"/>
  <c r="J1731" i="1"/>
  <c r="I1731" i="1"/>
  <c r="H1731" i="1"/>
  <c r="G1731" i="1"/>
  <c r="F1731" i="1"/>
  <c r="K1731" i="1" s="1"/>
  <c r="E1731" i="1"/>
  <c r="D1731" i="1"/>
  <c r="C1731" i="1"/>
  <c r="B1731" i="1"/>
  <c r="A1731" i="1"/>
  <c r="L1730" i="1"/>
  <c r="J1730" i="1"/>
  <c r="I1730" i="1"/>
  <c r="H1730" i="1"/>
  <c r="G1730" i="1"/>
  <c r="F1730" i="1"/>
  <c r="K1730" i="1" s="1"/>
  <c r="E1730" i="1"/>
  <c r="D1730" i="1"/>
  <c r="C1730" i="1"/>
  <c r="B1730" i="1"/>
  <c r="A1730" i="1"/>
  <c r="L1729" i="1"/>
  <c r="J1729" i="1"/>
  <c r="I1729" i="1"/>
  <c r="H1729" i="1"/>
  <c r="G1729" i="1"/>
  <c r="F1729" i="1"/>
  <c r="K1729" i="1" s="1"/>
  <c r="E1729" i="1"/>
  <c r="D1729" i="1"/>
  <c r="C1729" i="1"/>
  <c r="B1729" i="1"/>
  <c r="A1729" i="1"/>
  <c r="L1728" i="1"/>
  <c r="J1728" i="1"/>
  <c r="I1728" i="1"/>
  <c r="H1728" i="1"/>
  <c r="G1728" i="1"/>
  <c r="F1728" i="1"/>
  <c r="K1728" i="1" s="1"/>
  <c r="E1728" i="1"/>
  <c r="D1728" i="1"/>
  <c r="C1728" i="1"/>
  <c r="B1728" i="1"/>
  <c r="A1728" i="1"/>
  <c r="L1727" i="1"/>
  <c r="J1727" i="1"/>
  <c r="I1727" i="1"/>
  <c r="H1727" i="1"/>
  <c r="G1727" i="1"/>
  <c r="F1727" i="1"/>
  <c r="K1727" i="1" s="1"/>
  <c r="E1727" i="1"/>
  <c r="D1727" i="1"/>
  <c r="C1727" i="1"/>
  <c r="B1727" i="1"/>
  <c r="A1727" i="1"/>
  <c r="L1726" i="1"/>
  <c r="J1726" i="1"/>
  <c r="I1726" i="1"/>
  <c r="H1726" i="1"/>
  <c r="G1726" i="1"/>
  <c r="F1726" i="1"/>
  <c r="K1726" i="1" s="1"/>
  <c r="E1726" i="1"/>
  <c r="D1726" i="1"/>
  <c r="C1726" i="1"/>
  <c r="B1726" i="1"/>
  <c r="A1726" i="1" s="1"/>
  <c r="L1725" i="1"/>
  <c r="J1725" i="1"/>
  <c r="I1725" i="1"/>
  <c r="H1725" i="1"/>
  <c r="G1725" i="1"/>
  <c r="F1725" i="1"/>
  <c r="K1725" i="1" s="1"/>
  <c r="E1725" i="1"/>
  <c r="D1725" i="1"/>
  <c r="C1725" i="1"/>
  <c r="B1725" i="1"/>
  <c r="A1725" i="1"/>
  <c r="L1724" i="1"/>
  <c r="J1724" i="1"/>
  <c r="I1724" i="1"/>
  <c r="H1724" i="1"/>
  <c r="G1724" i="1"/>
  <c r="F1724" i="1"/>
  <c r="K1724" i="1" s="1"/>
  <c r="E1724" i="1"/>
  <c r="D1724" i="1"/>
  <c r="C1724" i="1"/>
  <c r="B1724" i="1"/>
  <c r="A1724" i="1"/>
  <c r="L1723" i="1"/>
  <c r="J1723" i="1"/>
  <c r="I1723" i="1"/>
  <c r="H1723" i="1"/>
  <c r="G1723" i="1"/>
  <c r="F1723" i="1"/>
  <c r="K1723" i="1" s="1"/>
  <c r="E1723" i="1"/>
  <c r="D1723" i="1"/>
  <c r="C1723" i="1"/>
  <c r="B1723" i="1"/>
  <c r="A1723" i="1"/>
  <c r="L1722" i="1"/>
  <c r="J1722" i="1"/>
  <c r="I1722" i="1"/>
  <c r="H1722" i="1"/>
  <c r="G1722" i="1"/>
  <c r="F1722" i="1"/>
  <c r="K1722" i="1" s="1"/>
  <c r="E1722" i="1"/>
  <c r="D1722" i="1"/>
  <c r="C1722" i="1"/>
  <c r="B1722" i="1"/>
  <c r="A1722" i="1"/>
  <c r="L1721" i="1"/>
  <c r="J1721" i="1"/>
  <c r="I1721" i="1"/>
  <c r="H1721" i="1"/>
  <c r="G1721" i="1"/>
  <c r="F1721" i="1"/>
  <c r="K1721" i="1" s="1"/>
  <c r="E1721" i="1"/>
  <c r="D1721" i="1"/>
  <c r="C1721" i="1"/>
  <c r="B1721" i="1"/>
  <c r="A1721" i="1"/>
  <c r="L1720" i="1"/>
  <c r="J1720" i="1"/>
  <c r="I1720" i="1"/>
  <c r="H1720" i="1"/>
  <c r="G1720" i="1"/>
  <c r="F1720" i="1"/>
  <c r="K1720" i="1" s="1"/>
  <c r="E1720" i="1"/>
  <c r="D1720" i="1"/>
  <c r="C1720" i="1"/>
  <c r="B1720" i="1"/>
  <c r="A1720" i="1" s="1"/>
  <c r="L1719" i="1"/>
  <c r="J1719" i="1"/>
  <c r="I1719" i="1"/>
  <c r="H1719" i="1"/>
  <c r="G1719" i="1"/>
  <c r="F1719" i="1"/>
  <c r="K1719" i="1" s="1"/>
  <c r="E1719" i="1"/>
  <c r="D1719" i="1"/>
  <c r="C1719" i="1"/>
  <c r="B1719" i="1"/>
  <c r="A1719" i="1"/>
  <c r="L1718" i="1"/>
  <c r="J1718" i="1"/>
  <c r="I1718" i="1"/>
  <c r="H1718" i="1"/>
  <c r="G1718" i="1"/>
  <c r="F1718" i="1"/>
  <c r="K1718" i="1" s="1"/>
  <c r="E1718" i="1"/>
  <c r="D1718" i="1"/>
  <c r="C1718" i="1"/>
  <c r="B1718" i="1"/>
  <c r="A1718" i="1"/>
  <c r="L1717" i="1"/>
  <c r="J1717" i="1"/>
  <c r="I1717" i="1"/>
  <c r="H1717" i="1"/>
  <c r="G1717" i="1"/>
  <c r="F1717" i="1"/>
  <c r="K1717" i="1" s="1"/>
  <c r="E1717" i="1"/>
  <c r="D1717" i="1"/>
  <c r="C1717" i="1"/>
  <c r="B1717" i="1"/>
  <c r="A1717" i="1"/>
  <c r="L1716" i="1"/>
  <c r="J1716" i="1"/>
  <c r="I1716" i="1"/>
  <c r="H1716" i="1"/>
  <c r="G1716" i="1"/>
  <c r="F1716" i="1"/>
  <c r="K1716" i="1" s="1"/>
  <c r="E1716" i="1"/>
  <c r="D1716" i="1"/>
  <c r="C1716" i="1"/>
  <c r="B1716" i="1"/>
  <c r="A1716" i="1"/>
  <c r="L1715" i="1"/>
  <c r="J1715" i="1"/>
  <c r="I1715" i="1"/>
  <c r="H1715" i="1"/>
  <c r="G1715" i="1"/>
  <c r="F1715" i="1"/>
  <c r="K1715" i="1" s="1"/>
  <c r="E1715" i="1"/>
  <c r="D1715" i="1"/>
  <c r="C1715" i="1"/>
  <c r="B1715" i="1"/>
  <c r="A1715" i="1"/>
  <c r="L1714" i="1"/>
  <c r="J1714" i="1"/>
  <c r="I1714" i="1"/>
  <c r="H1714" i="1"/>
  <c r="G1714" i="1"/>
  <c r="F1714" i="1"/>
  <c r="K1714" i="1" s="1"/>
  <c r="E1714" i="1"/>
  <c r="D1714" i="1"/>
  <c r="C1714" i="1"/>
  <c r="B1714" i="1"/>
  <c r="A1714" i="1" s="1"/>
  <c r="L1713" i="1"/>
  <c r="J1713" i="1"/>
  <c r="I1713" i="1"/>
  <c r="H1713" i="1"/>
  <c r="G1713" i="1"/>
  <c r="F1713" i="1"/>
  <c r="K1713" i="1" s="1"/>
  <c r="E1713" i="1"/>
  <c r="D1713" i="1"/>
  <c r="C1713" i="1"/>
  <c r="B1713" i="1"/>
  <c r="A1713" i="1"/>
  <c r="L1712" i="1"/>
  <c r="J1712" i="1"/>
  <c r="I1712" i="1"/>
  <c r="H1712" i="1"/>
  <c r="G1712" i="1"/>
  <c r="F1712" i="1"/>
  <c r="K1712" i="1" s="1"/>
  <c r="E1712" i="1"/>
  <c r="D1712" i="1"/>
  <c r="C1712" i="1"/>
  <c r="B1712" i="1"/>
  <c r="A1712" i="1"/>
  <c r="L1711" i="1"/>
  <c r="J1711" i="1"/>
  <c r="I1711" i="1"/>
  <c r="H1711" i="1"/>
  <c r="G1711" i="1"/>
  <c r="F1711" i="1"/>
  <c r="K1711" i="1" s="1"/>
  <c r="E1711" i="1"/>
  <c r="D1711" i="1"/>
  <c r="C1711" i="1"/>
  <c r="B1711" i="1"/>
  <c r="A1711" i="1"/>
  <c r="L1710" i="1"/>
  <c r="J1710" i="1"/>
  <c r="I1710" i="1"/>
  <c r="H1710" i="1"/>
  <c r="G1710" i="1"/>
  <c r="F1710" i="1"/>
  <c r="K1710" i="1" s="1"/>
  <c r="E1710" i="1"/>
  <c r="D1710" i="1"/>
  <c r="C1710" i="1"/>
  <c r="B1710" i="1"/>
  <c r="A1710" i="1"/>
  <c r="L1709" i="1"/>
  <c r="J1709" i="1"/>
  <c r="I1709" i="1"/>
  <c r="H1709" i="1"/>
  <c r="G1709" i="1"/>
  <c r="F1709" i="1"/>
  <c r="K1709" i="1" s="1"/>
  <c r="E1709" i="1"/>
  <c r="D1709" i="1"/>
  <c r="C1709" i="1"/>
  <c r="B1709" i="1"/>
  <c r="A1709" i="1"/>
  <c r="L1708" i="1"/>
  <c r="J1708" i="1"/>
  <c r="I1708" i="1"/>
  <c r="H1708" i="1"/>
  <c r="G1708" i="1"/>
  <c r="F1708" i="1"/>
  <c r="K1708" i="1" s="1"/>
  <c r="E1708" i="1"/>
  <c r="D1708" i="1"/>
  <c r="C1708" i="1"/>
  <c r="B1708" i="1"/>
  <c r="A1708" i="1" s="1"/>
  <c r="L1707" i="1"/>
  <c r="J1707" i="1"/>
  <c r="I1707" i="1"/>
  <c r="H1707" i="1"/>
  <c r="G1707" i="1"/>
  <c r="F1707" i="1"/>
  <c r="K1707" i="1" s="1"/>
  <c r="E1707" i="1"/>
  <c r="D1707" i="1"/>
  <c r="C1707" i="1"/>
  <c r="B1707" i="1"/>
  <c r="A1707" i="1"/>
  <c r="L1706" i="1"/>
  <c r="J1706" i="1"/>
  <c r="I1706" i="1"/>
  <c r="H1706" i="1"/>
  <c r="G1706" i="1"/>
  <c r="F1706" i="1"/>
  <c r="K1706" i="1" s="1"/>
  <c r="E1706" i="1"/>
  <c r="D1706" i="1"/>
  <c r="C1706" i="1"/>
  <c r="B1706" i="1"/>
  <c r="A1706" i="1"/>
  <c r="L1705" i="1"/>
  <c r="J1705" i="1"/>
  <c r="I1705" i="1"/>
  <c r="H1705" i="1"/>
  <c r="G1705" i="1"/>
  <c r="F1705" i="1"/>
  <c r="K1705" i="1" s="1"/>
  <c r="E1705" i="1"/>
  <c r="D1705" i="1"/>
  <c r="C1705" i="1"/>
  <c r="B1705" i="1"/>
  <c r="A1705" i="1"/>
  <c r="L1704" i="1"/>
  <c r="J1704" i="1"/>
  <c r="I1704" i="1"/>
  <c r="H1704" i="1"/>
  <c r="G1704" i="1"/>
  <c r="F1704" i="1"/>
  <c r="K1704" i="1" s="1"/>
  <c r="E1704" i="1"/>
  <c r="D1704" i="1"/>
  <c r="C1704" i="1"/>
  <c r="B1704" i="1"/>
  <c r="A1704" i="1"/>
  <c r="L1703" i="1"/>
  <c r="J1703" i="1"/>
  <c r="I1703" i="1"/>
  <c r="H1703" i="1"/>
  <c r="G1703" i="1"/>
  <c r="F1703" i="1"/>
  <c r="K1703" i="1" s="1"/>
  <c r="E1703" i="1"/>
  <c r="D1703" i="1"/>
  <c r="C1703" i="1"/>
  <c r="B1703" i="1"/>
  <c r="A1703" i="1"/>
  <c r="L1702" i="1"/>
  <c r="J1702" i="1"/>
  <c r="I1702" i="1"/>
  <c r="H1702" i="1"/>
  <c r="G1702" i="1"/>
  <c r="F1702" i="1"/>
  <c r="K1702" i="1" s="1"/>
  <c r="E1702" i="1"/>
  <c r="D1702" i="1"/>
  <c r="C1702" i="1"/>
  <c r="B1702" i="1"/>
  <c r="A1702" i="1" s="1"/>
  <c r="L1701" i="1"/>
  <c r="J1701" i="1"/>
  <c r="I1701" i="1"/>
  <c r="H1701" i="1"/>
  <c r="G1701" i="1"/>
  <c r="F1701" i="1"/>
  <c r="K1701" i="1" s="1"/>
  <c r="E1701" i="1"/>
  <c r="D1701" i="1"/>
  <c r="C1701" i="1"/>
  <c r="B1701" i="1"/>
  <c r="A1701" i="1"/>
  <c r="L1700" i="1"/>
  <c r="J1700" i="1"/>
  <c r="I1700" i="1"/>
  <c r="H1700" i="1"/>
  <c r="G1700" i="1"/>
  <c r="F1700" i="1"/>
  <c r="K1700" i="1" s="1"/>
  <c r="E1700" i="1"/>
  <c r="D1700" i="1"/>
  <c r="C1700" i="1"/>
  <c r="B1700" i="1"/>
  <c r="A1700" i="1"/>
  <c r="L1699" i="1"/>
  <c r="J1699" i="1"/>
  <c r="I1699" i="1"/>
  <c r="H1699" i="1"/>
  <c r="G1699" i="1"/>
  <c r="F1699" i="1"/>
  <c r="K1699" i="1" s="1"/>
  <c r="E1699" i="1"/>
  <c r="D1699" i="1"/>
  <c r="C1699" i="1"/>
  <c r="B1699" i="1"/>
  <c r="A1699" i="1"/>
  <c r="L1698" i="1"/>
  <c r="J1698" i="1"/>
  <c r="I1698" i="1"/>
  <c r="H1698" i="1"/>
  <c r="G1698" i="1"/>
  <c r="F1698" i="1"/>
  <c r="K1698" i="1" s="1"/>
  <c r="E1698" i="1"/>
  <c r="D1698" i="1"/>
  <c r="C1698" i="1"/>
  <c r="B1698" i="1"/>
  <c r="A1698" i="1"/>
  <c r="L1697" i="1"/>
  <c r="J1697" i="1"/>
  <c r="I1697" i="1"/>
  <c r="H1697" i="1"/>
  <c r="G1697" i="1"/>
  <c r="F1697" i="1"/>
  <c r="K1697" i="1" s="1"/>
  <c r="E1697" i="1"/>
  <c r="D1697" i="1"/>
  <c r="C1697" i="1"/>
  <c r="B1697" i="1"/>
  <c r="A1697" i="1"/>
  <c r="L1696" i="1"/>
  <c r="J1696" i="1"/>
  <c r="I1696" i="1"/>
  <c r="H1696" i="1"/>
  <c r="G1696" i="1"/>
  <c r="F1696" i="1"/>
  <c r="K1696" i="1" s="1"/>
  <c r="E1696" i="1"/>
  <c r="D1696" i="1"/>
  <c r="C1696" i="1"/>
  <c r="B1696" i="1"/>
  <c r="A1696" i="1" s="1"/>
  <c r="L1695" i="1"/>
  <c r="J1695" i="1"/>
  <c r="I1695" i="1"/>
  <c r="H1695" i="1"/>
  <c r="G1695" i="1"/>
  <c r="F1695" i="1"/>
  <c r="K1695" i="1" s="1"/>
  <c r="E1695" i="1"/>
  <c r="D1695" i="1"/>
  <c r="C1695" i="1"/>
  <c r="B1695" i="1"/>
  <c r="A1695" i="1"/>
  <c r="L1694" i="1"/>
  <c r="J1694" i="1"/>
  <c r="I1694" i="1"/>
  <c r="H1694" i="1"/>
  <c r="G1694" i="1"/>
  <c r="F1694" i="1"/>
  <c r="K1694" i="1" s="1"/>
  <c r="E1694" i="1"/>
  <c r="D1694" i="1"/>
  <c r="C1694" i="1"/>
  <c r="B1694" i="1"/>
  <c r="A1694" i="1"/>
  <c r="L1693" i="1"/>
  <c r="J1693" i="1"/>
  <c r="I1693" i="1"/>
  <c r="H1693" i="1"/>
  <c r="G1693" i="1"/>
  <c r="F1693" i="1"/>
  <c r="K1693" i="1" s="1"/>
  <c r="E1693" i="1"/>
  <c r="D1693" i="1"/>
  <c r="C1693" i="1"/>
  <c r="B1693" i="1"/>
  <c r="A1693" i="1"/>
  <c r="L1692" i="1"/>
  <c r="J1692" i="1"/>
  <c r="I1692" i="1"/>
  <c r="H1692" i="1"/>
  <c r="G1692" i="1"/>
  <c r="F1692" i="1"/>
  <c r="K1692" i="1" s="1"/>
  <c r="E1692" i="1"/>
  <c r="D1692" i="1"/>
  <c r="C1692" i="1"/>
  <c r="B1692" i="1"/>
  <c r="A1692" i="1"/>
  <c r="L1691" i="1"/>
  <c r="J1691" i="1"/>
  <c r="I1691" i="1"/>
  <c r="H1691" i="1"/>
  <c r="G1691" i="1"/>
  <c r="F1691" i="1"/>
  <c r="K1691" i="1" s="1"/>
  <c r="E1691" i="1"/>
  <c r="D1691" i="1"/>
  <c r="C1691" i="1"/>
  <c r="B1691" i="1"/>
  <c r="A1691" i="1"/>
  <c r="L1690" i="1"/>
  <c r="J1690" i="1"/>
  <c r="I1690" i="1"/>
  <c r="H1690" i="1"/>
  <c r="G1690" i="1"/>
  <c r="F1690" i="1"/>
  <c r="K1690" i="1" s="1"/>
  <c r="E1690" i="1"/>
  <c r="D1690" i="1"/>
  <c r="C1690" i="1"/>
  <c r="B1690" i="1"/>
  <c r="A1690" i="1" s="1"/>
  <c r="L1689" i="1"/>
  <c r="J1689" i="1"/>
  <c r="I1689" i="1"/>
  <c r="H1689" i="1"/>
  <c r="G1689" i="1"/>
  <c r="F1689" i="1"/>
  <c r="K1689" i="1" s="1"/>
  <c r="E1689" i="1"/>
  <c r="D1689" i="1"/>
  <c r="C1689" i="1"/>
  <c r="B1689" i="1"/>
  <c r="A1689" i="1"/>
  <c r="L1688" i="1"/>
  <c r="J1688" i="1"/>
  <c r="I1688" i="1"/>
  <c r="H1688" i="1"/>
  <c r="G1688" i="1"/>
  <c r="F1688" i="1"/>
  <c r="K1688" i="1" s="1"/>
  <c r="E1688" i="1"/>
  <c r="D1688" i="1"/>
  <c r="C1688" i="1"/>
  <c r="B1688" i="1"/>
  <c r="A1688" i="1"/>
  <c r="L1687" i="1"/>
  <c r="J1687" i="1"/>
  <c r="I1687" i="1"/>
  <c r="H1687" i="1"/>
  <c r="G1687" i="1"/>
  <c r="F1687" i="1"/>
  <c r="K1687" i="1" s="1"/>
  <c r="E1687" i="1"/>
  <c r="D1687" i="1"/>
  <c r="C1687" i="1"/>
  <c r="B1687" i="1"/>
  <c r="A1687" i="1"/>
  <c r="L1686" i="1"/>
  <c r="J1686" i="1"/>
  <c r="I1686" i="1"/>
  <c r="H1686" i="1"/>
  <c r="G1686" i="1"/>
  <c r="F1686" i="1"/>
  <c r="K1686" i="1" s="1"/>
  <c r="E1686" i="1"/>
  <c r="D1686" i="1"/>
  <c r="C1686" i="1"/>
  <c r="B1686" i="1"/>
  <c r="A1686" i="1"/>
  <c r="L1685" i="1"/>
  <c r="J1685" i="1"/>
  <c r="I1685" i="1"/>
  <c r="H1685" i="1"/>
  <c r="G1685" i="1"/>
  <c r="F1685" i="1"/>
  <c r="K1685" i="1" s="1"/>
  <c r="E1685" i="1"/>
  <c r="D1685" i="1"/>
  <c r="C1685" i="1"/>
  <c r="B1685" i="1"/>
  <c r="A1685" i="1"/>
  <c r="L1684" i="1"/>
  <c r="J1684" i="1"/>
  <c r="I1684" i="1"/>
  <c r="H1684" i="1"/>
  <c r="G1684" i="1"/>
  <c r="F1684" i="1"/>
  <c r="K1684" i="1" s="1"/>
  <c r="E1684" i="1"/>
  <c r="D1684" i="1"/>
  <c r="C1684" i="1"/>
  <c r="B1684" i="1"/>
  <c r="A1684" i="1" s="1"/>
  <c r="L1683" i="1"/>
  <c r="J1683" i="1"/>
  <c r="I1683" i="1"/>
  <c r="H1683" i="1"/>
  <c r="G1683" i="1"/>
  <c r="F1683" i="1"/>
  <c r="K1683" i="1" s="1"/>
  <c r="E1683" i="1"/>
  <c r="D1683" i="1"/>
  <c r="C1683" i="1"/>
  <c r="B1683" i="1"/>
  <c r="A1683" i="1"/>
  <c r="L1682" i="1"/>
  <c r="J1682" i="1"/>
  <c r="I1682" i="1"/>
  <c r="H1682" i="1"/>
  <c r="G1682" i="1"/>
  <c r="F1682" i="1"/>
  <c r="K1682" i="1" s="1"/>
  <c r="E1682" i="1"/>
  <c r="D1682" i="1"/>
  <c r="C1682" i="1"/>
  <c r="B1682" i="1"/>
  <c r="A1682" i="1"/>
  <c r="L1681" i="1"/>
  <c r="J1681" i="1"/>
  <c r="I1681" i="1"/>
  <c r="H1681" i="1"/>
  <c r="G1681" i="1"/>
  <c r="F1681" i="1"/>
  <c r="K1681" i="1" s="1"/>
  <c r="E1681" i="1"/>
  <c r="D1681" i="1"/>
  <c r="C1681" i="1"/>
  <c r="B1681" i="1"/>
  <c r="A1681" i="1"/>
  <c r="L1680" i="1"/>
  <c r="J1680" i="1"/>
  <c r="I1680" i="1"/>
  <c r="H1680" i="1"/>
  <c r="G1680" i="1"/>
  <c r="F1680" i="1"/>
  <c r="K1680" i="1" s="1"/>
  <c r="E1680" i="1"/>
  <c r="D1680" i="1"/>
  <c r="C1680" i="1"/>
  <c r="B1680" i="1"/>
  <c r="A1680" i="1"/>
  <c r="L1679" i="1"/>
  <c r="J1679" i="1"/>
  <c r="I1679" i="1"/>
  <c r="H1679" i="1"/>
  <c r="G1679" i="1"/>
  <c r="F1679" i="1"/>
  <c r="K1679" i="1" s="1"/>
  <c r="E1679" i="1"/>
  <c r="D1679" i="1"/>
  <c r="C1679" i="1"/>
  <c r="B1679" i="1"/>
  <c r="A1679" i="1"/>
  <c r="L1678" i="1"/>
  <c r="J1678" i="1"/>
  <c r="I1678" i="1"/>
  <c r="H1678" i="1"/>
  <c r="G1678" i="1"/>
  <c r="F1678" i="1"/>
  <c r="K1678" i="1" s="1"/>
  <c r="E1678" i="1"/>
  <c r="D1678" i="1"/>
  <c r="C1678" i="1"/>
  <c r="B1678" i="1"/>
  <c r="A1678" i="1" s="1"/>
  <c r="L1677" i="1"/>
  <c r="J1677" i="1"/>
  <c r="I1677" i="1"/>
  <c r="H1677" i="1"/>
  <c r="G1677" i="1"/>
  <c r="F1677" i="1"/>
  <c r="K1677" i="1" s="1"/>
  <c r="E1677" i="1"/>
  <c r="D1677" i="1"/>
  <c r="C1677" i="1"/>
  <c r="B1677" i="1"/>
  <c r="A1677" i="1"/>
  <c r="L1676" i="1"/>
  <c r="J1676" i="1"/>
  <c r="I1676" i="1"/>
  <c r="H1676" i="1"/>
  <c r="G1676" i="1"/>
  <c r="F1676" i="1"/>
  <c r="K1676" i="1" s="1"/>
  <c r="E1676" i="1"/>
  <c r="D1676" i="1"/>
  <c r="C1676" i="1"/>
  <c r="B1676" i="1"/>
  <c r="A1676" i="1"/>
  <c r="L1675" i="1"/>
  <c r="J1675" i="1"/>
  <c r="I1675" i="1"/>
  <c r="H1675" i="1"/>
  <c r="G1675" i="1"/>
  <c r="F1675" i="1"/>
  <c r="K1675" i="1" s="1"/>
  <c r="E1675" i="1"/>
  <c r="D1675" i="1"/>
  <c r="C1675" i="1"/>
  <c r="B1675" i="1"/>
  <c r="A1675" i="1"/>
  <c r="L1674" i="1"/>
  <c r="J1674" i="1"/>
  <c r="I1674" i="1"/>
  <c r="H1674" i="1"/>
  <c r="G1674" i="1"/>
  <c r="F1674" i="1"/>
  <c r="K1674" i="1" s="1"/>
  <c r="E1674" i="1"/>
  <c r="D1674" i="1"/>
  <c r="C1674" i="1"/>
  <c r="B1674" i="1"/>
  <c r="A1674" i="1"/>
  <c r="L1673" i="1"/>
  <c r="J1673" i="1"/>
  <c r="I1673" i="1"/>
  <c r="H1673" i="1"/>
  <c r="G1673" i="1"/>
  <c r="F1673" i="1"/>
  <c r="K1673" i="1" s="1"/>
  <c r="E1673" i="1"/>
  <c r="D1673" i="1"/>
  <c r="C1673" i="1"/>
  <c r="B1673" i="1"/>
  <c r="A1673" i="1"/>
  <c r="L1672" i="1"/>
  <c r="J1672" i="1"/>
  <c r="I1672" i="1"/>
  <c r="H1672" i="1"/>
  <c r="G1672" i="1"/>
  <c r="F1672" i="1"/>
  <c r="K1672" i="1" s="1"/>
  <c r="E1672" i="1"/>
  <c r="D1672" i="1"/>
  <c r="C1672" i="1"/>
  <c r="B1672" i="1"/>
  <c r="A1672" i="1" s="1"/>
  <c r="L1671" i="1"/>
  <c r="J1671" i="1"/>
  <c r="I1671" i="1"/>
  <c r="H1671" i="1"/>
  <c r="G1671" i="1"/>
  <c r="F1671" i="1"/>
  <c r="K1671" i="1" s="1"/>
  <c r="E1671" i="1"/>
  <c r="D1671" i="1"/>
  <c r="C1671" i="1"/>
  <c r="B1671" i="1"/>
  <c r="A1671" i="1"/>
  <c r="L1670" i="1"/>
  <c r="J1670" i="1"/>
  <c r="I1670" i="1"/>
  <c r="H1670" i="1"/>
  <c r="G1670" i="1"/>
  <c r="F1670" i="1"/>
  <c r="K1670" i="1" s="1"/>
  <c r="E1670" i="1"/>
  <c r="D1670" i="1"/>
  <c r="C1670" i="1"/>
  <c r="B1670" i="1"/>
  <c r="A1670" i="1"/>
  <c r="L1669" i="1"/>
  <c r="J1669" i="1"/>
  <c r="I1669" i="1"/>
  <c r="H1669" i="1"/>
  <c r="G1669" i="1"/>
  <c r="F1669" i="1"/>
  <c r="K1669" i="1" s="1"/>
  <c r="E1669" i="1"/>
  <c r="D1669" i="1"/>
  <c r="C1669" i="1"/>
  <c r="B1669" i="1"/>
  <c r="A1669" i="1"/>
  <c r="L1668" i="1"/>
  <c r="J1668" i="1"/>
  <c r="I1668" i="1"/>
  <c r="H1668" i="1"/>
  <c r="G1668" i="1"/>
  <c r="F1668" i="1"/>
  <c r="K1668" i="1" s="1"/>
  <c r="E1668" i="1"/>
  <c r="D1668" i="1"/>
  <c r="C1668" i="1"/>
  <c r="B1668" i="1"/>
  <c r="A1668" i="1"/>
  <c r="L1667" i="1"/>
  <c r="J1667" i="1"/>
  <c r="I1667" i="1"/>
  <c r="H1667" i="1"/>
  <c r="G1667" i="1"/>
  <c r="F1667" i="1"/>
  <c r="K1667" i="1" s="1"/>
  <c r="E1667" i="1"/>
  <c r="D1667" i="1"/>
  <c r="C1667" i="1"/>
  <c r="B1667" i="1"/>
  <c r="A1667" i="1"/>
  <c r="L1666" i="1"/>
  <c r="J1666" i="1"/>
  <c r="I1666" i="1"/>
  <c r="H1666" i="1"/>
  <c r="G1666" i="1"/>
  <c r="F1666" i="1"/>
  <c r="K1666" i="1" s="1"/>
  <c r="E1666" i="1"/>
  <c r="D1666" i="1"/>
  <c r="C1666" i="1"/>
  <c r="B1666" i="1"/>
  <c r="A1666" i="1" s="1"/>
  <c r="L1665" i="1"/>
  <c r="J1665" i="1"/>
  <c r="I1665" i="1"/>
  <c r="H1665" i="1"/>
  <c r="G1665" i="1"/>
  <c r="F1665" i="1"/>
  <c r="K1665" i="1" s="1"/>
  <c r="E1665" i="1"/>
  <c r="D1665" i="1"/>
  <c r="C1665" i="1"/>
  <c r="B1665" i="1"/>
  <c r="A1665" i="1"/>
  <c r="L1664" i="1"/>
  <c r="J1664" i="1"/>
  <c r="I1664" i="1"/>
  <c r="H1664" i="1"/>
  <c r="G1664" i="1"/>
  <c r="F1664" i="1"/>
  <c r="K1664" i="1" s="1"/>
  <c r="E1664" i="1"/>
  <c r="D1664" i="1"/>
  <c r="C1664" i="1"/>
  <c r="B1664" i="1"/>
  <c r="A1664" i="1"/>
  <c r="L1663" i="1"/>
  <c r="J1663" i="1"/>
  <c r="I1663" i="1"/>
  <c r="H1663" i="1"/>
  <c r="G1663" i="1"/>
  <c r="F1663" i="1"/>
  <c r="K1663" i="1" s="1"/>
  <c r="E1663" i="1"/>
  <c r="D1663" i="1"/>
  <c r="C1663" i="1"/>
  <c r="B1663" i="1"/>
  <c r="A1663" i="1"/>
  <c r="L1662" i="1"/>
  <c r="J1662" i="1"/>
  <c r="I1662" i="1"/>
  <c r="H1662" i="1"/>
  <c r="G1662" i="1"/>
  <c r="F1662" i="1"/>
  <c r="K1662" i="1" s="1"/>
  <c r="E1662" i="1"/>
  <c r="D1662" i="1"/>
  <c r="C1662" i="1"/>
  <c r="B1662" i="1"/>
  <c r="A1662" i="1"/>
  <c r="L1661" i="1"/>
  <c r="J1661" i="1"/>
  <c r="I1661" i="1"/>
  <c r="H1661" i="1"/>
  <c r="G1661" i="1"/>
  <c r="F1661" i="1"/>
  <c r="K1661" i="1" s="1"/>
  <c r="E1661" i="1"/>
  <c r="D1661" i="1"/>
  <c r="C1661" i="1"/>
  <c r="B1661" i="1"/>
  <c r="A1661" i="1"/>
  <c r="L1660" i="1"/>
  <c r="J1660" i="1"/>
  <c r="I1660" i="1"/>
  <c r="H1660" i="1"/>
  <c r="G1660" i="1"/>
  <c r="F1660" i="1"/>
  <c r="K1660" i="1" s="1"/>
  <c r="E1660" i="1"/>
  <c r="D1660" i="1"/>
  <c r="C1660" i="1"/>
  <c r="B1660" i="1"/>
  <c r="A1660" i="1" s="1"/>
  <c r="L1659" i="1"/>
  <c r="J1659" i="1"/>
  <c r="I1659" i="1"/>
  <c r="H1659" i="1"/>
  <c r="G1659" i="1"/>
  <c r="F1659" i="1"/>
  <c r="K1659" i="1" s="1"/>
  <c r="E1659" i="1"/>
  <c r="D1659" i="1"/>
  <c r="C1659" i="1"/>
  <c r="B1659" i="1"/>
  <c r="A1659" i="1"/>
  <c r="L1658" i="1"/>
  <c r="J1658" i="1"/>
  <c r="I1658" i="1"/>
  <c r="H1658" i="1"/>
  <c r="G1658" i="1"/>
  <c r="F1658" i="1"/>
  <c r="K1658" i="1" s="1"/>
  <c r="E1658" i="1"/>
  <c r="D1658" i="1"/>
  <c r="C1658" i="1"/>
  <c r="B1658" i="1"/>
  <c r="A1658" i="1"/>
  <c r="L1657" i="1"/>
  <c r="J1657" i="1"/>
  <c r="I1657" i="1"/>
  <c r="H1657" i="1"/>
  <c r="G1657" i="1"/>
  <c r="F1657" i="1"/>
  <c r="K1657" i="1" s="1"/>
  <c r="E1657" i="1"/>
  <c r="D1657" i="1"/>
  <c r="C1657" i="1"/>
  <c r="B1657" i="1"/>
  <c r="A1657" i="1"/>
  <c r="L1656" i="1"/>
  <c r="J1656" i="1"/>
  <c r="I1656" i="1"/>
  <c r="H1656" i="1"/>
  <c r="G1656" i="1"/>
  <c r="F1656" i="1"/>
  <c r="K1656" i="1" s="1"/>
  <c r="E1656" i="1"/>
  <c r="D1656" i="1"/>
  <c r="C1656" i="1"/>
  <c r="B1656" i="1"/>
  <c r="A1656" i="1"/>
  <c r="L1655" i="1"/>
  <c r="J1655" i="1"/>
  <c r="I1655" i="1"/>
  <c r="H1655" i="1"/>
  <c r="G1655" i="1"/>
  <c r="F1655" i="1"/>
  <c r="K1655" i="1" s="1"/>
  <c r="E1655" i="1"/>
  <c r="D1655" i="1"/>
  <c r="C1655" i="1"/>
  <c r="B1655" i="1"/>
  <c r="A1655" i="1"/>
  <c r="L1654" i="1"/>
  <c r="J1654" i="1"/>
  <c r="I1654" i="1"/>
  <c r="H1654" i="1"/>
  <c r="G1654" i="1"/>
  <c r="F1654" i="1"/>
  <c r="K1654" i="1" s="1"/>
  <c r="E1654" i="1"/>
  <c r="D1654" i="1"/>
  <c r="C1654" i="1"/>
  <c r="B1654" i="1"/>
  <c r="A1654" i="1" s="1"/>
  <c r="L1653" i="1"/>
  <c r="J1653" i="1"/>
  <c r="I1653" i="1"/>
  <c r="H1653" i="1"/>
  <c r="G1653" i="1"/>
  <c r="F1653" i="1"/>
  <c r="K1653" i="1" s="1"/>
  <c r="E1653" i="1"/>
  <c r="D1653" i="1"/>
  <c r="C1653" i="1"/>
  <c r="B1653" i="1"/>
  <c r="A1653" i="1"/>
  <c r="L1652" i="1"/>
  <c r="J1652" i="1"/>
  <c r="I1652" i="1"/>
  <c r="H1652" i="1"/>
  <c r="G1652" i="1"/>
  <c r="F1652" i="1"/>
  <c r="K1652" i="1" s="1"/>
  <c r="E1652" i="1"/>
  <c r="D1652" i="1"/>
  <c r="C1652" i="1"/>
  <c r="B1652" i="1"/>
  <c r="A1652" i="1"/>
  <c r="L1651" i="1"/>
  <c r="J1651" i="1"/>
  <c r="I1651" i="1"/>
  <c r="H1651" i="1"/>
  <c r="G1651" i="1"/>
  <c r="F1651" i="1"/>
  <c r="K1651" i="1" s="1"/>
  <c r="E1651" i="1"/>
  <c r="D1651" i="1"/>
  <c r="C1651" i="1"/>
  <c r="B1651" i="1"/>
  <c r="A1651" i="1"/>
  <c r="L1650" i="1"/>
  <c r="J1650" i="1"/>
  <c r="I1650" i="1"/>
  <c r="H1650" i="1"/>
  <c r="G1650" i="1"/>
  <c r="F1650" i="1"/>
  <c r="K1650" i="1" s="1"/>
  <c r="E1650" i="1"/>
  <c r="D1650" i="1"/>
  <c r="C1650" i="1"/>
  <c r="B1650" i="1"/>
  <c r="A1650" i="1"/>
  <c r="L1649" i="1"/>
  <c r="J1649" i="1"/>
  <c r="I1649" i="1"/>
  <c r="H1649" i="1"/>
  <c r="G1649" i="1"/>
  <c r="F1649" i="1"/>
  <c r="K1649" i="1" s="1"/>
  <c r="E1649" i="1"/>
  <c r="D1649" i="1"/>
  <c r="C1649" i="1"/>
  <c r="B1649" i="1"/>
  <c r="A1649" i="1"/>
  <c r="L1648" i="1"/>
  <c r="J1648" i="1"/>
  <c r="I1648" i="1"/>
  <c r="H1648" i="1"/>
  <c r="G1648" i="1"/>
  <c r="F1648" i="1"/>
  <c r="K1648" i="1" s="1"/>
  <c r="E1648" i="1"/>
  <c r="D1648" i="1"/>
  <c r="C1648" i="1"/>
  <c r="B1648" i="1"/>
  <c r="A1648" i="1" s="1"/>
  <c r="L1647" i="1"/>
  <c r="J1647" i="1"/>
  <c r="I1647" i="1"/>
  <c r="H1647" i="1"/>
  <c r="G1647" i="1"/>
  <c r="F1647" i="1"/>
  <c r="K1647" i="1" s="1"/>
  <c r="E1647" i="1"/>
  <c r="D1647" i="1"/>
  <c r="C1647" i="1"/>
  <c r="B1647" i="1"/>
  <c r="A1647" i="1"/>
  <c r="L1646" i="1"/>
  <c r="J1646" i="1"/>
  <c r="I1646" i="1"/>
  <c r="H1646" i="1"/>
  <c r="G1646" i="1"/>
  <c r="F1646" i="1"/>
  <c r="K1646" i="1" s="1"/>
  <c r="E1646" i="1"/>
  <c r="D1646" i="1"/>
  <c r="C1646" i="1"/>
  <c r="B1646" i="1"/>
  <c r="A1646" i="1"/>
  <c r="L1645" i="1"/>
  <c r="J1645" i="1"/>
  <c r="I1645" i="1"/>
  <c r="H1645" i="1"/>
  <c r="G1645" i="1"/>
  <c r="F1645" i="1"/>
  <c r="K1645" i="1" s="1"/>
  <c r="E1645" i="1"/>
  <c r="D1645" i="1"/>
  <c r="C1645" i="1"/>
  <c r="B1645" i="1"/>
  <c r="A1645" i="1"/>
  <c r="L1644" i="1"/>
  <c r="J1644" i="1"/>
  <c r="I1644" i="1"/>
  <c r="H1644" i="1"/>
  <c r="G1644" i="1"/>
  <c r="F1644" i="1"/>
  <c r="K1644" i="1" s="1"/>
  <c r="E1644" i="1"/>
  <c r="D1644" i="1"/>
  <c r="C1644" i="1"/>
  <c r="B1644" i="1"/>
  <c r="A1644" i="1"/>
  <c r="L1643" i="1"/>
  <c r="J1643" i="1"/>
  <c r="I1643" i="1"/>
  <c r="H1643" i="1"/>
  <c r="G1643" i="1"/>
  <c r="F1643" i="1"/>
  <c r="K1643" i="1" s="1"/>
  <c r="E1643" i="1"/>
  <c r="D1643" i="1"/>
  <c r="C1643" i="1"/>
  <c r="B1643" i="1"/>
  <c r="A1643" i="1"/>
  <c r="L1642" i="1"/>
  <c r="J1642" i="1"/>
  <c r="I1642" i="1"/>
  <c r="H1642" i="1"/>
  <c r="G1642" i="1"/>
  <c r="F1642" i="1"/>
  <c r="K1642" i="1" s="1"/>
  <c r="E1642" i="1"/>
  <c r="D1642" i="1"/>
  <c r="C1642" i="1"/>
  <c r="B1642" i="1"/>
  <c r="A1642" i="1" s="1"/>
  <c r="L1641" i="1"/>
  <c r="J1641" i="1"/>
  <c r="I1641" i="1"/>
  <c r="H1641" i="1"/>
  <c r="G1641" i="1"/>
  <c r="F1641" i="1"/>
  <c r="K1641" i="1" s="1"/>
  <c r="E1641" i="1"/>
  <c r="D1641" i="1"/>
  <c r="C1641" i="1"/>
  <c r="B1641" i="1"/>
  <c r="A1641" i="1"/>
  <c r="L1640" i="1"/>
  <c r="J1640" i="1"/>
  <c r="I1640" i="1"/>
  <c r="H1640" i="1"/>
  <c r="G1640" i="1"/>
  <c r="F1640" i="1"/>
  <c r="K1640" i="1" s="1"/>
  <c r="E1640" i="1"/>
  <c r="D1640" i="1"/>
  <c r="C1640" i="1"/>
  <c r="B1640" i="1"/>
  <c r="A1640" i="1"/>
  <c r="L1639" i="1"/>
  <c r="J1639" i="1"/>
  <c r="I1639" i="1"/>
  <c r="H1639" i="1"/>
  <c r="G1639" i="1"/>
  <c r="F1639" i="1"/>
  <c r="K1639" i="1" s="1"/>
  <c r="E1639" i="1"/>
  <c r="D1639" i="1"/>
  <c r="C1639" i="1"/>
  <c r="B1639" i="1"/>
  <c r="A1639" i="1"/>
  <c r="L1638" i="1"/>
  <c r="J1638" i="1"/>
  <c r="I1638" i="1"/>
  <c r="H1638" i="1"/>
  <c r="G1638" i="1"/>
  <c r="F1638" i="1"/>
  <c r="K1638" i="1" s="1"/>
  <c r="E1638" i="1"/>
  <c r="D1638" i="1"/>
  <c r="C1638" i="1"/>
  <c r="B1638" i="1"/>
  <c r="A1638" i="1"/>
  <c r="L1637" i="1"/>
  <c r="J1637" i="1"/>
  <c r="I1637" i="1"/>
  <c r="H1637" i="1"/>
  <c r="G1637" i="1"/>
  <c r="F1637" i="1"/>
  <c r="K1637" i="1" s="1"/>
  <c r="E1637" i="1"/>
  <c r="D1637" i="1"/>
  <c r="C1637" i="1"/>
  <c r="B1637" i="1"/>
  <c r="A1637" i="1"/>
  <c r="L1636" i="1"/>
  <c r="J1636" i="1"/>
  <c r="I1636" i="1"/>
  <c r="H1636" i="1"/>
  <c r="G1636" i="1"/>
  <c r="F1636" i="1"/>
  <c r="K1636" i="1" s="1"/>
  <c r="E1636" i="1"/>
  <c r="D1636" i="1"/>
  <c r="C1636" i="1"/>
  <c r="B1636" i="1"/>
  <c r="A1636" i="1" s="1"/>
  <c r="L1635" i="1"/>
  <c r="J1635" i="1"/>
  <c r="I1635" i="1"/>
  <c r="H1635" i="1"/>
  <c r="G1635" i="1"/>
  <c r="F1635" i="1"/>
  <c r="K1635" i="1" s="1"/>
  <c r="E1635" i="1"/>
  <c r="D1635" i="1"/>
  <c r="C1635" i="1"/>
  <c r="B1635" i="1"/>
  <c r="A1635" i="1"/>
  <c r="L1634" i="1"/>
  <c r="J1634" i="1"/>
  <c r="I1634" i="1"/>
  <c r="H1634" i="1"/>
  <c r="G1634" i="1"/>
  <c r="F1634" i="1"/>
  <c r="K1634" i="1" s="1"/>
  <c r="E1634" i="1"/>
  <c r="D1634" i="1"/>
  <c r="C1634" i="1"/>
  <c r="B1634" i="1"/>
  <c r="A1634" i="1"/>
  <c r="L1633" i="1"/>
  <c r="J1633" i="1"/>
  <c r="I1633" i="1"/>
  <c r="H1633" i="1"/>
  <c r="G1633" i="1"/>
  <c r="F1633" i="1"/>
  <c r="K1633" i="1" s="1"/>
  <c r="E1633" i="1"/>
  <c r="D1633" i="1"/>
  <c r="C1633" i="1"/>
  <c r="B1633" i="1"/>
  <c r="A1633" i="1"/>
  <c r="L1632" i="1"/>
  <c r="J1632" i="1"/>
  <c r="I1632" i="1"/>
  <c r="H1632" i="1"/>
  <c r="G1632" i="1"/>
  <c r="F1632" i="1"/>
  <c r="K1632" i="1" s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<sst xmlns="http://schemas.openxmlformats.org/spreadsheetml/2006/main" count="12" uniqueCount="12">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</sst>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NOVO%20FINANCEIRO\PCF%20Historico\2021\02-%20PCF%20FEVEREIRO\01%20-%20PCF\PCF\EXCEL\PRESTA&#199;&#195;O%20DE%20CONTAS%20COVID\HDH%20-%20S&#211;%20COVID%20-%2002.2021%20-%20PCF%202020%20-%20REV%2007%20editada%20em%2024.09.2020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DOM HÉLDER (COVID-19)</v>
          </cell>
          <cell r="E11" t="str">
            <v>1.99 - Outras Despesas com Pessoal</v>
          </cell>
          <cell r="F11">
            <v>9759606000260</v>
          </cell>
          <cell r="G11" t="str">
            <v>Bilhetagem Eletronica Municipal (Bem Facil)</v>
          </cell>
          <cell r="H11" t="str">
            <v>S</v>
          </cell>
          <cell r="I11" t="str">
            <v>N</v>
          </cell>
          <cell r="J11">
            <v>36548</v>
          </cell>
          <cell r="K11">
            <v>44222</v>
          </cell>
          <cell r="M11" t="str">
            <v>2611606 - Recife - PE</v>
          </cell>
          <cell r="N11">
            <v>753.32</v>
          </cell>
        </row>
        <row r="12">
          <cell r="C12" t="str">
            <v>HOSPITAL DOM HÉLDER (COVID-19)</v>
          </cell>
          <cell r="E12" t="str">
            <v>1.99 - Outras Despesas com Pessoal</v>
          </cell>
          <cell r="F12">
            <v>22093615000142</v>
          </cell>
          <cell r="G12" t="str">
            <v>JSA Refeições Eireli Me</v>
          </cell>
          <cell r="H12" t="str">
            <v>S</v>
          </cell>
          <cell r="I12" t="str">
            <v>S</v>
          </cell>
          <cell r="J12">
            <v>742</v>
          </cell>
          <cell r="K12">
            <v>44252</v>
          </cell>
          <cell r="M12" t="str">
            <v>2601904 - Bezerros - PE</v>
          </cell>
          <cell r="N12">
            <v>30423.4</v>
          </cell>
        </row>
        <row r="13">
          <cell r="C13" t="str">
            <v>HOSPITAL DOM HÉLDER (COVID-19)</v>
          </cell>
          <cell r="E13" t="str">
            <v>1.99 - Outras Despesas com Pessoal</v>
          </cell>
          <cell r="F13">
            <v>2102498000129</v>
          </cell>
          <cell r="G13" t="str">
            <v>Metropolitan Life Seguros e Previência Privada S.A.</v>
          </cell>
          <cell r="H13" t="str">
            <v>S</v>
          </cell>
          <cell r="I13" t="str">
            <v>N</v>
          </cell>
          <cell r="J13">
            <v>108249</v>
          </cell>
          <cell r="K13">
            <v>44271</v>
          </cell>
          <cell r="M13" t="str">
            <v>3550308 - São Paulo - SP</v>
          </cell>
          <cell r="N13">
            <v>413.32400000000092</v>
          </cell>
        </row>
        <row r="14">
          <cell r="C14" t="str">
            <v>HOSPITAL DOM HÉLDER (COVID-19)</v>
          </cell>
          <cell r="E14" t="str">
            <v>1.99 - Outras Despesas com Pessoal</v>
          </cell>
          <cell r="F14">
            <v>24441891000180</v>
          </cell>
          <cell r="G14" t="str">
            <v xml:space="preserve">Rodoviaria Borborema </v>
          </cell>
          <cell r="H14" t="str">
            <v>S</v>
          </cell>
          <cell r="I14" t="str">
            <v>N</v>
          </cell>
          <cell r="J14">
            <v>22079</v>
          </cell>
          <cell r="K14">
            <v>44222</v>
          </cell>
          <cell r="M14" t="str">
            <v>2611606 - Recife - PE</v>
          </cell>
          <cell r="N14">
            <v>931.5</v>
          </cell>
        </row>
        <row r="15">
          <cell r="C15" t="str">
            <v>HOSPITAL DOM HÉLDER (COVID-19)</v>
          </cell>
          <cell r="E15" t="str">
            <v>1.99 - Outras Despesas com Pessoal</v>
          </cell>
          <cell r="F15">
            <v>24441891000180</v>
          </cell>
          <cell r="G15" t="str">
            <v xml:space="preserve">Rodoviaria Borborema </v>
          </cell>
          <cell r="H15" t="str">
            <v>S</v>
          </cell>
          <cell r="I15" t="str">
            <v>N</v>
          </cell>
          <cell r="J15">
            <v>22271</v>
          </cell>
          <cell r="K15">
            <v>44239</v>
          </cell>
          <cell r="M15" t="str">
            <v>2611606 - Recife - PE</v>
          </cell>
          <cell r="N15">
            <v>161</v>
          </cell>
        </row>
        <row r="16">
          <cell r="C16" t="str">
            <v>HOSPITAL DOM HÉLDER (COVID-19)</v>
          </cell>
          <cell r="E16" t="str">
            <v>1.99 - Outras Despesas com Pessoal</v>
          </cell>
          <cell r="F16">
            <v>41070889000160</v>
          </cell>
          <cell r="G16" t="str">
            <v>Transporte e Serviços Astro Ltda-ME (Astrotur)</v>
          </cell>
          <cell r="H16" t="str">
            <v>S</v>
          </cell>
          <cell r="I16" t="str">
            <v>S</v>
          </cell>
          <cell r="J16">
            <v>4603</v>
          </cell>
          <cell r="K16">
            <v>44256</v>
          </cell>
          <cell r="M16" t="str">
            <v>2611606 - Recife - PE</v>
          </cell>
          <cell r="N16">
            <v>14433.47</v>
          </cell>
        </row>
        <row r="17">
          <cell r="C17" t="str">
            <v>HOSPITAL DOM HÉLDER (COVID-19)</v>
          </cell>
          <cell r="E17" t="str">
            <v>1.99 - Outras Despesas com Pessoal</v>
          </cell>
          <cell r="F17">
            <v>9759606000180</v>
          </cell>
          <cell r="G17" t="str">
            <v xml:space="preserve">Vem - Vale Eletronico Metropolitano </v>
          </cell>
          <cell r="H17" t="str">
            <v>S</v>
          </cell>
          <cell r="I17" t="str">
            <v>N</v>
          </cell>
          <cell r="J17">
            <v>7304722</v>
          </cell>
          <cell r="K17">
            <v>44222</v>
          </cell>
          <cell r="M17" t="str">
            <v>2611606 - Recife - PE</v>
          </cell>
          <cell r="N17">
            <v>495.59999999999997</v>
          </cell>
        </row>
        <row r="18">
          <cell r="C18" t="str">
            <v>HOSPITAL DOM HÉLDER (COVID-19)</v>
          </cell>
          <cell r="E18" t="str">
            <v>1.99 - Outras Despesas com Pessoal</v>
          </cell>
          <cell r="F18">
            <v>9759606000180</v>
          </cell>
          <cell r="G18" t="str">
            <v xml:space="preserve">Vem - Vale Eletronico Metropolitano </v>
          </cell>
          <cell r="H18" t="str">
            <v>S</v>
          </cell>
          <cell r="I18" t="str">
            <v>N</v>
          </cell>
          <cell r="J18">
            <v>7304690</v>
          </cell>
          <cell r="K18">
            <v>44222</v>
          </cell>
          <cell r="M18" t="str">
            <v>2611606 - Recife - PE</v>
          </cell>
          <cell r="N18">
            <v>14015.32</v>
          </cell>
        </row>
        <row r="19">
          <cell r="C19" t="str">
            <v>HOSPITAL DOM HÉLDER (COVID-19)</v>
          </cell>
          <cell r="E19" t="str">
            <v>1.99 - Outras Despesas com Pessoal</v>
          </cell>
          <cell r="F19">
            <v>9759606000180</v>
          </cell>
          <cell r="G19" t="str">
            <v xml:space="preserve">Vem - Vale Eletronico Metropolitano </v>
          </cell>
          <cell r="H19" t="str">
            <v>S</v>
          </cell>
          <cell r="I19" t="str">
            <v>N</v>
          </cell>
          <cell r="J19">
            <v>7341970</v>
          </cell>
          <cell r="K19">
            <v>44239</v>
          </cell>
          <cell r="M19" t="str">
            <v>2611606 - Recife - PE</v>
          </cell>
          <cell r="N19">
            <v>35.08</v>
          </cell>
        </row>
        <row r="20">
          <cell r="C20" t="str">
            <v>HOSPITAL DOM HÉLDER (COVID-19)</v>
          </cell>
          <cell r="E20" t="str">
            <v>1.99 - Outras Despesas com Pessoal</v>
          </cell>
          <cell r="F20">
            <v>9759606000180</v>
          </cell>
          <cell r="G20" t="str">
            <v xml:space="preserve">Vem - Vale Eletronico Metropolitano </v>
          </cell>
          <cell r="H20" t="str">
            <v>S</v>
          </cell>
          <cell r="I20" t="str">
            <v>N</v>
          </cell>
          <cell r="J20">
            <v>7341979</v>
          </cell>
          <cell r="K20">
            <v>44239</v>
          </cell>
          <cell r="M20" t="str">
            <v>2611606 - Recife - PE</v>
          </cell>
          <cell r="N20">
            <v>1042.1099999999999</v>
          </cell>
        </row>
        <row r="21">
          <cell r="C21" t="str">
            <v>HOSPITAL DOM HÉLDER (COVID-19)</v>
          </cell>
          <cell r="E21" t="str">
            <v>1.99 - Outras Despesas com Pessoal</v>
          </cell>
          <cell r="F21">
            <v>9759606000180</v>
          </cell>
          <cell r="G21" t="str">
            <v xml:space="preserve">Vem - Vale Eletronico Metropolitano </v>
          </cell>
          <cell r="H21" t="str">
            <v>S</v>
          </cell>
          <cell r="I21" t="str">
            <v>N</v>
          </cell>
          <cell r="J21">
            <v>7349566</v>
          </cell>
          <cell r="K21">
            <v>44244</v>
          </cell>
          <cell r="M21" t="str">
            <v>2611606 - Recife - PE</v>
          </cell>
          <cell r="N21">
            <v>86.76</v>
          </cell>
        </row>
        <row r="22">
          <cell r="C22" t="str">
            <v>HOSPITAL DOM HÉLDER (COVID-19)</v>
          </cell>
          <cell r="E22" t="str">
            <v>1.99 - Outras Despesas com Pessoal</v>
          </cell>
          <cell r="F22">
            <v>9759606000180</v>
          </cell>
          <cell r="G22" t="str">
            <v xml:space="preserve">Vem - Vale Eletronico Metropolitano </v>
          </cell>
          <cell r="H22" t="str">
            <v>S</v>
          </cell>
          <cell r="I22" t="str">
            <v>N</v>
          </cell>
          <cell r="J22">
            <v>7356191</v>
          </cell>
          <cell r="K22">
            <v>44246</v>
          </cell>
          <cell r="M22" t="str">
            <v>2611606 - Recife - PE</v>
          </cell>
          <cell r="N22">
            <v>44.02</v>
          </cell>
        </row>
        <row r="23">
          <cell r="C23" t="str">
            <v>HOSPITAL DOM HÉLDER (COVID-19)</v>
          </cell>
          <cell r="E23" t="str">
            <v xml:space="preserve">5.25 - Serviços Bancários </v>
          </cell>
          <cell r="G23" t="str">
            <v>Taxas de Manutenção de Conta</v>
          </cell>
          <cell r="H23" t="str">
            <v>S</v>
          </cell>
          <cell r="I23" t="str">
            <v>N</v>
          </cell>
          <cell r="J23">
            <v>44228</v>
          </cell>
          <cell r="K23">
            <v>44228</v>
          </cell>
          <cell r="M23" t="str">
            <v>2602902 - Cabo de Santo Agostinho - PE</v>
          </cell>
          <cell r="N23">
            <v>93.45</v>
          </cell>
        </row>
        <row r="24">
          <cell r="C24" t="str">
            <v>HOSPITAL DOM HÉLDER (COVID-19)</v>
          </cell>
          <cell r="E24" t="str">
            <v xml:space="preserve">5.25 - Serviços Bancários </v>
          </cell>
          <cell r="G24" t="str">
            <v>Tarifas Bancárias</v>
          </cell>
          <cell r="H24" t="str">
            <v>S</v>
          </cell>
          <cell r="I24" t="str">
            <v>N</v>
          </cell>
          <cell r="J24">
            <v>44228</v>
          </cell>
          <cell r="K24">
            <v>44228</v>
          </cell>
          <cell r="M24" t="str">
            <v>2602902 - Cabo de Santo Agostinho - PE</v>
          </cell>
          <cell r="N24">
            <v>18.899999999999999</v>
          </cell>
        </row>
        <row r="25">
          <cell r="C25" t="str">
            <v>HOSPITAL DOM HÉLDER (COVID-19)</v>
          </cell>
          <cell r="E25" t="str">
            <v>5.13 - Água e Esgoto</v>
          </cell>
          <cell r="F25">
            <v>9769035000164</v>
          </cell>
          <cell r="G25" t="str">
            <v>Compesa (Companhia Pernambucana de Saneamento)</v>
          </cell>
          <cell r="H25" t="str">
            <v>S</v>
          </cell>
          <cell r="I25" t="str">
            <v>N</v>
          </cell>
          <cell r="J25">
            <v>44228</v>
          </cell>
          <cell r="K25">
            <v>44247</v>
          </cell>
          <cell r="M25" t="str">
            <v>2602902 - Cabo de Santo Agostinho - PE</v>
          </cell>
          <cell r="N25">
            <v>15850.54</v>
          </cell>
        </row>
        <row r="26">
          <cell r="C26" t="str">
            <v>HOSPITAL DOM HÉLDER (COVID-19)</v>
          </cell>
          <cell r="E26" t="str">
            <v>5.12 - Energia Elétrica</v>
          </cell>
          <cell r="F26">
            <v>10835932000108</v>
          </cell>
          <cell r="G26" t="str">
            <v>Celpe (Companhia Energética de Pernambuco)</v>
          </cell>
          <cell r="H26" t="str">
            <v>S</v>
          </cell>
          <cell r="I26" t="str">
            <v>N</v>
          </cell>
          <cell r="J26">
            <v>143272707</v>
          </cell>
          <cell r="K26">
            <v>44235</v>
          </cell>
          <cell r="M26" t="str">
            <v>2611606 - Recife - PE</v>
          </cell>
          <cell r="N26">
            <v>35761.449999999997</v>
          </cell>
        </row>
        <row r="27">
          <cell r="C27" t="str">
            <v>HOSPITAL DOM HÉLDER (COVID-19)</v>
          </cell>
          <cell r="E27" t="str">
            <v>5.3 - Locação de Máquinas e Equipamentos</v>
          </cell>
          <cell r="F27">
            <v>10279299000119</v>
          </cell>
          <cell r="G27" t="str">
            <v>Rgraph Loc. Com. E Serv. Ltda - Me</v>
          </cell>
          <cell r="H27" t="str">
            <v>S</v>
          </cell>
          <cell r="I27" t="str">
            <v>N</v>
          </cell>
          <cell r="J27">
            <v>3616</v>
          </cell>
          <cell r="K27">
            <v>44259</v>
          </cell>
          <cell r="M27" t="str">
            <v>2611606 - Recife - PE</v>
          </cell>
          <cell r="N27">
            <v>1328.88</v>
          </cell>
        </row>
        <row r="28">
          <cell r="C28" t="str">
            <v>HOSPITAL DOM HÉLDER (COVID-19)</v>
          </cell>
          <cell r="E28" t="str">
            <v>5.16 - Serviços Médico-Hospitalares, Odotonlogia e Laboratoriais</v>
          </cell>
          <cell r="F28">
            <v>20915564000161</v>
          </cell>
          <cell r="G28" t="str">
            <v>CM PATRIOTA LTDA</v>
          </cell>
          <cell r="H28" t="str">
            <v>S</v>
          </cell>
          <cell r="I28" t="str">
            <v>S</v>
          </cell>
          <cell r="J28">
            <v>175</v>
          </cell>
          <cell r="K28">
            <v>44267</v>
          </cell>
          <cell r="M28" t="str">
            <v>2604007 - Carpina - PE</v>
          </cell>
          <cell r="N28">
            <v>15758.45</v>
          </cell>
        </row>
        <row r="29">
          <cell r="C29" t="str">
            <v>HOSPITAL DOM HÉLDER (COVID-19)</v>
          </cell>
          <cell r="E29" t="str">
            <v>5.16 - Serviços Médico-Hospitalares, Odotonlogia e Laboratoriais</v>
          </cell>
          <cell r="F29">
            <v>599741000130</v>
          </cell>
          <cell r="G29" t="str">
            <v>COOPECARDIO - COOPERATIVA DE TRABALHO DOS MEDICOS CARDIOLOGISTAS DE PERNAMBUCO</v>
          </cell>
          <cell r="H29" t="str">
            <v>S</v>
          </cell>
          <cell r="I29" t="str">
            <v>S</v>
          </cell>
          <cell r="J29">
            <v>23138</v>
          </cell>
          <cell r="K29">
            <v>44263</v>
          </cell>
          <cell r="M29" t="str">
            <v>2611606 - Recife - PE</v>
          </cell>
          <cell r="N29">
            <v>8677</v>
          </cell>
        </row>
        <row r="30">
          <cell r="C30" t="str">
            <v>HOSPITAL DOM HÉLDER (COVID-19)</v>
          </cell>
          <cell r="E30" t="str">
            <v>5.16 - Serviços Médico-Hospitalares, Odotonlogia e Laboratoriais</v>
          </cell>
          <cell r="F30">
            <v>29449525000190</v>
          </cell>
          <cell r="G30" t="str">
            <v xml:space="preserve">HPI CLINICA CARDIOLOGICA LTDA </v>
          </cell>
          <cell r="H30" t="str">
            <v>S</v>
          </cell>
          <cell r="I30" t="str">
            <v>S</v>
          </cell>
          <cell r="J30">
            <v>163</v>
          </cell>
          <cell r="K30">
            <v>44284</v>
          </cell>
          <cell r="M30" t="str">
            <v>2613909 - Serra Talhada - PE</v>
          </cell>
          <cell r="N30">
            <v>7337.4</v>
          </cell>
        </row>
        <row r="31">
          <cell r="C31" t="str">
            <v>HOSPITAL DOM HÉLDER (COVID-19)</v>
          </cell>
          <cell r="E31" t="str">
            <v>5.16 - Serviços Médico-Hospitalares, Odotonlogia e Laboratoriais</v>
          </cell>
          <cell r="F31">
            <v>24881506000115</v>
          </cell>
          <cell r="G31" t="str">
            <v>MEDICANDO: ATENDIMENTO MEDICO ESPECIALIZADO LTDA</v>
          </cell>
          <cell r="H31" t="str">
            <v>S</v>
          </cell>
          <cell r="I31" t="str">
            <v>S</v>
          </cell>
          <cell r="J31">
            <v>232</v>
          </cell>
          <cell r="K31">
            <v>44275</v>
          </cell>
          <cell r="M31" t="str">
            <v>2602902 - Cabo de Santo Agostinho - PE</v>
          </cell>
          <cell r="N31">
            <v>405756.16000000003</v>
          </cell>
        </row>
        <row r="32">
          <cell r="C32" t="str">
            <v>HOSPITAL DOM HÉLDER (COVID-19)</v>
          </cell>
          <cell r="E32" t="str">
            <v>5.16 - Serviços Médico-Hospitalares, Odotonlogia e Laboratoriais</v>
          </cell>
          <cell r="F32">
            <v>13844637000297</v>
          </cell>
          <cell r="G32" t="str">
            <v>MEMORIAL CORACAO EM SAUDE LTDA</v>
          </cell>
          <cell r="H32" t="str">
            <v>S</v>
          </cell>
          <cell r="I32" t="str">
            <v>S</v>
          </cell>
          <cell r="J32">
            <v>687</v>
          </cell>
          <cell r="K32">
            <v>44274</v>
          </cell>
          <cell r="M32" t="str">
            <v>2611606 - Recife - PE</v>
          </cell>
          <cell r="N32">
            <v>50085.39</v>
          </cell>
        </row>
        <row r="33">
          <cell r="C33" t="str">
            <v>HOSPITAL DOM HÉLDER (COVID-19)</v>
          </cell>
          <cell r="E33" t="str">
            <v>5.16 - Serviços Médico-Hospitalares, Odotonlogia e Laboratoriais</v>
          </cell>
          <cell r="F33">
            <v>29482450000140</v>
          </cell>
          <cell r="G33" t="str">
            <v xml:space="preserve">T MAIS CLINICA MEDICA LTDA </v>
          </cell>
          <cell r="H33" t="str">
            <v>S</v>
          </cell>
          <cell r="I33" t="str">
            <v>S</v>
          </cell>
          <cell r="J33">
            <v>113</v>
          </cell>
          <cell r="K33">
            <v>44272</v>
          </cell>
          <cell r="M33" t="str">
            <v>2602902 - Cabo de Santo Agostinho - PE</v>
          </cell>
          <cell r="N33">
            <v>221465.15</v>
          </cell>
        </row>
        <row r="34">
          <cell r="C34" t="str">
            <v>HOSPITAL DOM HÉLDER (COVID-19)</v>
          </cell>
          <cell r="E34" t="str">
            <v>5.16 - Serviços Médico-Hospitalares, Odotonlogia e Laboratoriais</v>
          </cell>
          <cell r="F34">
            <v>4539279016300</v>
          </cell>
          <cell r="G34" t="str">
            <v>Cientificalab Produtos Laboratorais e Sistemas Ltda</v>
          </cell>
          <cell r="H34" t="str">
            <v>S</v>
          </cell>
          <cell r="I34" t="str">
            <v>S</v>
          </cell>
          <cell r="J34">
            <v>92</v>
          </cell>
          <cell r="K34">
            <v>44253</v>
          </cell>
          <cell r="M34" t="str">
            <v>2602902 - Cabo de Santo Agostinho - PE</v>
          </cell>
          <cell r="N34">
            <v>105828.23</v>
          </cell>
        </row>
        <row r="35">
          <cell r="C35" t="str">
            <v>HOSPITAL DOM HÉLDER (COVID-19)</v>
          </cell>
          <cell r="E35" t="str">
            <v>5.99 - Outros Serviços de Terceiros Pessoa Jurídica</v>
          </cell>
          <cell r="F35">
            <v>4290489000134</v>
          </cell>
          <cell r="G35" t="str">
            <v>Clinica de Dialise do Cabo Ltda</v>
          </cell>
          <cell r="H35" t="str">
            <v>S</v>
          </cell>
          <cell r="I35" t="str">
            <v>S</v>
          </cell>
          <cell r="J35">
            <v>719</v>
          </cell>
          <cell r="K35">
            <v>44270</v>
          </cell>
          <cell r="M35" t="str">
            <v>2602902 - Cabo de Santo Agostinho - PE</v>
          </cell>
          <cell r="N35">
            <v>121130.52</v>
          </cell>
        </row>
        <row r="36">
          <cell r="C36" t="str">
            <v>HOSPITAL DOM HÉLDER (COVID-19)</v>
          </cell>
          <cell r="E36" t="str">
            <v>5.15 - Serviços Domésticos</v>
          </cell>
          <cell r="F36">
            <v>6272575004803</v>
          </cell>
          <cell r="G36" t="str">
            <v>Lavebras Gestão de Texteis S.A</v>
          </cell>
          <cell r="H36" t="str">
            <v>S</v>
          </cell>
          <cell r="I36" t="str">
            <v>S</v>
          </cell>
          <cell r="J36">
            <v>3886</v>
          </cell>
          <cell r="K36">
            <v>44258</v>
          </cell>
          <cell r="M36" t="str">
            <v>2610707 - Paulista - PE</v>
          </cell>
          <cell r="N36">
            <v>11303.859294855783</v>
          </cell>
        </row>
        <row r="37">
          <cell r="C37" t="str">
            <v>HOSPITAL DOM HÉLDER (COVID-19)</v>
          </cell>
          <cell r="E37" t="str">
            <v>5.10 - Detetização/Tratamento de Resíduos e Afins</v>
          </cell>
          <cell r="F37">
            <v>11863530000180</v>
          </cell>
          <cell r="G37" t="str">
            <v>Brascon Gestão Ambiental Ltda</v>
          </cell>
          <cell r="H37" t="str">
            <v>S</v>
          </cell>
          <cell r="I37" t="str">
            <v>S</v>
          </cell>
          <cell r="J37">
            <v>67504</v>
          </cell>
          <cell r="K37">
            <v>44257</v>
          </cell>
          <cell r="M37" t="str">
            <v>2611309 - Pombos - PE</v>
          </cell>
          <cell r="N37">
            <v>7209.1854466692339</v>
          </cell>
        </row>
        <row r="38">
          <cell r="C38" t="str">
            <v>HOSPITAL DOM HÉLDER (COVID-19)</v>
          </cell>
          <cell r="E38" t="str">
            <v>5.23 - Limpeza e Conservação</v>
          </cell>
          <cell r="F38">
            <v>10229013000190</v>
          </cell>
          <cell r="G38" t="str">
            <v>Interclean Administração Ltda</v>
          </cell>
          <cell r="H38" t="str">
            <v>S</v>
          </cell>
          <cell r="I38" t="str">
            <v>S</v>
          </cell>
          <cell r="J38">
            <v>350</v>
          </cell>
          <cell r="K38">
            <v>44246</v>
          </cell>
          <cell r="M38" t="str">
            <v>2611606 - Recife - PE</v>
          </cell>
          <cell r="N38">
            <v>34361.600000000006</v>
          </cell>
        </row>
        <row r="39">
          <cell r="C39" t="str">
            <v>HOSPITAL DOM HÉLDER (COVID-19)</v>
          </cell>
          <cell r="E39" t="str">
            <v>5.5 - Reparo e Manutenção de Máquinas e Equipamentos</v>
          </cell>
          <cell r="F39">
            <v>12853727000109</v>
          </cell>
          <cell r="G39" t="str">
            <v>Kesa Comercio e Servicos Tecnicos Ltda</v>
          </cell>
          <cell r="H39" t="str">
            <v>S</v>
          </cell>
          <cell r="I39" t="str">
            <v>S</v>
          </cell>
          <cell r="J39">
            <v>5911</v>
          </cell>
          <cell r="K39" t="str">
            <v>04/02/2021</v>
          </cell>
          <cell r="M39" t="str">
            <v>2611606 - Recife - PE</v>
          </cell>
          <cell r="N39">
            <v>1630</v>
          </cell>
        </row>
        <row r="40">
          <cell r="C40" t="str">
            <v>HOSPITAL DOM HÉLDER (COVID-19)</v>
          </cell>
          <cell r="E40" t="str">
            <v>5.5 - Reparo e Manutenção de Máquinas e Equipamentos</v>
          </cell>
          <cell r="F40">
            <v>12853727000109</v>
          </cell>
          <cell r="G40" t="str">
            <v>Kesa Comercio e Servicos Tecnicos Ltda</v>
          </cell>
          <cell r="H40" t="str">
            <v>S</v>
          </cell>
          <cell r="I40" t="str">
            <v>S</v>
          </cell>
          <cell r="J40">
            <v>5937</v>
          </cell>
          <cell r="K40" t="str">
            <v>12/02/2021</v>
          </cell>
          <cell r="M40" t="str">
            <v>2611606 - Recife - PE</v>
          </cell>
          <cell r="N40">
            <v>1630</v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Normal="100" workbookViewId="0">
      <selection activeCell="C7" sqref="C7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9039744000860</v>
      </c>
      <c r="B2" s="4" t="str">
        <f>'[1]TCE - ANEXO IV - Preencher'!C11</f>
        <v>HOSPITAL DOM HÉLDER (COVID-19)</v>
      </c>
      <c r="C2" s="4" t="str">
        <f>'[1]TCE - ANEXO IV - Preencher'!E11</f>
        <v>1.99 - Outras Despesas com Pessoal</v>
      </c>
      <c r="D2" s="3">
        <f>'[1]TCE - ANEXO IV - Preencher'!F11</f>
        <v>9759606000260</v>
      </c>
      <c r="E2" s="5" t="str">
        <f>'[1]TCE - ANEXO IV - Preencher'!G11</f>
        <v>Bilhetagem Eletronica Municipal (Bem Facil)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36548</v>
      </c>
      <c r="I2" s="6">
        <f>IF('[1]TCE - ANEXO IV - Preencher'!K11="","",'[1]TCE - ANEXO IV - Preencher'!K11)</f>
        <v>44222</v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>2611606</v>
      </c>
      <c r="L2" s="7">
        <f>'[1]TCE - ANEXO IV - Preencher'!N11</f>
        <v>753.32</v>
      </c>
    </row>
    <row r="3" spans="1:12" s="8" customFormat="1" ht="19.5" customHeight="1" x14ac:dyDescent="0.2">
      <c r="A3" s="3">
        <f>IFERROR(VLOOKUP(B3,'[1]DADOS (OCULTAR)'!$P$3:$R$56,3,0),"")</f>
        <v>9039744000860</v>
      </c>
      <c r="B3" s="4" t="str">
        <f>'[1]TCE - ANEXO IV - Preencher'!C12</f>
        <v>HOSPITAL DOM HÉLDER (COVID-19)</v>
      </c>
      <c r="C3" s="4" t="str">
        <f>'[1]TCE - ANEXO IV - Preencher'!E12</f>
        <v>1.99 - Outras Despesas com Pessoal</v>
      </c>
      <c r="D3" s="3">
        <f>'[1]TCE - ANEXO IV - Preencher'!F12</f>
        <v>22093615000142</v>
      </c>
      <c r="E3" s="5" t="str">
        <f>'[1]TCE - ANEXO IV - Preencher'!G12</f>
        <v>JSA Refeições Eireli Me</v>
      </c>
      <c r="F3" s="5" t="str">
        <f>'[1]TCE - ANEXO IV - Preencher'!H12</f>
        <v>S</v>
      </c>
      <c r="G3" s="5" t="str">
        <f>'[1]TCE - ANEXO IV - Preencher'!I12</f>
        <v>S</v>
      </c>
      <c r="H3" s="5">
        <f>'[1]TCE - ANEXO IV - Preencher'!J12</f>
        <v>742</v>
      </c>
      <c r="I3" s="6">
        <f>IF('[1]TCE - ANEXO IV - Preencher'!K12="","",'[1]TCE - ANEXO IV - Preencher'!K12)</f>
        <v>44252</v>
      </c>
      <c r="J3" s="5">
        <f>'[1]TCE - ANEXO IV - Preencher'!L12</f>
        <v>0</v>
      </c>
      <c r="K3" s="5" t="str">
        <f>IF(F3="B",LEFT('[1]TCE - ANEXO IV - Preencher'!M12,2),IF(F3="S",LEFT('[1]TCE - ANEXO IV - Preencher'!M12,7),IF('[1]TCE - ANEXO IV - Preencher'!H12="","")))</f>
        <v>2601904</v>
      </c>
      <c r="L3" s="7">
        <f>'[1]TCE - ANEXO IV - Preencher'!N12</f>
        <v>30423.4</v>
      </c>
    </row>
    <row r="4" spans="1:12" s="8" customFormat="1" ht="19.5" customHeight="1" x14ac:dyDescent="0.2">
      <c r="A4" s="3">
        <f>IFERROR(VLOOKUP(B4,'[1]DADOS (OCULTAR)'!$P$3:$R$56,3,0),"")</f>
        <v>9039744000860</v>
      </c>
      <c r="B4" s="4" t="str">
        <f>'[1]TCE - ANEXO IV - Preencher'!C13</f>
        <v>HOSPITAL DOM HÉLDER (COVID-19)</v>
      </c>
      <c r="C4" s="4" t="str">
        <f>'[1]TCE - ANEXO IV - Preencher'!E13</f>
        <v>1.99 - Outras Despesas com Pessoal</v>
      </c>
      <c r="D4" s="3">
        <f>'[1]TCE - ANEXO IV - Preencher'!F13</f>
        <v>2102498000129</v>
      </c>
      <c r="E4" s="5" t="str">
        <f>'[1]TCE - ANEXO IV - Preencher'!G13</f>
        <v>Metropolitan Life Seguros e Previência Privada S.A.</v>
      </c>
      <c r="F4" s="5" t="str">
        <f>'[1]TCE - ANEXO IV - Preencher'!H13</f>
        <v>S</v>
      </c>
      <c r="G4" s="5" t="str">
        <f>'[1]TCE - ANEXO IV - Preencher'!I13</f>
        <v>N</v>
      </c>
      <c r="H4" s="5">
        <f>'[1]TCE - ANEXO IV - Preencher'!J13</f>
        <v>108249</v>
      </c>
      <c r="I4" s="6">
        <f>IF('[1]TCE - ANEXO IV - Preencher'!K13="","",'[1]TCE - ANEXO IV - Preencher'!K13)</f>
        <v>44271</v>
      </c>
      <c r="J4" s="5">
        <f>'[1]TCE - ANEXO IV - Preencher'!L13</f>
        <v>0</v>
      </c>
      <c r="K4" s="5" t="str">
        <f>IF(F4="B",LEFT('[1]TCE - ANEXO IV - Preencher'!M13,2),IF(F4="S",LEFT('[1]TCE - ANEXO IV - Preencher'!M13,7),IF('[1]TCE - ANEXO IV - Preencher'!H13="","")))</f>
        <v>3550308</v>
      </c>
      <c r="L4" s="7">
        <f>'[1]TCE - ANEXO IV - Preencher'!N13</f>
        <v>413.32400000000092</v>
      </c>
    </row>
    <row r="5" spans="1:12" s="8" customFormat="1" ht="19.5" customHeight="1" x14ac:dyDescent="0.2">
      <c r="A5" s="3">
        <f>IFERROR(VLOOKUP(B5,'[1]DADOS (OCULTAR)'!$P$3:$R$56,3,0),"")</f>
        <v>9039744000860</v>
      </c>
      <c r="B5" s="4" t="str">
        <f>'[1]TCE - ANEXO IV - Preencher'!C14</f>
        <v>HOSPITAL DOM HÉLDER (COVID-19)</v>
      </c>
      <c r="C5" s="4" t="str">
        <f>'[1]TCE - ANEXO IV - Preencher'!E14</f>
        <v>1.99 - Outras Despesas com Pessoal</v>
      </c>
      <c r="D5" s="3">
        <f>'[1]TCE - ANEXO IV - Preencher'!F14</f>
        <v>24441891000180</v>
      </c>
      <c r="E5" s="5" t="str">
        <f>'[1]TCE - ANEXO IV - Preencher'!G14</f>
        <v xml:space="preserve">Rodoviaria Borborema </v>
      </c>
      <c r="F5" s="5" t="str">
        <f>'[1]TCE - ANEXO IV - Preencher'!H14</f>
        <v>S</v>
      </c>
      <c r="G5" s="5" t="str">
        <f>'[1]TCE - ANEXO IV - Preencher'!I14</f>
        <v>N</v>
      </c>
      <c r="H5" s="5">
        <f>'[1]TCE - ANEXO IV - Preencher'!J14</f>
        <v>22079</v>
      </c>
      <c r="I5" s="6">
        <f>IF('[1]TCE - ANEXO IV - Preencher'!K14="","",'[1]TCE - ANEXO IV - Preencher'!K14)</f>
        <v>44222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2611606</v>
      </c>
      <c r="L5" s="7">
        <f>'[1]TCE - ANEXO IV - Preencher'!N14</f>
        <v>931.5</v>
      </c>
    </row>
    <row r="6" spans="1:12" s="8" customFormat="1" ht="19.5" customHeight="1" x14ac:dyDescent="0.2">
      <c r="A6" s="3">
        <f>IFERROR(VLOOKUP(B6,'[1]DADOS (OCULTAR)'!$P$3:$R$56,3,0),"")</f>
        <v>9039744000860</v>
      </c>
      <c r="B6" s="4" t="str">
        <f>'[1]TCE - ANEXO IV - Preencher'!C15</f>
        <v>HOSPITAL DOM HÉLDER (COVID-19)</v>
      </c>
      <c r="C6" s="4" t="str">
        <f>'[1]TCE - ANEXO IV - Preencher'!E15</f>
        <v>1.99 - Outras Despesas com Pessoal</v>
      </c>
      <c r="D6" s="3">
        <f>'[1]TCE - ANEXO IV - Preencher'!F15</f>
        <v>24441891000180</v>
      </c>
      <c r="E6" s="5" t="str">
        <f>'[1]TCE - ANEXO IV - Preencher'!G15</f>
        <v xml:space="preserve">Rodoviaria Borborema </v>
      </c>
      <c r="F6" s="5" t="str">
        <f>'[1]TCE - ANEXO IV - Preencher'!H15</f>
        <v>S</v>
      </c>
      <c r="G6" s="5" t="str">
        <f>'[1]TCE - ANEXO IV - Preencher'!I15</f>
        <v>N</v>
      </c>
      <c r="H6" s="5">
        <f>'[1]TCE - ANEXO IV - Preencher'!J15</f>
        <v>22271</v>
      </c>
      <c r="I6" s="6">
        <f>IF('[1]TCE - ANEXO IV - Preencher'!K15="","",'[1]TCE - ANEXO IV - Preencher'!K15)</f>
        <v>44239</v>
      </c>
      <c r="J6" s="5">
        <f>'[1]TCE - ANEXO IV - Preencher'!L15</f>
        <v>0</v>
      </c>
      <c r="K6" s="5" t="str">
        <f>IF(F6="B",LEFT('[1]TCE - ANEXO IV - Preencher'!M15,2),IF(F6="S",LEFT('[1]TCE - ANEXO IV - Preencher'!M15,7),IF('[1]TCE - ANEXO IV - Preencher'!H15="","")))</f>
        <v>2611606</v>
      </c>
      <c r="L6" s="7">
        <f>'[1]TCE - ANEXO IV - Preencher'!N15</f>
        <v>161</v>
      </c>
    </row>
    <row r="7" spans="1:12" s="8" customFormat="1" ht="19.5" customHeight="1" x14ac:dyDescent="0.2">
      <c r="A7" s="3">
        <f>IFERROR(VLOOKUP(B7,'[1]DADOS (OCULTAR)'!$P$3:$R$56,3,0),"")</f>
        <v>9039744000860</v>
      </c>
      <c r="B7" s="4" t="str">
        <f>'[1]TCE - ANEXO IV - Preencher'!C16</f>
        <v>HOSPITAL DOM HÉLDER (COVID-19)</v>
      </c>
      <c r="C7" s="4" t="str">
        <f>'[1]TCE - ANEXO IV - Preencher'!E16</f>
        <v>1.99 - Outras Despesas com Pessoal</v>
      </c>
      <c r="D7" s="3">
        <f>'[1]TCE - ANEXO IV - Preencher'!F16</f>
        <v>41070889000160</v>
      </c>
      <c r="E7" s="5" t="str">
        <f>'[1]TCE - ANEXO IV - Preencher'!G16</f>
        <v>Transporte e Serviços Astro Ltda-ME (Astrotur)</v>
      </c>
      <c r="F7" s="5" t="str">
        <f>'[1]TCE - ANEXO IV - Preencher'!H16</f>
        <v>S</v>
      </c>
      <c r="G7" s="5" t="str">
        <f>'[1]TCE - ANEXO IV - Preencher'!I16</f>
        <v>S</v>
      </c>
      <c r="H7" s="5">
        <f>'[1]TCE - ANEXO IV - Preencher'!J16</f>
        <v>4603</v>
      </c>
      <c r="I7" s="6">
        <f>IF('[1]TCE - ANEXO IV - Preencher'!K16="","",'[1]TCE - ANEXO IV - Preencher'!K16)</f>
        <v>44256</v>
      </c>
      <c r="J7" s="5">
        <f>'[1]TCE - ANEXO IV - Preencher'!L16</f>
        <v>0</v>
      </c>
      <c r="K7" s="5" t="str">
        <f>IF(F7="B",LEFT('[1]TCE - ANEXO IV - Preencher'!M16,2),IF(F7="S",LEFT('[1]TCE - ANEXO IV - Preencher'!M16,7),IF('[1]TCE - ANEXO IV - Preencher'!H16="","")))</f>
        <v>2611606</v>
      </c>
      <c r="L7" s="7">
        <f>'[1]TCE - ANEXO IV - Preencher'!N16</f>
        <v>14433.47</v>
      </c>
    </row>
    <row r="8" spans="1:12" s="8" customFormat="1" ht="19.5" customHeight="1" x14ac:dyDescent="0.2">
      <c r="A8" s="3">
        <f>IFERROR(VLOOKUP(B8,'[1]DADOS (OCULTAR)'!$P$3:$R$56,3,0),"")</f>
        <v>9039744000860</v>
      </c>
      <c r="B8" s="4" t="str">
        <f>'[1]TCE - ANEXO IV - Preencher'!C17</f>
        <v>HOSPITAL DOM HÉLDER (COVID-19)</v>
      </c>
      <c r="C8" s="4" t="str">
        <f>'[1]TCE - ANEXO IV - Preencher'!E17</f>
        <v>1.99 - Outras Despesas com Pessoal</v>
      </c>
      <c r="D8" s="3">
        <f>'[1]TCE - ANEXO IV - Preencher'!F17</f>
        <v>9759606000180</v>
      </c>
      <c r="E8" s="5" t="str">
        <f>'[1]TCE - ANEXO IV - Preencher'!G17</f>
        <v xml:space="preserve">Vem - Vale Eletronico Metropolitano </v>
      </c>
      <c r="F8" s="5" t="str">
        <f>'[1]TCE - ANEXO IV - Preencher'!H17</f>
        <v>S</v>
      </c>
      <c r="G8" s="5" t="str">
        <f>'[1]TCE - ANEXO IV - Preencher'!I17</f>
        <v>N</v>
      </c>
      <c r="H8" s="5">
        <f>'[1]TCE - ANEXO IV - Preencher'!J17</f>
        <v>7304722</v>
      </c>
      <c r="I8" s="6">
        <f>IF('[1]TCE - ANEXO IV - Preencher'!K17="","",'[1]TCE - ANEXO IV - Preencher'!K17)</f>
        <v>44222</v>
      </c>
      <c r="J8" s="5">
        <f>'[1]TCE - ANEXO IV - Preencher'!L17</f>
        <v>0</v>
      </c>
      <c r="K8" s="5" t="str">
        <f>IF(F8="B",LEFT('[1]TCE - ANEXO IV - Preencher'!M17,2),IF(F8="S",LEFT('[1]TCE - ANEXO IV - Preencher'!M17,7),IF('[1]TCE - ANEXO IV - Preencher'!H17="","")))</f>
        <v>2611606</v>
      </c>
      <c r="L8" s="7">
        <f>'[1]TCE - ANEXO IV - Preencher'!N17</f>
        <v>495.59999999999997</v>
      </c>
    </row>
    <row r="9" spans="1:12" s="8" customFormat="1" ht="19.5" customHeight="1" x14ac:dyDescent="0.2">
      <c r="A9" s="3">
        <f>IFERROR(VLOOKUP(B9,'[1]DADOS (OCULTAR)'!$P$3:$R$56,3,0),"")</f>
        <v>9039744000860</v>
      </c>
      <c r="B9" s="4" t="str">
        <f>'[1]TCE - ANEXO IV - Preencher'!C18</f>
        <v>HOSPITAL DOM HÉLDER (COVID-19)</v>
      </c>
      <c r="C9" s="4" t="str">
        <f>'[1]TCE - ANEXO IV - Preencher'!E18</f>
        <v>1.99 - Outras Despesas com Pessoal</v>
      </c>
      <c r="D9" s="3">
        <f>'[1]TCE - ANEXO IV - Preencher'!F18</f>
        <v>9759606000180</v>
      </c>
      <c r="E9" s="5" t="str">
        <f>'[1]TCE - ANEXO IV - Preencher'!G18</f>
        <v xml:space="preserve">Vem - Vale Eletronico Metropolitano </v>
      </c>
      <c r="F9" s="5" t="str">
        <f>'[1]TCE - ANEXO IV - Preencher'!H18</f>
        <v>S</v>
      </c>
      <c r="G9" s="5" t="str">
        <f>'[1]TCE - ANEXO IV - Preencher'!I18</f>
        <v>N</v>
      </c>
      <c r="H9" s="5">
        <f>'[1]TCE - ANEXO IV - Preencher'!J18</f>
        <v>7304690</v>
      </c>
      <c r="I9" s="6">
        <f>IF('[1]TCE - ANEXO IV - Preencher'!K18="","",'[1]TCE - ANEXO IV - Preencher'!K18)</f>
        <v>44222</v>
      </c>
      <c r="J9" s="5">
        <f>'[1]TCE - ANEXO IV - Preencher'!L18</f>
        <v>0</v>
      </c>
      <c r="K9" s="5" t="str">
        <f>IF(F9="B",LEFT('[1]TCE - ANEXO IV - Preencher'!M18,2),IF(F9="S",LEFT('[1]TCE - ANEXO IV - Preencher'!M18,7),IF('[1]TCE - ANEXO IV - Preencher'!H18="","")))</f>
        <v>2611606</v>
      </c>
      <c r="L9" s="7">
        <f>'[1]TCE - ANEXO IV - Preencher'!N18</f>
        <v>14015.32</v>
      </c>
    </row>
    <row r="10" spans="1:12" s="8" customFormat="1" ht="19.5" customHeight="1" x14ac:dyDescent="0.2">
      <c r="A10" s="3">
        <f>IFERROR(VLOOKUP(B10,'[1]DADOS (OCULTAR)'!$P$3:$R$56,3,0),"")</f>
        <v>9039744000860</v>
      </c>
      <c r="B10" s="4" t="str">
        <f>'[1]TCE - ANEXO IV - Preencher'!C19</f>
        <v>HOSPITAL DOM HÉLDER (COVID-19)</v>
      </c>
      <c r="C10" s="4" t="str">
        <f>'[1]TCE - ANEXO IV - Preencher'!E19</f>
        <v>1.99 - Outras Despesas com Pessoal</v>
      </c>
      <c r="D10" s="3">
        <f>'[1]TCE - ANEXO IV - Preencher'!F19</f>
        <v>9759606000180</v>
      </c>
      <c r="E10" s="5" t="str">
        <f>'[1]TCE - ANEXO IV - Preencher'!G19</f>
        <v xml:space="preserve">Vem - Vale Eletronico Metropolitano </v>
      </c>
      <c r="F10" s="5" t="str">
        <f>'[1]TCE - ANEXO IV - Preencher'!H19</f>
        <v>S</v>
      </c>
      <c r="G10" s="5" t="str">
        <f>'[1]TCE - ANEXO IV - Preencher'!I19</f>
        <v>N</v>
      </c>
      <c r="H10" s="5">
        <f>'[1]TCE - ANEXO IV - Preencher'!J19</f>
        <v>7341970</v>
      </c>
      <c r="I10" s="6">
        <f>IF('[1]TCE - ANEXO IV - Preencher'!K19="","",'[1]TCE - ANEXO IV - Preencher'!K19)</f>
        <v>44239</v>
      </c>
      <c r="J10" s="5">
        <f>'[1]TCE - ANEXO IV - Preencher'!L19</f>
        <v>0</v>
      </c>
      <c r="K10" s="5" t="str">
        <f>IF(F10="B",LEFT('[1]TCE - ANEXO IV - Preencher'!M19,2),IF(F10="S",LEFT('[1]TCE - ANEXO IV - Preencher'!M19,7),IF('[1]TCE - ANEXO IV - Preencher'!H19="","")))</f>
        <v>2611606</v>
      </c>
      <c r="L10" s="7">
        <f>'[1]TCE - ANEXO IV - Preencher'!N19</f>
        <v>35.08</v>
      </c>
    </row>
    <row r="11" spans="1:12" s="8" customFormat="1" ht="19.5" customHeight="1" x14ac:dyDescent="0.2">
      <c r="A11" s="3">
        <f>IFERROR(VLOOKUP(B11,'[1]DADOS (OCULTAR)'!$P$3:$R$56,3,0),"")</f>
        <v>9039744000860</v>
      </c>
      <c r="B11" s="4" t="str">
        <f>'[1]TCE - ANEXO IV - Preencher'!C20</f>
        <v>HOSPITAL DOM HÉLDER (COVID-19)</v>
      </c>
      <c r="C11" s="4" t="str">
        <f>'[1]TCE - ANEXO IV - Preencher'!E20</f>
        <v>1.99 - Outras Despesas com Pessoal</v>
      </c>
      <c r="D11" s="3">
        <f>'[1]TCE - ANEXO IV - Preencher'!F20</f>
        <v>9759606000180</v>
      </c>
      <c r="E11" s="5" t="str">
        <f>'[1]TCE - ANEXO IV - Preencher'!G20</f>
        <v xml:space="preserve">Vem - Vale Eletronico Metropolitano </v>
      </c>
      <c r="F11" s="5" t="str">
        <f>'[1]TCE - ANEXO IV - Preencher'!H20</f>
        <v>S</v>
      </c>
      <c r="G11" s="5" t="str">
        <f>'[1]TCE - ANEXO IV - Preencher'!I20</f>
        <v>N</v>
      </c>
      <c r="H11" s="5">
        <f>'[1]TCE - ANEXO IV - Preencher'!J20</f>
        <v>7341979</v>
      </c>
      <c r="I11" s="6">
        <f>IF('[1]TCE - ANEXO IV - Preencher'!K20="","",'[1]TCE - ANEXO IV - Preencher'!K20)</f>
        <v>44239</v>
      </c>
      <c r="J11" s="5">
        <f>'[1]TCE - ANEXO IV - Preencher'!L20</f>
        <v>0</v>
      </c>
      <c r="K11" s="5" t="str">
        <f>IF(F11="B",LEFT('[1]TCE - ANEXO IV - Preencher'!M20,2),IF(F11="S",LEFT('[1]TCE - ANEXO IV - Preencher'!M20,7),IF('[1]TCE - ANEXO IV - Preencher'!H20="","")))</f>
        <v>2611606</v>
      </c>
      <c r="L11" s="7">
        <f>'[1]TCE - ANEXO IV - Preencher'!N20</f>
        <v>1042.1099999999999</v>
      </c>
    </row>
    <row r="12" spans="1:12" s="8" customFormat="1" ht="19.5" customHeight="1" x14ac:dyDescent="0.2">
      <c r="A12" s="3">
        <f>IFERROR(VLOOKUP(B12,'[1]DADOS (OCULTAR)'!$P$3:$R$56,3,0),"")</f>
        <v>9039744000860</v>
      </c>
      <c r="B12" s="4" t="str">
        <f>'[1]TCE - ANEXO IV - Preencher'!C21</f>
        <v>HOSPITAL DOM HÉLDER (COVID-19)</v>
      </c>
      <c r="C12" s="4" t="str">
        <f>'[1]TCE - ANEXO IV - Preencher'!E21</f>
        <v>1.99 - Outras Despesas com Pessoal</v>
      </c>
      <c r="D12" s="3">
        <f>'[1]TCE - ANEXO IV - Preencher'!F21</f>
        <v>9759606000180</v>
      </c>
      <c r="E12" s="5" t="str">
        <f>'[1]TCE - ANEXO IV - Preencher'!G21</f>
        <v xml:space="preserve">Vem - Vale Eletronico Metropolitano </v>
      </c>
      <c r="F12" s="5" t="str">
        <f>'[1]TCE - ANEXO IV - Preencher'!H21</f>
        <v>S</v>
      </c>
      <c r="G12" s="5" t="str">
        <f>'[1]TCE - ANEXO IV - Preencher'!I21</f>
        <v>N</v>
      </c>
      <c r="H12" s="5">
        <f>'[1]TCE - ANEXO IV - Preencher'!J21</f>
        <v>7349566</v>
      </c>
      <c r="I12" s="6">
        <f>IF('[1]TCE - ANEXO IV - Preencher'!K21="","",'[1]TCE - ANEXO IV - Preencher'!K21)</f>
        <v>44244</v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>2611606</v>
      </c>
      <c r="L12" s="7">
        <f>'[1]TCE - ANEXO IV - Preencher'!N21</f>
        <v>86.76</v>
      </c>
    </row>
    <row r="13" spans="1:12" s="8" customFormat="1" ht="19.5" customHeight="1" x14ac:dyDescent="0.2">
      <c r="A13" s="3">
        <f>IFERROR(VLOOKUP(B13,'[1]DADOS (OCULTAR)'!$P$3:$R$56,3,0),"")</f>
        <v>9039744000860</v>
      </c>
      <c r="B13" s="4" t="str">
        <f>'[1]TCE - ANEXO IV - Preencher'!C22</f>
        <v>HOSPITAL DOM HÉLDER (COVID-19)</v>
      </c>
      <c r="C13" s="4" t="str">
        <f>'[1]TCE - ANEXO IV - Preencher'!E22</f>
        <v>1.99 - Outras Despesas com Pessoal</v>
      </c>
      <c r="D13" s="3">
        <f>'[1]TCE - ANEXO IV - Preencher'!F22</f>
        <v>9759606000180</v>
      </c>
      <c r="E13" s="5" t="str">
        <f>'[1]TCE - ANEXO IV - Preencher'!G22</f>
        <v xml:space="preserve">Vem - Vale Eletronico Metropolitano </v>
      </c>
      <c r="F13" s="5" t="str">
        <f>'[1]TCE - ANEXO IV - Preencher'!H22</f>
        <v>S</v>
      </c>
      <c r="G13" s="5" t="str">
        <f>'[1]TCE - ANEXO IV - Preencher'!I22</f>
        <v>N</v>
      </c>
      <c r="H13" s="5">
        <f>'[1]TCE - ANEXO IV - Preencher'!J22</f>
        <v>7356191</v>
      </c>
      <c r="I13" s="6">
        <f>IF('[1]TCE - ANEXO IV - Preencher'!K22="","",'[1]TCE - ANEXO IV - Preencher'!K22)</f>
        <v>44246</v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>2611606</v>
      </c>
      <c r="L13" s="7">
        <f>'[1]TCE - ANEXO IV - Preencher'!N22</f>
        <v>44.02</v>
      </c>
    </row>
    <row r="14" spans="1:12" s="8" customFormat="1" ht="19.5" customHeight="1" x14ac:dyDescent="0.2">
      <c r="A14" s="3">
        <f>IFERROR(VLOOKUP(B14,'[1]DADOS (OCULTAR)'!$P$3:$R$56,3,0),"")</f>
        <v>9039744000860</v>
      </c>
      <c r="B14" s="4" t="str">
        <f>'[1]TCE - ANEXO IV - Preencher'!C23</f>
        <v>HOSPITAL DOM HÉLDER (COVID-19)</v>
      </c>
      <c r="C14" s="4" t="str">
        <f>'[1]TCE - ANEXO IV - Preencher'!E23</f>
        <v xml:space="preserve">5.25 - Serviços Bancários </v>
      </c>
      <c r="D14" s="3">
        <f>'[1]TCE - ANEXO IV - Preencher'!F23</f>
        <v>0</v>
      </c>
      <c r="E14" s="5" t="str">
        <f>'[1]TCE - ANEXO IV - Preencher'!G23</f>
        <v>Taxas de Manutenção de Conta</v>
      </c>
      <c r="F14" s="5" t="str">
        <f>'[1]TCE - ANEXO IV - Preencher'!H23</f>
        <v>S</v>
      </c>
      <c r="G14" s="5" t="str">
        <f>'[1]TCE - ANEXO IV - Preencher'!I23</f>
        <v>N</v>
      </c>
      <c r="H14" s="5">
        <f>'[1]TCE - ANEXO IV - Preencher'!J23</f>
        <v>44228</v>
      </c>
      <c r="I14" s="6">
        <f>IF('[1]TCE - ANEXO IV - Preencher'!K23="","",'[1]TCE - ANEXO IV - Preencher'!K23)</f>
        <v>44228</v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>2602902</v>
      </c>
      <c r="L14" s="7">
        <f>'[1]TCE - ANEXO IV - Preencher'!N23</f>
        <v>93.45</v>
      </c>
    </row>
    <row r="15" spans="1:12" s="8" customFormat="1" ht="19.5" customHeight="1" x14ac:dyDescent="0.2">
      <c r="A15" s="3">
        <f>IFERROR(VLOOKUP(B15,'[1]DADOS (OCULTAR)'!$P$3:$R$56,3,0),"")</f>
        <v>9039744000860</v>
      </c>
      <c r="B15" s="4" t="str">
        <f>'[1]TCE - ANEXO IV - Preencher'!C24</f>
        <v>HOSPITAL DOM HÉLDER (COVID-19)</v>
      </c>
      <c r="C15" s="4" t="str">
        <f>'[1]TCE - ANEXO IV - Preencher'!E24</f>
        <v xml:space="preserve">5.25 - Serviços Bancários </v>
      </c>
      <c r="D15" s="3">
        <f>'[1]TCE - ANEXO IV - Preencher'!F24</f>
        <v>0</v>
      </c>
      <c r="E15" s="5" t="str">
        <f>'[1]TCE - ANEXO IV - Preencher'!G24</f>
        <v>Tarifas Bancárias</v>
      </c>
      <c r="F15" s="5" t="str">
        <f>'[1]TCE - ANEXO IV - Preencher'!H24</f>
        <v>S</v>
      </c>
      <c r="G15" s="5" t="str">
        <f>'[1]TCE - ANEXO IV - Preencher'!I24</f>
        <v>N</v>
      </c>
      <c r="H15" s="5">
        <f>'[1]TCE - ANEXO IV - Preencher'!J24</f>
        <v>44228</v>
      </c>
      <c r="I15" s="6">
        <f>IF('[1]TCE - ANEXO IV - Preencher'!K24="","",'[1]TCE - ANEXO IV - Preencher'!K24)</f>
        <v>44228</v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>2602902</v>
      </c>
      <c r="L15" s="7">
        <f>'[1]TCE - ANEXO IV - Preencher'!N24</f>
        <v>18.899999999999999</v>
      </c>
    </row>
    <row r="16" spans="1:12" s="8" customFormat="1" ht="19.5" customHeight="1" x14ac:dyDescent="0.2">
      <c r="A16" s="3">
        <f>IFERROR(VLOOKUP(B16,'[1]DADOS (OCULTAR)'!$P$3:$R$56,3,0),"")</f>
        <v>9039744000860</v>
      </c>
      <c r="B16" s="4" t="str">
        <f>'[1]TCE - ANEXO IV - Preencher'!C25</f>
        <v>HOSPITAL DOM HÉLDER (COVID-19)</v>
      </c>
      <c r="C16" s="4" t="str">
        <f>'[1]TCE - ANEXO IV - Preencher'!E25</f>
        <v>5.13 - Água e Esgoto</v>
      </c>
      <c r="D16" s="3">
        <f>'[1]TCE - ANEXO IV - Preencher'!F25</f>
        <v>9769035000164</v>
      </c>
      <c r="E16" s="5" t="str">
        <f>'[1]TCE - ANEXO IV - Preencher'!G25</f>
        <v>Compesa (Companhia Pernambucana de Saneamento)</v>
      </c>
      <c r="F16" s="5" t="str">
        <f>'[1]TCE - ANEXO IV - Preencher'!H25</f>
        <v>S</v>
      </c>
      <c r="G16" s="5" t="str">
        <f>'[1]TCE - ANEXO IV - Preencher'!I25</f>
        <v>N</v>
      </c>
      <c r="H16" s="5">
        <f>'[1]TCE - ANEXO IV - Preencher'!J25</f>
        <v>44228</v>
      </c>
      <c r="I16" s="6">
        <f>IF('[1]TCE - ANEXO IV - Preencher'!K25="","",'[1]TCE - ANEXO IV - Preencher'!K25)</f>
        <v>44247</v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>2602902</v>
      </c>
      <c r="L16" s="7">
        <f>'[1]TCE - ANEXO IV - Preencher'!N25</f>
        <v>15850.54</v>
      </c>
    </row>
    <row r="17" spans="1:12" s="8" customFormat="1" ht="19.5" customHeight="1" x14ac:dyDescent="0.2">
      <c r="A17" s="3">
        <f>IFERROR(VLOOKUP(B17,'[1]DADOS (OCULTAR)'!$P$3:$R$56,3,0),"")</f>
        <v>9039744000860</v>
      </c>
      <c r="B17" s="4" t="str">
        <f>'[1]TCE - ANEXO IV - Preencher'!C26</f>
        <v>HOSPITAL DOM HÉLDER (COVID-19)</v>
      </c>
      <c r="C17" s="4" t="str">
        <f>'[1]TCE - ANEXO IV - Preencher'!E26</f>
        <v>5.12 - Energia Elétrica</v>
      </c>
      <c r="D17" s="3">
        <f>'[1]TCE - ANEXO IV - Preencher'!F26</f>
        <v>10835932000108</v>
      </c>
      <c r="E17" s="5" t="str">
        <f>'[1]TCE - ANEXO IV - Preencher'!G26</f>
        <v>Celpe (Companhia Energética de Pernambuco)</v>
      </c>
      <c r="F17" s="5" t="str">
        <f>'[1]TCE - ANEXO IV - Preencher'!H26</f>
        <v>S</v>
      </c>
      <c r="G17" s="5" t="str">
        <f>'[1]TCE - ANEXO IV - Preencher'!I26</f>
        <v>N</v>
      </c>
      <c r="H17" s="5">
        <f>'[1]TCE - ANEXO IV - Preencher'!J26</f>
        <v>143272707</v>
      </c>
      <c r="I17" s="6">
        <f>IF('[1]TCE - ANEXO IV - Preencher'!K26="","",'[1]TCE - ANEXO IV - Preencher'!K26)</f>
        <v>44235</v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>2611606</v>
      </c>
      <c r="L17" s="7">
        <f>'[1]TCE - ANEXO IV - Preencher'!N26</f>
        <v>35761.449999999997</v>
      </c>
    </row>
    <row r="18" spans="1:12" s="8" customFormat="1" ht="19.5" customHeight="1" x14ac:dyDescent="0.2">
      <c r="A18" s="3">
        <f>IFERROR(VLOOKUP(B18,'[1]DADOS (OCULTAR)'!$P$3:$R$56,3,0),"")</f>
        <v>9039744000860</v>
      </c>
      <c r="B18" s="4" t="str">
        <f>'[1]TCE - ANEXO IV - Preencher'!C27</f>
        <v>HOSPITAL DOM HÉLDER (COVID-19)</v>
      </c>
      <c r="C18" s="4" t="str">
        <f>'[1]TCE - ANEXO IV - Preencher'!E27</f>
        <v>5.3 - Locação de Máquinas e Equipamentos</v>
      </c>
      <c r="D18" s="3">
        <f>'[1]TCE - ANEXO IV - Preencher'!F27</f>
        <v>10279299000119</v>
      </c>
      <c r="E18" s="5" t="str">
        <f>'[1]TCE - ANEXO IV - Preencher'!G27</f>
        <v>Rgraph Loc. Com. E Serv. Ltda - Me</v>
      </c>
      <c r="F18" s="5" t="str">
        <f>'[1]TCE - ANEXO IV - Preencher'!H27</f>
        <v>S</v>
      </c>
      <c r="G18" s="5" t="str">
        <f>'[1]TCE - ANEXO IV - Preencher'!I27</f>
        <v>N</v>
      </c>
      <c r="H18" s="5">
        <f>'[1]TCE - ANEXO IV - Preencher'!J27</f>
        <v>3616</v>
      </c>
      <c r="I18" s="6">
        <f>IF('[1]TCE - ANEXO IV - Preencher'!K27="","",'[1]TCE - ANEXO IV - Preencher'!K27)</f>
        <v>44259</v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>2611606</v>
      </c>
      <c r="L18" s="7">
        <f>'[1]TCE - ANEXO IV - Preencher'!N27</f>
        <v>1328.88</v>
      </c>
    </row>
    <row r="19" spans="1:12" s="8" customFormat="1" ht="19.5" customHeight="1" x14ac:dyDescent="0.2">
      <c r="A19" s="3">
        <f>IFERROR(VLOOKUP(B19,'[1]DADOS (OCULTAR)'!$P$3:$R$56,3,0),"")</f>
        <v>9039744000860</v>
      </c>
      <c r="B19" s="4" t="str">
        <f>'[1]TCE - ANEXO IV - Preencher'!C28</f>
        <v>HOSPITAL DOM HÉLDER (COVID-19)</v>
      </c>
      <c r="C19" s="4" t="str">
        <f>'[1]TCE - ANEXO IV - Preencher'!E28</f>
        <v>5.16 - Serviços Médico-Hospitalares, Odotonlogia e Laboratoriais</v>
      </c>
      <c r="D19" s="3">
        <f>'[1]TCE - ANEXO IV - Preencher'!F28</f>
        <v>20915564000161</v>
      </c>
      <c r="E19" s="5" t="str">
        <f>'[1]TCE - ANEXO IV - Preencher'!G28</f>
        <v>CM PATRIOTA LTDA</v>
      </c>
      <c r="F19" s="5" t="str">
        <f>'[1]TCE - ANEXO IV - Preencher'!H28</f>
        <v>S</v>
      </c>
      <c r="G19" s="5" t="str">
        <f>'[1]TCE - ANEXO IV - Preencher'!I28</f>
        <v>S</v>
      </c>
      <c r="H19" s="5">
        <f>'[1]TCE - ANEXO IV - Preencher'!J28</f>
        <v>175</v>
      </c>
      <c r="I19" s="6">
        <f>IF('[1]TCE - ANEXO IV - Preencher'!K28="","",'[1]TCE - ANEXO IV - Preencher'!K28)</f>
        <v>44267</v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>2604007</v>
      </c>
      <c r="L19" s="7">
        <f>'[1]TCE - ANEXO IV - Preencher'!N28</f>
        <v>15758.45</v>
      </c>
    </row>
    <row r="20" spans="1:12" s="8" customFormat="1" ht="19.5" customHeight="1" x14ac:dyDescent="0.2">
      <c r="A20" s="3">
        <f>IFERROR(VLOOKUP(B20,'[1]DADOS (OCULTAR)'!$P$3:$R$56,3,0),"")</f>
        <v>9039744000860</v>
      </c>
      <c r="B20" s="4" t="str">
        <f>'[1]TCE - ANEXO IV - Preencher'!C29</f>
        <v>HOSPITAL DOM HÉLDER (COVID-19)</v>
      </c>
      <c r="C20" s="4" t="str">
        <f>'[1]TCE - ANEXO IV - Preencher'!E29</f>
        <v>5.16 - Serviços Médico-Hospitalares, Odotonlogia e Laboratoriais</v>
      </c>
      <c r="D20" s="3">
        <f>'[1]TCE - ANEXO IV - Preencher'!F29</f>
        <v>599741000130</v>
      </c>
      <c r="E20" s="5" t="str">
        <f>'[1]TCE - ANEXO IV - Preencher'!G29</f>
        <v>COOPECARDIO - COOPERATIVA DE TRABALHO DOS MEDICOS CARDIOLOGISTAS DE PERNAMBUCO</v>
      </c>
      <c r="F20" s="5" t="str">
        <f>'[1]TCE - ANEXO IV - Preencher'!H29</f>
        <v>S</v>
      </c>
      <c r="G20" s="5" t="str">
        <f>'[1]TCE - ANEXO IV - Preencher'!I29</f>
        <v>S</v>
      </c>
      <c r="H20" s="5">
        <f>'[1]TCE - ANEXO IV - Preencher'!J29</f>
        <v>23138</v>
      </c>
      <c r="I20" s="6">
        <f>IF('[1]TCE - ANEXO IV - Preencher'!K29="","",'[1]TCE - ANEXO IV - Preencher'!K29)</f>
        <v>44263</v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>2611606</v>
      </c>
      <c r="L20" s="7">
        <f>'[1]TCE - ANEXO IV - Preencher'!N29</f>
        <v>8677</v>
      </c>
    </row>
    <row r="21" spans="1:12" s="8" customFormat="1" ht="19.5" customHeight="1" x14ac:dyDescent="0.2">
      <c r="A21" s="3">
        <f>IFERROR(VLOOKUP(B21,'[1]DADOS (OCULTAR)'!$P$3:$R$56,3,0),"")</f>
        <v>9039744000860</v>
      </c>
      <c r="B21" s="4" t="str">
        <f>'[1]TCE - ANEXO IV - Preencher'!C30</f>
        <v>HOSPITAL DOM HÉLDER (COVID-19)</v>
      </c>
      <c r="C21" s="4" t="str">
        <f>'[1]TCE - ANEXO IV - Preencher'!E30</f>
        <v>5.16 - Serviços Médico-Hospitalares, Odotonlogia e Laboratoriais</v>
      </c>
      <c r="D21" s="3">
        <f>'[1]TCE - ANEXO IV - Preencher'!F30</f>
        <v>29449525000190</v>
      </c>
      <c r="E21" s="5" t="str">
        <f>'[1]TCE - ANEXO IV - Preencher'!G30</f>
        <v xml:space="preserve">HPI CLINICA CARDIOLOGICA LTDA </v>
      </c>
      <c r="F21" s="5" t="str">
        <f>'[1]TCE - ANEXO IV - Preencher'!H30</f>
        <v>S</v>
      </c>
      <c r="G21" s="5" t="str">
        <f>'[1]TCE - ANEXO IV - Preencher'!I30</f>
        <v>S</v>
      </c>
      <c r="H21" s="5">
        <f>'[1]TCE - ANEXO IV - Preencher'!J30</f>
        <v>163</v>
      </c>
      <c r="I21" s="6">
        <f>IF('[1]TCE - ANEXO IV - Preencher'!K30="","",'[1]TCE - ANEXO IV - Preencher'!K30)</f>
        <v>44284</v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>2613909</v>
      </c>
      <c r="L21" s="7">
        <f>'[1]TCE - ANEXO IV - Preencher'!N30</f>
        <v>7337.4</v>
      </c>
    </row>
    <row r="22" spans="1:12" s="8" customFormat="1" ht="19.5" customHeight="1" x14ac:dyDescent="0.2">
      <c r="A22" s="3">
        <f>IFERROR(VLOOKUP(B22,'[1]DADOS (OCULTAR)'!$P$3:$R$56,3,0),"")</f>
        <v>9039744000860</v>
      </c>
      <c r="B22" s="4" t="str">
        <f>'[1]TCE - ANEXO IV - Preencher'!C31</f>
        <v>HOSPITAL DOM HÉLDER (COVID-19)</v>
      </c>
      <c r="C22" s="4" t="str">
        <f>'[1]TCE - ANEXO IV - Preencher'!E31</f>
        <v>5.16 - Serviços Médico-Hospitalares, Odotonlogia e Laboratoriais</v>
      </c>
      <c r="D22" s="3">
        <f>'[1]TCE - ANEXO IV - Preencher'!F31</f>
        <v>24881506000115</v>
      </c>
      <c r="E22" s="5" t="str">
        <f>'[1]TCE - ANEXO IV - Preencher'!G31</f>
        <v>MEDICANDO: ATENDIMENTO MEDICO ESPECIALIZADO LTDA</v>
      </c>
      <c r="F22" s="5" t="str">
        <f>'[1]TCE - ANEXO IV - Preencher'!H31</f>
        <v>S</v>
      </c>
      <c r="G22" s="5" t="str">
        <f>'[1]TCE - ANEXO IV - Preencher'!I31</f>
        <v>S</v>
      </c>
      <c r="H22" s="5">
        <f>'[1]TCE - ANEXO IV - Preencher'!J31</f>
        <v>232</v>
      </c>
      <c r="I22" s="6">
        <f>IF('[1]TCE - ANEXO IV - Preencher'!K31="","",'[1]TCE - ANEXO IV - Preencher'!K31)</f>
        <v>44275</v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>2602902</v>
      </c>
      <c r="L22" s="7">
        <f>'[1]TCE - ANEXO IV - Preencher'!N31</f>
        <v>405756.16000000003</v>
      </c>
    </row>
    <row r="23" spans="1:12" s="8" customFormat="1" ht="19.5" customHeight="1" x14ac:dyDescent="0.2">
      <c r="A23" s="3">
        <f>IFERROR(VLOOKUP(B23,'[1]DADOS (OCULTAR)'!$P$3:$R$56,3,0),"")</f>
        <v>9039744000860</v>
      </c>
      <c r="B23" s="4" t="str">
        <f>'[1]TCE - ANEXO IV - Preencher'!C32</f>
        <v>HOSPITAL DOM HÉLDER (COVID-19)</v>
      </c>
      <c r="C23" s="4" t="str">
        <f>'[1]TCE - ANEXO IV - Preencher'!E32</f>
        <v>5.16 - Serviços Médico-Hospitalares, Odotonlogia e Laboratoriais</v>
      </c>
      <c r="D23" s="3">
        <f>'[1]TCE - ANEXO IV - Preencher'!F32</f>
        <v>13844637000297</v>
      </c>
      <c r="E23" s="5" t="str">
        <f>'[1]TCE - ANEXO IV - Preencher'!G32</f>
        <v>MEMORIAL CORACAO EM SAUDE LTDA</v>
      </c>
      <c r="F23" s="5" t="str">
        <f>'[1]TCE - ANEXO IV - Preencher'!H32</f>
        <v>S</v>
      </c>
      <c r="G23" s="5" t="str">
        <f>'[1]TCE - ANEXO IV - Preencher'!I32</f>
        <v>S</v>
      </c>
      <c r="H23" s="5">
        <f>'[1]TCE - ANEXO IV - Preencher'!J32</f>
        <v>687</v>
      </c>
      <c r="I23" s="6">
        <f>IF('[1]TCE - ANEXO IV - Preencher'!K32="","",'[1]TCE - ANEXO IV - Preencher'!K32)</f>
        <v>44274</v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>2611606</v>
      </c>
      <c r="L23" s="7">
        <f>'[1]TCE - ANEXO IV - Preencher'!N32</f>
        <v>50085.39</v>
      </c>
    </row>
    <row r="24" spans="1:12" s="8" customFormat="1" ht="19.5" customHeight="1" x14ac:dyDescent="0.2">
      <c r="A24" s="3">
        <f>IFERROR(VLOOKUP(B24,'[1]DADOS (OCULTAR)'!$P$3:$R$56,3,0),"")</f>
        <v>9039744000860</v>
      </c>
      <c r="B24" s="4" t="str">
        <f>'[1]TCE - ANEXO IV - Preencher'!C33</f>
        <v>HOSPITAL DOM HÉLDER (COVID-19)</v>
      </c>
      <c r="C24" s="4" t="str">
        <f>'[1]TCE - ANEXO IV - Preencher'!E33</f>
        <v>5.16 - Serviços Médico-Hospitalares, Odotonlogia e Laboratoriais</v>
      </c>
      <c r="D24" s="3">
        <f>'[1]TCE - ANEXO IV - Preencher'!F33</f>
        <v>29482450000140</v>
      </c>
      <c r="E24" s="5" t="str">
        <f>'[1]TCE - ANEXO IV - Preencher'!G33</f>
        <v xml:space="preserve">T MAIS CLINICA MEDICA LTDA </v>
      </c>
      <c r="F24" s="5" t="str">
        <f>'[1]TCE - ANEXO IV - Preencher'!H33</f>
        <v>S</v>
      </c>
      <c r="G24" s="5" t="str">
        <f>'[1]TCE - ANEXO IV - Preencher'!I33</f>
        <v>S</v>
      </c>
      <c r="H24" s="5">
        <f>'[1]TCE - ANEXO IV - Preencher'!J33</f>
        <v>113</v>
      </c>
      <c r="I24" s="6">
        <f>IF('[1]TCE - ANEXO IV - Preencher'!K33="","",'[1]TCE - ANEXO IV - Preencher'!K33)</f>
        <v>44272</v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>2602902</v>
      </c>
      <c r="L24" s="7">
        <f>'[1]TCE - ANEXO IV - Preencher'!N33</f>
        <v>221465.15</v>
      </c>
    </row>
    <row r="25" spans="1:12" s="8" customFormat="1" ht="19.5" customHeight="1" x14ac:dyDescent="0.2">
      <c r="A25" s="3">
        <f>IFERROR(VLOOKUP(B25,'[1]DADOS (OCULTAR)'!$P$3:$R$56,3,0),"")</f>
        <v>9039744000860</v>
      </c>
      <c r="B25" s="4" t="str">
        <f>'[1]TCE - ANEXO IV - Preencher'!C34</f>
        <v>HOSPITAL DOM HÉLDER (COVID-19)</v>
      </c>
      <c r="C25" s="4" t="str">
        <f>'[1]TCE - ANEXO IV - Preencher'!E34</f>
        <v>5.16 - Serviços Médico-Hospitalares, Odotonlogia e Laboratoriais</v>
      </c>
      <c r="D25" s="3">
        <f>'[1]TCE - ANEXO IV - Preencher'!F34</f>
        <v>4539279016300</v>
      </c>
      <c r="E25" s="5" t="str">
        <f>'[1]TCE - ANEXO IV - Preencher'!G34</f>
        <v>Cientificalab Produtos Laboratorais e Sistemas Ltda</v>
      </c>
      <c r="F25" s="5" t="str">
        <f>'[1]TCE - ANEXO IV - Preencher'!H34</f>
        <v>S</v>
      </c>
      <c r="G25" s="5" t="str">
        <f>'[1]TCE - ANEXO IV - Preencher'!I34</f>
        <v>S</v>
      </c>
      <c r="H25" s="5">
        <f>'[1]TCE - ANEXO IV - Preencher'!J34</f>
        <v>92</v>
      </c>
      <c r="I25" s="6">
        <f>IF('[1]TCE - ANEXO IV - Preencher'!K34="","",'[1]TCE - ANEXO IV - Preencher'!K34)</f>
        <v>44253</v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>2602902</v>
      </c>
      <c r="L25" s="7">
        <f>'[1]TCE - ANEXO IV - Preencher'!N34</f>
        <v>105828.23</v>
      </c>
    </row>
    <row r="26" spans="1:12" s="8" customFormat="1" ht="19.5" customHeight="1" x14ac:dyDescent="0.2">
      <c r="A26" s="3">
        <f>IFERROR(VLOOKUP(B26,'[1]DADOS (OCULTAR)'!$P$3:$R$56,3,0),"")</f>
        <v>9039744000860</v>
      </c>
      <c r="B26" s="4" t="str">
        <f>'[1]TCE - ANEXO IV - Preencher'!C35</f>
        <v>HOSPITAL DOM HÉLDER (COVID-19)</v>
      </c>
      <c r="C26" s="4" t="str">
        <f>'[1]TCE - ANEXO IV - Preencher'!E35</f>
        <v>5.99 - Outros Serviços de Terceiros Pessoa Jurídica</v>
      </c>
      <c r="D26" s="3">
        <f>'[1]TCE - ANEXO IV - Preencher'!F35</f>
        <v>4290489000134</v>
      </c>
      <c r="E26" s="5" t="str">
        <f>'[1]TCE - ANEXO IV - Preencher'!G35</f>
        <v>Clinica de Dialise do Cabo Ltda</v>
      </c>
      <c r="F26" s="5" t="str">
        <f>'[1]TCE - ANEXO IV - Preencher'!H35</f>
        <v>S</v>
      </c>
      <c r="G26" s="5" t="str">
        <f>'[1]TCE - ANEXO IV - Preencher'!I35</f>
        <v>S</v>
      </c>
      <c r="H26" s="5">
        <f>'[1]TCE - ANEXO IV - Preencher'!J35</f>
        <v>719</v>
      </c>
      <c r="I26" s="6">
        <f>IF('[1]TCE - ANEXO IV - Preencher'!K35="","",'[1]TCE - ANEXO IV - Preencher'!K35)</f>
        <v>44270</v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2602902</v>
      </c>
      <c r="L26" s="7">
        <f>'[1]TCE - ANEXO IV - Preencher'!N35</f>
        <v>121130.52</v>
      </c>
    </row>
    <row r="27" spans="1:12" s="8" customFormat="1" ht="19.5" customHeight="1" x14ac:dyDescent="0.2">
      <c r="A27" s="3">
        <f>IFERROR(VLOOKUP(B27,'[1]DADOS (OCULTAR)'!$P$3:$R$56,3,0),"")</f>
        <v>9039744000860</v>
      </c>
      <c r="B27" s="4" t="str">
        <f>'[1]TCE - ANEXO IV - Preencher'!C36</f>
        <v>HOSPITAL DOM HÉLDER (COVID-19)</v>
      </c>
      <c r="C27" s="4" t="str">
        <f>'[1]TCE - ANEXO IV - Preencher'!E36</f>
        <v>5.15 - Serviços Domésticos</v>
      </c>
      <c r="D27" s="3">
        <f>'[1]TCE - ANEXO IV - Preencher'!F36</f>
        <v>6272575004803</v>
      </c>
      <c r="E27" s="5" t="str">
        <f>'[1]TCE - ANEXO IV - Preencher'!G36</f>
        <v>Lavebras Gestão de Texteis S.A</v>
      </c>
      <c r="F27" s="5" t="str">
        <f>'[1]TCE - ANEXO IV - Preencher'!H36</f>
        <v>S</v>
      </c>
      <c r="G27" s="5" t="str">
        <f>'[1]TCE - ANEXO IV - Preencher'!I36</f>
        <v>S</v>
      </c>
      <c r="H27" s="5">
        <f>'[1]TCE - ANEXO IV - Preencher'!J36</f>
        <v>3886</v>
      </c>
      <c r="I27" s="6">
        <f>IF('[1]TCE - ANEXO IV - Preencher'!K36="","",'[1]TCE - ANEXO IV - Preencher'!K36)</f>
        <v>44258</v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>2610707</v>
      </c>
      <c r="L27" s="7">
        <f>'[1]TCE - ANEXO IV - Preencher'!N36</f>
        <v>11303.859294855783</v>
      </c>
    </row>
    <row r="28" spans="1:12" s="8" customFormat="1" ht="19.5" customHeight="1" x14ac:dyDescent="0.2">
      <c r="A28" s="3">
        <f>IFERROR(VLOOKUP(B28,'[1]DADOS (OCULTAR)'!$P$3:$R$56,3,0),"")</f>
        <v>9039744000860</v>
      </c>
      <c r="B28" s="4" t="str">
        <f>'[1]TCE - ANEXO IV - Preencher'!C37</f>
        <v>HOSPITAL DOM HÉLDER (COVID-19)</v>
      </c>
      <c r="C28" s="4" t="str">
        <f>'[1]TCE - ANEXO IV - Preencher'!E37</f>
        <v>5.10 - Detetização/Tratamento de Resíduos e Afins</v>
      </c>
      <c r="D28" s="3">
        <f>'[1]TCE - ANEXO IV - Preencher'!F37</f>
        <v>11863530000180</v>
      </c>
      <c r="E28" s="5" t="str">
        <f>'[1]TCE - ANEXO IV - Preencher'!G37</f>
        <v>Brascon Gestão Ambiental Ltda</v>
      </c>
      <c r="F28" s="5" t="str">
        <f>'[1]TCE - ANEXO IV - Preencher'!H37</f>
        <v>S</v>
      </c>
      <c r="G28" s="5" t="str">
        <f>'[1]TCE - ANEXO IV - Preencher'!I37</f>
        <v>S</v>
      </c>
      <c r="H28" s="5">
        <f>'[1]TCE - ANEXO IV - Preencher'!J37</f>
        <v>67504</v>
      </c>
      <c r="I28" s="6">
        <f>IF('[1]TCE - ANEXO IV - Preencher'!K37="","",'[1]TCE - ANEXO IV - Preencher'!K37)</f>
        <v>44257</v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>2611309</v>
      </c>
      <c r="L28" s="7">
        <f>'[1]TCE - ANEXO IV - Preencher'!N37</f>
        <v>7209.1854466692339</v>
      </c>
    </row>
    <row r="29" spans="1:12" s="8" customFormat="1" ht="19.5" customHeight="1" x14ac:dyDescent="0.2">
      <c r="A29" s="3">
        <f>IFERROR(VLOOKUP(B29,'[1]DADOS (OCULTAR)'!$P$3:$R$56,3,0),"")</f>
        <v>9039744000860</v>
      </c>
      <c r="B29" s="4" t="str">
        <f>'[1]TCE - ANEXO IV - Preencher'!C38</f>
        <v>HOSPITAL DOM HÉLDER (COVID-19)</v>
      </c>
      <c r="C29" s="4" t="str">
        <f>'[1]TCE - ANEXO IV - Preencher'!E38</f>
        <v>5.23 - Limpeza e Conservação</v>
      </c>
      <c r="D29" s="3">
        <f>'[1]TCE - ANEXO IV - Preencher'!F38</f>
        <v>10229013000190</v>
      </c>
      <c r="E29" s="5" t="str">
        <f>'[1]TCE - ANEXO IV - Preencher'!G38</f>
        <v>Interclean Administração Ltda</v>
      </c>
      <c r="F29" s="5" t="str">
        <f>'[1]TCE - ANEXO IV - Preencher'!H38</f>
        <v>S</v>
      </c>
      <c r="G29" s="5" t="str">
        <f>'[1]TCE - ANEXO IV - Preencher'!I38</f>
        <v>S</v>
      </c>
      <c r="H29" s="5">
        <f>'[1]TCE - ANEXO IV - Preencher'!J38</f>
        <v>350</v>
      </c>
      <c r="I29" s="6">
        <f>IF('[1]TCE - ANEXO IV - Preencher'!K38="","",'[1]TCE - ANEXO IV - Preencher'!K38)</f>
        <v>44246</v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2611606</v>
      </c>
      <c r="L29" s="7">
        <f>'[1]TCE - ANEXO IV - Preencher'!N38</f>
        <v>34361.600000000006</v>
      </c>
    </row>
    <row r="30" spans="1:12" s="8" customFormat="1" ht="19.5" customHeight="1" x14ac:dyDescent="0.2">
      <c r="A30" s="3">
        <f>IFERROR(VLOOKUP(B30,'[1]DADOS (OCULTAR)'!$P$3:$R$56,3,0),"")</f>
        <v>9039744000860</v>
      </c>
      <c r="B30" s="4" t="str">
        <f>'[1]TCE - ANEXO IV - Preencher'!C39</f>
        <v>HOSPITAL DOM HÉLDER (COVID-19)</v>
      </c>
      <c r="C30" s="4" t="str">
        <f>'[1]TCE - ANEXO IV - Preencher'!E39</f>
        <v>5.5 - Reparo e Manutenção de Máquinas e Equipamentos</v>
      </c>
      <c r="D30" s="3">
        <f>'[1]TCE - ANEXO IV - Preencher'!F39</f>
        <v>12853727000109</v>
      </c>
      <c r="E30" s="5" t="str">
        <f>'[1]TCE - ANEXO IV - Preencher'!G39</f>
        <v>Kesa Comercio e Servicos Tecnicos Ltda</v>
      </c>
      <c r="F30" s="5" t="str">
        <f>'[1]TCE - ANEXO IV - Preencher'!H39</f>
        <v>S</v>
      </c>
      <c r="G30" s="5" t="str">
        <f>'[1]TCE - ANEXO IV - Preencher'!I39</f>
        <v>S</v>
      </c>
      <c r="H30" s="5">
        <f>'[1]TCE - ANEXO IV - Preencher'!J39</f>
        <v>5911</v>
      </c>
      <c r="I30" s="6" t="str">
        <f>IF('[1]TCE - ANEXO IV - Preencher'!K39="","",'[1]TCE - ANEXO IV - Preencher'!K39)</f>
        <v>04/02/2021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1630</v>
      </c>
    </row>
    <row r="31" spans="1:12" s="8" customFormat="1" ht="19.5" customHeight="1" x14ac:dyDescent="0.2">
      <c r="A31" s="3">
        <f>IFERROR(VLOOKUP(B31,'[1]DADOS (OCULTAR)'!$P$3:$R$56,3,0),"")</f>
        <v>9039744000860</v>
      </c>
      <c r="B31" s="4" t="str">
        <f>'[1]TCE - ANEXO IV - Preencher'!C40</f>
        <v>HOSPITAL DOM HÉLDER (COVID-19)</v>
      </c>
      <c r="C31" s="4" t="str">
        <f>'[1]TCE - ANEXO IV - Preencher'!E40</f>
        <v>5.5 - Reparo e Manutenção de Máquinas e Equipamentos</v>
      </c>
      <c r="D31" s="3">
        <f>'[1]TCE - ANEXO IV - Preencher'!F40</f>
        <v>12853727000109</v>
      </c>
      <c r="E31" s="5" t="str">
        <f>'[1]TCE - ANEXO IV - Preencher'!G40</f>
        <v>Kesa Comercio e Servicos Tecnicos Ltda</v>
      </c>
      <c r="F31" s="5" t="str">
        <f>'[1]TCE - ANEXO IV - Preencher'!H40</f>
        <v>S</v>
      </c>
      <c r="G31" s="5" t="str">
        <f>'[1]TCE - ANEXO IV - Preencher'!I40</f>
        <v>S</v>
      </c>
      <c r="H31" s="5">
        <f>'[1]TCE - ANEXO IV - Preencher'!J40</f>
        <v>5937</v>
      </c>
      <c r="I31" s="6" t="str">
        <f>IF('[1]TCE - ANEXO IV - Preencher'!K40="","",'[1]TCE - ANEXO IV - Preencher'!K40)</f>
        <v>12/02/2021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1630</v>
      </c>
    </row>
    <row r="32" spans="1:12" s="8" customFormat="1" ht="19.5" customHeight="1" x14ac:dyDescent="0.2">
      <c r="A32" s="3" t="str">
        <f>IFERROR(VLOOKUP(B32,'[1]DADOS (OCULTAR)'!$P$3:$R$56,3,0),"")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(OCULTAR)'!$P$3:$R$56,3,0),"")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(OCULTAR)'!$P$3:$R$56,3,0),"")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(OCULTAR)'!$P$3:$R$56,3,0),"")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(OCULTAR)'!$P$3:$R$56,3,0),"")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(OCULTAR)'!$P$3:$R$56,3,0),"")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(OCULTAR)'!$P$3:$R$56,3,0),"")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(OCULTAR)'!$P$3:$R$56,3,0),"")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(OCULTAR)'!$P$3:$R$56,3,0),"")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(OCULTAR)'!$P$3:$R$56,3,0),"")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(OCULTAR)'!$P$3:$R$56,3,0),"")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(OCULTAR)'!$P$3:$R$56,3,0),"")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(OCULTAR)'!$P$3:$R$56,3,0),"")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(OCULTAR)'!$P$3:$R$56,3,0),"")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(OCULTAR)'!$P$3:$R$56,3,0),"")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(OCULTAR)'!$P$3:$R$56,3,0),"")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(OCULTAR)'!$P$3:$R$56,3,0),"")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(OCULTAR)'!$P$3:$R$56,3,0),"")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(OCULTAR)'!$P$3:$R$56,3,0),"")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(OCULTAR)'!$P$3:$R$56,3,0),"")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(OCULTAR)'!$P$3:$R$56,3,0),"")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(OCULTAR)'!$P$3:$R$56,3,0),"")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(OCULTAR)'!$P$3:$R$56,3,0),"")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(OCULTAR)'!$P$3:$R$56,3,0),"")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(OCULTAR)'!$P$3:$R$56,3,0),"")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(OCULTAR)'!$P$3:$R$56,3,0),"")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(OCULTAR)'!$P$3:$R$56,3,0),"")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(OCULTAR)'!$P$3:$R$56,3,0),"")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(OCULTAR)'!$P$3:$R$56,3,0),"")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(OCULTAR)'!$P$3:$R$56,3,0),"")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(OCULTAR)'!$P$3:$R$56,3,0),"")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(OCULTAR)'!$P$3:$R$56,3,0),"")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(OCULTAR)'!$P$3:$R$56,3,0),"")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(OCULTAR)'!$P$3:$R$56,3,0),"")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(OCULTAR)'!$P$3:$R$56,3,0),"")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(OCULTAR)'!$P$3:$R$56,3,0),"")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(OCULTAR)'!$P$3:$R$56,3,0),"")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(OCULTAR)'!$P$3:$R$56,3,0),"")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(OCULTAR)'!$P$3:$R$56,3,0),"")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(OCULTAR)'!$P$3:$R$56,3,0),"")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(OCULTAR)'!$P$3:$R$56,3,0),"")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(OCULTAR)'!$P$3:$R$56,3,0),"")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(OCULTAR)'!$P$3:$R$56,3,0),"")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(OCULTAR)'!$P$3:$R$56,3,0),"")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(OCULTAR)'!$P$3:$R$56,3,0),"")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(OCULTAR)'!$P$3:$R$56,3,0),"")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(OCULTAR)'!$P$3:$R$56,3,0),"")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(OCULTAR)'!$P$3:$R$56,3,0),"")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(OCULTAR)'!$P$3:$R$56,3,0),"")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(OCULTAR)'!$P$3:$R$56,3,0),"")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(OCULTAR)'!$P$3:$R$56,3,0),"")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(OCULTAR)'!$P$3:$R$56,3,0),"")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(OCULTAR)'!$P$3:$R$56,3,0),"")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(OCULTAR)'!$P$3:$R$56,3,0),"")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(OCULTAR)'!$P$3:$R$56,3,0),"")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(OCULTAR)'!$P$3:$R$56,3,0),"")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(OCULTAR)'!$P$3:$R$56,3,0),"")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(OCULTAR)'!$P$3:$R$56,3,0),"")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(OCULTAR)'!$P$3:$R$56,3,0),"")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(OCULTAR)'!$P$3:$R$56,3,0),"")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(OCULTAR)'!$P$3:$R$56,3,0),"")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(OCULTAR)'!$P$3:$R$56,3,0),"")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(OCULTAR)'!$P$3:$R$56,3,0),"")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(OCULTAR)'!$P$3:$R$56,3,0),"")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(OCULTAR)'!$P$3:$R$56,3,0),"")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(OCULTAR)'!$P$3:$R$56,3,0),"")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(OCULTAR)'!$P$3:$R$56,3,0),"")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(OCULTAR)'!$P$3:$R$56,3,0),"")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(OCULTAR)'!$P$3:$R$56,3,0),"")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(OCULTAR)'!$P$3:$R$56,3,0),"")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(OCULTAR)'!$P$3:$R$56,3,0),"")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(OCULTAR)'!$P$3:$R$56,3,0),"")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(OCULTAR)'!$P$3:$R$56,3,0),"")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(OCULTAR)'!$P$3:$R$56,3,0),"")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(OCULTAR)'!$P$3:$R$56,3,0),"")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(OCULTAR)'!$P$3:$R$56,3,0),"")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(OCULTAR)'!$P$3:$R$56,3,0),"")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(OCULTAR)'!$P$3:$R$56,3,0),"")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(OCULTAR)'!$P$3:$R$56,3,0),"")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(OCULTAR)'!$P$3:$R$56,3,0),"")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(OCULTAR)'!$P$3:$R$56,3,0),"")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(OCULTAR)'!$P$3:$R$56,3,0),"")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(OCULTAR)'!$P$3:$R$56,3,0),"")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(OCULTAR)'!$P$3:$R$56,3,0),"")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(OCULTAR)'!$P$3:$R$56,3,0),"")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(OCULTAR)'!$P$3:$R$56,3,0),"")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(OCULTAR)'!$P$3:$R$56,3,0),"")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(OCULTAR)'!$P$3:$R$56,3,0),"")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(OCULTAR)'!$P$3:$R$56,3,0),"")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(OCULTAR)'!$P$3:$R$56,3,0),"")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(OCULTAR)'!$P$3:$R$56,3,0),"")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(OCULTAR)'!$P$3:$R$56,3,0),"")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(OCULTAR)'!$P$3:$R$56,3,0),"")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(OCULTAR)'!$P$3:$R$56,3,0),"")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(OCULTAR)'!$P$3:$R$56,3,0),"")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(OCULTAR)'!$P$3:$R$56,3,0),"")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(OCULTAR)'!$P$3:$R$56,3,0),"")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(OCULTAR)'!$P$3:$R$56,3,0),"")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(OCULTAR)'!$P$3:$R$56,3,0),"")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(OCULTAR)'!$P$3:$R$56,3,0),"")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(OCULTAR)'!$P$3:$R$56,3,0),"")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(OCULTAR)'!$P$3:$R$56,3,0),"")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(OCULTAR)'!$P$3:$R$56,3,0),"")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(OCULTAR)'!$P$3:$R$56,3,0),"")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(OCULTAR)'!$P$3:$R$56,3,0),"")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(OCULTAR)'!$P$3:$R$56,3,0),"")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(OCULTAR)'!$P$3:$R$56,3,0),"")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(OCULTAR)'!$P$3:$R$56,3,0),"")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(OCULTAR)'!$P$3:$R$56,3,0),"")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(OCULTAR)'!$P$3:$R$56,3,0),"")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(OCULTAR)'!$P$3:$R$56,3,0),"")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(OCULTAR)'!$P$3:$R$56,3,0),"")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(OCULTAR)'!$P$3:$R$56,3,0),"")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(OCULTAR)'!$P$3:$R$56,3,0),"")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(OCULTAR)'!$P$3:$R$56,3,0),"")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(OCULTAR)'!$P$3:$R$56,3,0),"")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(OCULTAR)'!$P$3:$R$56,3,0),"")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(OCULTAR)'!$P$3:$R$56,3,0),"")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(OCULTAR)'!$P$3:$R$56,3,0),"")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(OCULTAR)'!$P$3:$R$56,3,0),"")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(OCULTAR)'!$P$3:$R$56,3,0),"")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(OCULTAR)'!$P$3:$R$56,3,0),"")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(OCULTAR)'!$P$3:$R$56,3,0),"")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(OCULTAR)'!$P$3:$R$56,3,0),"")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(OCULTAR)'!$P$3:$R$56,3,0),"")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(OCULTAR)'!$P$3:$R$56,3,0),"")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(OCULTAR)'!$P$3:$R$56,3,0),"")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(OCULTAR)'!$P$3:$R$56,3,0),"")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(OCULTAR)'!$P$3:$R$56,3,0),"")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(OCULTAR)'!$P$3:$R$56,3,0),"")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(OCULTAR)'!$P$3:$R$56,3,0),"")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(OCULTAR)'!$P$3:$R$56,3,0),"")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(OCULTAR)'!$P$3:$R$56,3,0),"")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(OCULTAR)'!$P$3:$R$56,3,0),"")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(OCULTAR)'!$P$3:$R$56,3,0),"")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(OCULTAR)'!$P$3:$R$56,3,0),"")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(OCULTAR)'!$P$3:$R$56,3,0),"")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(OCULTAR)'!$P$3:$R$56,3,0),"")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(OCULTAR)'!$P$3:$R$56,3,0),"")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(OCULTAR)'!$P$3:$R$56,3,0),"")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(OCULTAR)'!$P$3:$R$56,3,0),"")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(OCULTAR)'!$P$3:$R$56,3,0),"")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(OCULTAR)'!$P$3:$R$56,3,0),"")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(OCULTAR)'!$P$3:$R$56,3,0),"")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(OCULTAR)'!$P$3:$R$56,3,0),"")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(OCULTAR)'!$P$3:$R$56,3,0),"")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(OCULTAR)'!$P$3:$R$56,3,0),"")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(OCULTAR)'!$P$3:$R$56,3,0),"")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(OCULTAR)'!$P$3:$R$56,3,0),"")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(OCULTAR)'!$P$3:$R$56,3,0),"")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(OCULTAR)'!$P$3:$R$56,3,0),"")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(OCULTAR)'!$P$3:$R$56,3,0),"")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(OCULTAR)'!$P$3:$R$56,3,0),"")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(OCULTAR)'!$P$3:$R$56,3,0),"")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(OCULTAR)'!$P$3:$R$56,3,0),"")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(OCULTAR)'!$P$3:$R$56,3,0),"")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(OCULTAR)'!$P$3:$R$56,3,0),"")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(OCULTAR)'!$P$3:$R$56,3,0),"")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(OCULTAR)'!$P$3:$R$56,3,0),"")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(OCULTAR)'!$P$3:$R$56,3,0),"")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(OCULTAR)'!$P$3:$R$56,3,0),"")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(OCULTAR)'!$P$3:$R$56,3,0),"")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(OCULTAR)'!$P$3:$R$56,3,0),"")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(OCULTAR)'!$P$3:$R$56,3,0),"")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(OCULTAR)'!$P$3:$R$56,3,0),"")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(OCULTAR)'!$P$3:$R$56,3,0),"")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Henrique Ferreira Correia</dc:creator>
  <cp:lastModifiedBy>Pedro Henrique Ferreira Correia</cp:lastModifiedBy>
  <dcterms:created xsi:type="dcterms:W3CDTF">2021-04-05T12:44:13Z</dcterms:created>
  <dcterms:modified xsi:type="dcterms:W3CDTF">2021-04-05T12:44:22Z</dcterms:modified>
</cp:coreProperties>
</file>