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UPAE Caruaru - despesas gerais 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<sst xmlns="http://schemas.openxmlformats.org/spreadsheetml/2006/main" count="12" uniqueCount="12">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</sst>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7" fillId="0" borderId="0">
      <alignment vertical="top"/>
    </xf>
    <xf numFmtId="0" fontId="6" fillId="0" borderId="0"/>
    <xf numFmtId="0" fontId="8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7" fillId="0" borderId="0">
      <alignment vertical="top"/>
    </xf>
    <xf numFmtId="164" fontId="2" fillId="0" borderId="0" applyBorder="0" applyProtection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4">
    <cellStyle name="Excel_BuiltIn_Texto Explicativo" xfId="2"/>
    <cellStyle name="Moeda 2" xfId="3"/>
    <cellStyle name="Normal" xfId="0" builtinId="0"/>
    <cellStyle name="Normal 11 2" xfId="4"/>
    <cellStyle name="Normal 2" xfId="5"/>
    <cellStyle name="Normal 2 2" xfId="6"/>
    <cellStyle name="Normal 3" xfId="7"/>
    <cellStyle name="Normal 3 2" xfId="8"/>
    <cellStyle name="Normal 33" xfId="9"/>
    <cellStyle name="Normal 4" xfId="10"/>
    <cellStyle name="Normal 4 2" xfId="11"/>
    <cellStyle name="Normal 5" xfId="12"/>
    <cellStyle name="Normal 6" xfId="13"/>
    <cellStyle name="Normal 9" xfId="14"/>
    <cellStyle name="Normal 9 2" xfId="15"/>
    <cellStyle name="Normal 9 2 2" xfId="16"/>
    <cellStyle name="Normal 9 3" xfId="17"/>
    <cellStyle name="Normal 9 3 2" xfId="18"/>
    <cellStyle name="Normal 9 4" xfId="19"/>
    <cellStyle name="Separador de milhares 2" xfId="20"/>
    <cellStyle name="Texto Explicativo 2" xfId="21"/>
    <cellStyle name="Vírgula" xfId="1" builtinId="3"/>
    <cellStyle name="Vírgula 17" xfId="22"/>
    <cellStyle name="Vírgula 1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3.%20MAR&#199;O/PCF%202020%20-%20REV%2007%20editada%20em%2024.09.2020%20-%20Final%20(2)%20-%2003.2021%20ajustada%20por%20die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CARUARU</v>
          </cell>
          <cell r="E11" t="str">
            <v>1.99 - Outras Despesas com Pessoal</v>
          </cell>
          <cell r="F11">
            <v>10548532000111</v>
          </cell>
          <cell r="G11" t="str">
            <v>ASSOCIAÇAO DAS EMPRESAS DE TRANSP DE PASS DE CARUARU</v>
          </cell>
          <cell r="H11" t="str">
            <v>S</v>
          </cell>
          <cell r="I11" t="str">
            <v>N</v>
          </cell>
          <cell r="J11" t="str">
            <v>49309</v>
          </cell>
          <cell r="K11">
            <v>44235</v>
          </cell>
          <cell r="M11" t="str">
            <v>2604106 - Caruaru - PE</v>
          </cell>
          <cell r="N11">
            <v>7286.4</v>
          </cell>
        </row>
        <row r="12">
          <cell r="C12" t="str">
            <v>UPAE CARUARU</v>
          </cell>
          <cell r="E12" t="str">
            <v>1.99 - Outras Despesas com Pessoal</v>
          </cell>
          <cell r="F12">
            <v>61383493000180</v>
          </cell>
          <cell r="G12" t="str">
            <v>SOMPO SEGUROS</v>
          </cell>
          <cell r="H12" t="str">
            <v>S</v>
          </cell>
          <cell r="I12" t="str">
            <v>N</v>
          </cell>
          <cell r="J12" t="str">
            <v>100047925662</v>
          </cell>
          <cell r="K12">
            <v>44292</v>
          </cell>
          <cell r="M12" t="str">
            <v>2611606 - Recife - PE</v>
          </cell>
          <cell r="N12">
            <v>361.79</v>
          </cell>
        </row>
        <row r="13">
          <cell r="C13" t="str">
            <v>UPAE CARUARU</v>
          </cell>
          <cell r="E13" t="str">
            <v>1.99 - Outras Despesas com Pessoal</v>
          </cell>
          <cell r="F13">
            <v>15242921000138</v>
          </cell>
          <cell r="G13" t="str">
            <v>M. A. DE O. MENEZES EIRELI</v>
          </cell>
          <cell r="H13" t="str">
            <v>S</v>
          </cell>
          <cell r="I13" t="str">
            <v>S</v>
          </cell>
          <cell r="J13" t="str">
            <v>1861</v>
          </cell>
          <cell r="K13">
            <v>44260</v>
          </cell>
          <cell r="L13" t="str">
            <v>26210315242921000138550010000018611000018969</v>
          </cell>
          <cell r="M13" t="str">
            <v>2611606 - Recife - PE</v>
          </cell>
          <cell r="N13">
            <v>12374</v>
          </cell>
        </row>
        <row r="14">
          <cell r="C14" t="str">
            <v>UPAE CARUARU</v>
          </cell>
          <cell r="E14" t="str">
            <v>1.99 - Outras Despesas com Pessoal</v>
          </cell>
          <cell r="F14">
            <v>15242921000138</v>
          </cell>
          <cell r="G14" t="str">
            <v>M. A. DE O. MENEZES EIRELI</v>
          </cell>
          <cell r="H14" t="str">
            <v>S</v>
          </cell>
          <cell r="I14" t="str">
            <v>S</v>
          </cell>
          <cell r="J14" t="str">
            <v>1864</v>
          </cell>
          <cell r="K14">
            <v>44273</v>
          </cell>
          <cell r="L14" t="str">
            <v>26210315242921000138550010000018641000018995</v>
          </cell>
          <cell r="M14" t="str">
            <v>2611606 - Recife - PE</v>
          </cell>
          <cell r="N14">
            <v>15421.5</v>
          </cell>
        </row>
        <row r="15">
          <cell r="C15" t="str">
            <v>UPAE CARUARU</v>
          </cell>
          <cell r="E15" t="str">
            <v xml:space="preserve">5.21 - Seguros em geral </v>
          </cell>
          <cell r="F15">
            <v>61383493000180</v>
          </cell>
          <cell r="G15" t="str">
            <v>SOMPO SEGUROS</v>
          </cell>
          <cell r="H15" t="str">
            <v>S</v>
          </cell>
          <cell r="I15" t="str">
            <v>N</v>
          </cell>
          <cell r="M15" t="str">
            <v>2611606 - Recife - PE</v>
          </cell>
          <cell r="N15">
            <v>842.75</v>
          </cell>
        </row>
        <row r="16">
          <cell r="C16" t="str">
            <v>UPAE CARUARU</v>
          </cell>
          <cell r="E16" t="str">
            <v xml:space="preserve">5.25 - Serviços Bancários </v>
          </cell>
          <cell r="F16">
            <v>60701190000104</v>
          </cell>
          <cell r="G16" t="str">
            <v>BANCO ITAU - C/C 26955-8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179</v>
          </cell>
        </row>
        <row r="17">
          <cell r="C17" t="str">
            <v>UPAE CARUARU</v>
          </cell>
          <cell r="E17" t="str">
            <v xml:space="preserve">5.25 - Serviços Bancários </v>
          </cell>
          <cell r="F17">
            <v>60701190000104</v>
          </cell>
          <cell r="G17" t="str">
            <v>BANCO ITAU - C/C 30190-6</v>
          </cell>
          <cell r="H17" t="str">
            <v>S</v>
          </cell>
          <cell r="I17" t="str">
            <v>N</v>
          </cell>
          <cell r="M17" t="str">
            <v>2611606 - Recife - PE</v>
          </cell>
          <cell r="N17">
            <v>179</v>
          </cell>
        </row>
        <row r="18">
          <cell r="C18" t="str">
            <v>UPAE CARUARU</v>
          </cell>
          <cell r="E18" t="str">
            <v xml:space="preserve">5.25 - Serviços Bancários </v>
          </cell>
          <cell r="F18">
            <v>60701190000104</v>
          </cell>
          <cell r="G18" t="str">
            <v>BANCO ITAU - C/C 26955-8</v>
          </cell>
          <cell r="H18" t="str">
            <v>S</v>
          </cell>
          <cell r="I18" t="str">
            <v>N</v>
          </cell>
          <cell r="M18" t="str">
            <v>2611606 - Recife - PE</v>
          </cell>
          <cell r="N18">
            <v>1019.95</v>
          </cell>
        </row>
        <row r="19">
          <cell r="C19" t="str">
            <v>UPAE CARUARU</v>
          </cell>
          <cell r="E19" t="str">
            <v>5.18 - Teledonia Fixa</v>
          </cell>
          <cell r="F19">
            <v>27703250000144</v>
          </cell>
          <cell r="G19" t="str">
            <v>GERALDO FREIRE DA SILVA JUNIOR</v>
          </cell>
          <cell r="H19" t="str">
            <v>S</v>
          </cell>
          <cell r="I19" t="str">
            <v>S</v>
          </cell>
          <cell r="J19" t="str">
            <v>48</v>
          </cell>
          <cell r="K19">
            <v>44274</v>
          </cell>
          <cell r="M19" t="str">
            <v>2604106 - Caruaru - PE</v>
          </cell>
          <cell r="N19">
            <v>450</v>
          </cell>
        </row>
        <row r="20">
          <cell r="C20" t="str">
            <v>UPAE CARUARU</v>
          </cell>
          <cell r="E20" t="str">
            <v>5.18 - Teledonia Fixa</v>
          </cell>
          <cell r="F20">
            <v>6985306000120</v>
          </cell>
          <cell r="G20" t="str">
            <v>SERVHOST INTERNET LTDA ME</v>
          </cell>
          <cell r="H20" t="str">
            <v>S</v>
          </cell>
          <cell r="I20" t="str">
            <v>S</v>
          </cell>
          <cell r="J20" t="str">
            <v>7619</v>
          </cell>
          <cell r="K20">
            <v>44256</v>
          </cell>
          <cell r="M20" t="str">
            <v>2611606 - Recife - PE</v>
          </cell>
          <cell r="N20">
            <v>92.88</v>
          </cell>
        </row>
        <row r="21">
          <cell r="C21" t="str">
            <v>UPAE CARUARU</v>
          </cell>
          <cell r="E21" t="str">
            <v>5.13 - Água e Esgoto</v>
          </cell>
          <cell r="F21">
            <v>9769035000164</v>
          </cell>
          <cell r="G21" t="str">
            <v>COMPESA</v>
          </cell>
          <cell r="H21" t="str">
            <v>S</v>
          </cell>
          <cell r="I21" t="str">
            <v>S</v>
          </cell>
          <cell r="J21" t="str">
            <v>104873531</v>
          </cell>
          <cell r="K21">
            <v>44256</v>
          </cell>
          <cell r="M21" t="str">
            <v>2611606 - Recife - PE</v>
          </cell>
          <cell r="N21">
            <v>3705.88</v>
          </cell>
        </row>
        <row r="22">
          <cell r="C22" t="str">
            <v>UPAE CARUARU</v>
          </cell>
          <cell r="E22" t="str">
            <v>5.12 - Energia Elétrica</v>
          </cell>
          <cell r="F22">
            <v>10835932000108</v>
          </cell>
          <cell r="G22" t="str">
            <v>CELPE</v>
          </cell>
          <cell r="H22" t="str">
            <v>S</v>
          </cell>
          <cell r="I22" t="str">
            <v>S</v>
          </cell>
          <cell r="J22" t="str">
            <v>149907294</v>
          </cell>
          <cell r="K22">
            <v>44287</v>
          </cell>
          <cell r="M22" t="str">
            <v>2611606 - Recife - PE</v>
          </cell>
          <cell r="N22">
            <v>15473.93</v>
          </cell>
        </row>
        <row r="23">
          <cell r="C23" t="str">
            <v>UPAE CARUARU</v>
          </cell>
          <cell r="E23" t="str">
            <v>5.3 - Locação de Máquinas e Equipamentos</v>
          </cell>
          <cell r="F23">
            <v>41096520000127</v>
          </cell>
          <cell r="G23" t="str">
            <v>PRISMA TELECOMUNICAÇOES LTDA</v>
          </cell>
          <cell r="H23" t="str">
            <v>S</v>
          </cell>
          <cell r="I23" t="str">
            <v>S</v>
          </cell>
          <cell r="J23" t="str">
            <v>27445</v>
          </cell>
          <cell r="K23">
            <v>44284</v>
          </cell>
          <cell r="M23" t="str">
            <v>2611606 - Recife - PE</v>
          </cell>
          <cell r="N23">
            <v>830</v>
          </cell>
        </row>
        <row r="24">
          <cell r="C24" t="str">
            <v>UPAE CARUARU</v>
          </cell>
          <cell r="E24" t="str">
            <v>5.3 - Locação de Máquinas e Equipamentos</v>
          </cell>
          <cell r="F24">
            <v>19533734000164</v>
          </cell>
          <cell r="G24" t="str">
            <v>ALEXSANDRA DE GUSMAO NERES - ME</v>
          </cell>
          <cell r="H24" t="str">
            <v>S</v>
          </cell>
          <cell r="I24" t="str">
            <v>S</v>
          </cell>
          <cell r="J24" t="str">
            <v>10200</v>
          </cell>
          <cell r="K24">
            <v>44287</v>
          </cell>
          <cell r="M24" t="str">
            <v>2611606 - Recife - PE</v>
          </cell>
          <cell r="N24">
            <v>3970</v>
          </cell>
        </row>
        <row r="25">
          <cell r="C25" t="str">
            <v>UPAE CARUARU</v>
          </cell>
          <cell r="E25" t="str">
            <v>5.3 - Locação de Máquinas e Equipamentos</v>
          </cell>
          <cell r="F25">
            <v>11448247000353</v>
          </cell>
          <cell r="G25" t="str">
            <v>GMAC COMERCIO E SERVIÇOS</v>
          </cell>
          <cell r="H25" t="str">
            <v>S</v>
          </cell>
          <cell r="I25" t="str">
            <v>S</v>
          </cell>
          <cell r="J25" t="str">
            <v>7942</v>
          </cell>
          <cell r="K25">
            <v>44256</v>
          </cell>
          <cell r="M25" t="str">
            <v>2611606 - Recife - PE</v>
          </cell>
          <cell r="N25">
            <v>4998</v>
          </cell>
        </row>
        <row r="26">
          <cell r="C26" t="str">
            <v>UPAE CARUARU</v>
          </cell>
          <cell r="E26" t="str">
            <v>5.3 - Locação de Máquinas e Equipamentos</v>
          </cell>
          <cell r="F26">
            <v>11418391000185</v>
          </cell>
          <cell r="G26" t="str">
            <v>I V FACURY LUZ CENICA ME</v>
          </cell>
          <cell r="H26" t="str">
            <v>S</v>
          </cell>
          <cell r="I26" t="str">
            <v>S</v>
          </cell>
          <cell r="J26" t="str">
            <v>425</v>
          </cell>
          <cell r="K26">
            <v>44281</v>
          </cell>
          <cell r="M26" t="str">
            <v>2611606 - Recife - PE</v>
          </cell>
          <cell r="N26">
            <v>4700</v>
          </cell>
        </row>
        <row r="27">
          <cell r="C27" t="str">
            <v>UPAE CARUARU</v>
          </cell>
          <cell r="E27" t="str">
            <v>5.3 - Locação de Máquinas e Equipamentos</v>
          </cell>
          <cell r="F27">
            <v>24380578002041</v>
          </cell>
          <cell r="G27" t="str">
            <v>WHITE MARTINS GASES INDUSTRIASI NE LTDA</v>
          </cell>
          <cell r="H27" t="str">
            <v>S</v>
          </cell>
          <cell r="I27" t="str">
            <v>S</v>
          </cell>
          <cell r="J27" t="str">
            <v>131042</v>
          </cell>
          <cell r="K27">
            <v>44261</v>
          </cell>
          <cell r="M27" t="str">
            <v>2607901 - Jaboatão dos Guararapes - PE</v>
          </cell>
          <cell r="N27">
            <v>13.75</v>
          </cell>
        </row>
        <row r="28">
          <cell r="C28" t="str">
            <v>UPAE CARUARU</v>
          </cell>
          <cell r="E28" t="str">
            <v>5.3 - Locação de Máquinas e Equipamentos</v>
          </cell>
          <cell r="F28">
            <v>37462182000122</v>
          </cell>
          <cell r="G28" t="str">
            <v>MARCA CLIMATIZAÇAO E TERCEIRIZAÇAO</v>
          </cell>
          <cell r="H28" t="str">
            <v>S</v>
          </cell>
          <cell r="I28" t="str">
            <v>S</v>
          </cell>
          <cell r="J28" t="str">
            <v>91</v>
          </cell>
          <cell r="K28">
            <v>44294</v>
          </cell>
          <cell r="M28" t="str">
            <v>2611606 - Recife - PE</v>
          </cell>
          <cell r="N28">
            <v>806</v>
          </cell>
        </row>
        <row r="29">
          <cell r="C29" t="str">
            <v>UPAE CARUARU</v>
          </cell>
          <cell r="E29" t="str">
            <v>5.8 - Locação de Veículos Automotores</v>
          </cell>
          <cell r="F29">
            <v>2355633000148</v>
          </cell>
          <cell r="G29" t="str">
            <v>ABS TRANSPORTES E TURISMO LTDA</v>
          </cell>
          <cell r="H29" t="str">
            <v>S</v>
          </cell>
          <cell r="I29" t="str">
            <v>S</v>
          </cell>
          <cell r="J29" t="str">
            <v>17084</v>
          </cell>
          <cell r="K29">
            <v>44287</v>
          </cell>
          <cell r="M29" t="str">
            <v>2611606 - Recife - PE</v>
          </cell>
          <cell r="N29">
            <v>2100</v>
          </cell>
        </row>
        <row r="30">
          <cell r="C30" t="str">
            <v>UPAE CARUARU</v>
          </cell>
          <cell r="E30" t="str">
            <v>5.99 - Outros Serviços de Terceiros Pessoa Jurídica</v>
          </cell>
          <cell r="F30">
            <v>60701190000104</v>
          </cell>
          <cell r="G30" t="str">
            <v>BANCO ITAU - IR C/C 30190-6</v>
          </cell>
          <cell r="H30" t="str">
            <v>S</v>
          </cell>
          <cell r="I30" t="str">
            <v>N</v>
          </cell>
          <cell r="M30" t="str">
            <v>2611606 - Recife - PE</v>
          </cell>
          <cell r="N30">
            <v>0.04</v>
          </cell>
        </row>
        <row r="31">
          <cell r="C31" t="str">
            <v>UPAE CARUARU</v>
          </cell>
          <cell r="E31" t="str">
            <v>5.99 - Outros Serviços de Terceiros Pessoa Jurídica</v>
          </cell>
          <cell r="F31">
            <v>60701190000104</v>
          </cell>
          <cell r="G31" t="str">
            <v>BANCO ITAU - IOF C/C 26955-8</v>
          </cell>
          <cell r="H31" t="str">
            <v>S</v>
          </cell>
          <cell r="I31" t="str">
            <v>N</v>
          </cell>
          <cell r="M31" t="str">
            <v>2611606 - Recife - PE</v>
          </cell>
          <cell r="N31">
            <v>3.3</v>
          </cell>
        </row>
        <row r="32">
          <cell r="C32" t="str">
            <v>UPAE CARUARU</v>
          </cell>
          <cell r="E32" t="str">
            <v>5.99 - Outros Serviços de Terceiros Pessoa Jurídica</v>
          </cell>
          <cell r="F32">
            <v>60701190000104</v>
          </cell>
          <cell r="G32" t="str">
            <v>BANCO ITAU - IR C/C 26955-8</v>
          </cell>
          <cell r="H32" t="str">
            <v>S</v>
          </cell>
          <cell r="I32" t="str">
            <v>N</v>
          </cell>
          <cell r="M32" t="str">
            <v>2611606 - Recife - PE</v>
          </cell>
          <cell r="N32">
            <v>23.52</v>
          </cell>
        </row>
        <row r="33">
          <cell r="C33" t="str">
            <v>UPAE CARUARU</v>
          </cell>
          <cell r="E33" t="str">
            <v>5.16 - Serviços Médico-Hospitalares, Odotonlogia e Laboratoriais</v>
          </cell>
          <cell r="F33">
            <v>2203863000191</v>
          </cell>
          <cell r="G33" t="str">
            <v xml:space="preserve">FLAVIO GALVAO &amp; CIA </v>
          </cell>
          <cell r="H33" t="str">
            <v>S</v>
          </cell>
          <cell r="I33" t="str">
            <v>S</v>
          </cell>
          <cell r="J33" t="str">
            <v>3016</v>
          </cell>
          <cell r="K33">
            <v>44293</v>
          </cell>
          <cell r="M33" t="str">
            <v>2927408 - Salvador - BA</v>
          </cell>
          <cell r="N33">
            <v>1790</v>
          </cell>
        </row>
        <row r="34">
          <cell r="C34" t="str">
            <v>UPAE CARUARU</v>
          </cell>
          <cell r="E34" t="str">
            <v>5.16 - Serviços Médico-Hospitalares, Odotonlogia e Laboratoriais</v>
          </cell>
          <cell r="F34">
            <v>33853148000128</v>
          </cell>
          <cell r="G34" t="str">
            <v>CLINICA DE OLHOS DR MELLO MOTTA LTDA</v>
          </cell>
          <cell r="H34" t="str">
            <v>S</v>
          </cell>
          <cell r="I34" t="str">
            <v>S</v>
          </cell>
          <cell r="J34" t="str">
            <v>125</v>
          </cell>
          <cell r="K34">
            <v>44293</v>
          </cell>
          <cell r="M34" t="str">
            <v>2604106 - Caruaru - PE</v>
          </cell>
          <cell r="N34">
            <v>4150</v>
          </cell>
        </row>
        <row r="35">
          <cell r="C35" t="str">
            <v>UPAE CARUARU</v>
          </cell>
          <cell r="E35" t="str">
            <v>5.16 - Serviços Médico-Hospitalares, Odotonlogia e Laboratoriais</v>
          </cell>
          <cell r="F35">
            <v>4482140000102</v>
          </cell>
          <cell r="G35" t="str">
            <v>CLINICA DE OLHOS CARUARU LTDA</v>
          </cell>
          <cell r="H35" t="str">
            <v>S</v>
          </cell>
          <cell r="I35" t="str">
            <v>S</v>
          </cell>
          <cell r="J35" t="str">
            <v>44965</v>
          </cell>
          <cell r="K35">
            <v>44292</v>
          </cell>
          <cell r="M35" t="str">
            <v>2604106 - Caruaru - PE</v>
          </cell>
          <cell r="N35">
            <v>12000</v>
          </cell>
        </row>
        <row r="36">
          <cell r="C36" t="str">
            <v>UPAE CARUARU</v>
          </cell>
          <cell r="E36" t="str">
            <v>5.16 - Serviços Médico-Hospitalares, Odotonlogia e Laboratoriais</v>
          </cell>
          <cell r="F36">
            <v>14290827000191</v>
          </cell>
          <cell r="G36" t="str">
            <v>CLINICA DE IMAGEM JOAO PAULO II S/S LTDA</v>
          </cell>
          <cell r="H36" t="str">
            <v>S</v>
          </cell>
          <cell r="I36" t="str">
            <v>S</v>
          </cell>
          <cell r="J36" t="str">
            <v>495</v>
          </cell>
          <cell r="K36">
            <v>44293</v>
          </cell>
          <cell r="M36" t="str">
            <v>2604106 - Caruaru - PE</v>
          </cell>
          <cell r="N36">
            <v>2550</v>
          </cell>
        </row>
        <row r="37">
          <cell r="C37" t="str">
            <v>UPAE CARUARU</v>
          </cell>
          <cell r="E37" t="str">
            <v>5.16 - Serviços Médico-Hospitalares, Odotonlogia e Laboratoriais</v>
          </cell>
          <cell r="F37">
            <v>21939486000106</v>
          </cell>
          <cell r="G37" t="str">
            <v>MAXIMA ASSESSORIA E CONSULTORIA EM SAUDE E MEDICINA DO TRABALHO LTDA - ME</v>
          </cell>
          <cell r="H37" t="str">
            <v>S</v>
          </cell>
          <cell r="I37" t="str">
            <v>S</v>
          </cell>
          <cell r="J37" t="str">
            <v>5169</v>
          </cell>
          <cell r="K37">
            <v>44299</v>
          </cell>
          <cell r="M37" t="str">
            <v>2604106 - Caruaru - PE</v>
          </cell>
          <cell r="N37">
            <v>213</v>
          </cell>
        </row>
        <row r="38">
          <cell r="C38" t="str">
            <v>UPAE CARUARU</v>
          </cell>
          <cell r="E38" t="str">
            <v>5.16 - Serviços Médico-Hospitalares, Odotonlogia e Laboratoriais</v>
          </cell>
          <cell r="F38">
            <v>610112000164</v>
          </cell>
          <cell r="G38" t="str">
            <v>COOPAGRESTE COOP DOS MEDICOS ANESTESIOLOGISTA DO INT DE PE</v>
          </cell>
          <cell r="H38" t="str">
            <v>S</v>
          </cell>
          <cell r="I38" t="str">
            <v>S</v>
          </cell>
          <cell r="J38" t="str">
            <v>5516</v>
          </cell>
          <cell r="K38">
            <v>44293</v>
          </cell>
          <cell r="M38" t="str">
            <v>2604106 - Caruaru - PE</v>
          </cell>
          <cell r="N38">
            <v>7000</v>
          </cell>
        </row>
        <row r="39">
          <cell r="C39" t="str">
            <v>UPAE CARUARU</v>
          </cell>
          <cell r="E39" t="str">
            <v>5.16 - Serviços Médico-Hospitalares, Odotonlogia e Laboratoriais</v>
          </cell>
          <cell r="F39">
            <v>20631026000145</v>
          </cell>
          <cell r="G39" t="str">
            <v>LUMINAR DIAGNOSTICOS EIRELI</v>
          </cell>
          <cell r="H39" t="str">
            <v>S</v>
          </cell>
          <cell r="I39" t="str">
            <v>S</v>
          </cell>
          <cell r="J39" t="str">
            <v>110</v>
          </cell>
          <cell r="K39">
            <v>44295</v>
          </cell>
          <cell r="M39" t="str">
            <v>2604106 - Caruaru - PE</v>
          </cell>
          <cell r="N39">
            <v>2404</v>
          </cell>
        </row>
        <row r="40">
          <cell r="C40" t="str">
            <v>UPAE CARUARU</v>
          </cell>
          <cell r="E40" t="str">
            <v>5.16 - Serviços Médico-Hospitalares, Odotonlogia e Laboratoriais</v>
          </cell>
          <cell r="F40">
            <v>36010377000179</v>
          </cell>
          <cell r="G40" t="str">
            <v>MEDICINA INTEGRATIVA LABORATORIAL MIL LTDA</v>
          </cell>
          <cell r="H40" t="str">
            <v>S</v>
          </cell>
          <cell r="I40" t="str">
            <v>S</v>
          </cell>
          <cell r="J40" t="str">
            <v>144</v>
          </cell>
          <cell r="K40">
            <v>44293</v>
          </cell>
          <cell r="M40" t="str">
            <v>2611606 - Recife - PE</v>
          </cell>
          <cell r="N40">
            <v>51550.7</v>
          </cell>
        </row>
        <row r="41">
          <cell r="C41" t="str">
            <v>UPAE CARUARU</v>
          </cell>
          <cell r="E41" t="str">
            <v>4.6 - Serviços de Profissionais de Saúde</v>
          </cell>
          <cell r="F41">
            <v>98451367453</v>
          </cell>
          <cell r="G41" t="str">
            <v>SAYONARA SIQUEIRA DOS ANJOS</v>
          </cell>
          <cell r="H41" t="str">
            <v>S</v>
          </cell>
          <cell r="I41" t="str">
            <v>N</v>
          </cell>
          <cell r="M41" t="str">
            <v>2604106 - Caruaru - PE</v>
          </cell>
          <cell r="N41">
            <v>2003.64</v>
          </cell>
        </row>
        <row r="42">
          <cell r="C42" t="str">
            <v>UPAE CARUARU</v>
          </cell>
          <cell r="E42" t="str">
            <v>5.15 - Serviços Domésticos</v>
          </cell>
          <cell r="F42">
            <v>27837083000124</v>
          </cell>
          <cell r="G42" t="str">
            <v>CLEAN HIGIENIZAÇAO DE TEXTEIS EIRELI - ME</v>
          </cell>
          <cell r="H42" t="str">
            <v>S</v>
          </cell>
          <cell r="I42" t="str">
            <v>S</v>
          </cell>
          <cell r="J42" t="str">
            <v>1104</v>
          </cell>
          <cell r="K42">
            <v>44291</v>
          </cell>
          <cell r="M42" t="str">
            <v>2607901 - Jaboatão dos Guararapes - PE</v>
          </cell>
          <cell r="N42">
            <v>1985.01</v>
          </cell>
        </row>
        <row r="43">
          <cell r="C43" t="str">
            <v>UPAE CARUARU</v>
          </cell>
          <cell r="E43" t="str">
            <v>5.10 - Detetização/Tratamento de Resíduos e Afins</v>
          </cell>
          <cell r="F43">
            <v>11863530000180</v>
          </cell>
          <cell r="G43" t="str">
            <v>BRASCON GESTAO AMBIENTAL LTDA</v>
          </cell>
          <cell r="H43" t="str">
            <v>S</v>
          </cell>
          <cell r="I43" t="str">
            <v>S</v>
          </cell>
          <cell r="J43" t="str">
            <v>70845</v>
          </cell>
          <cell r="K43">
            <v>44292</v>
          </cell>
          <cell r="M43" t="str">
            <v>2611309 - Pombos - PE</v>
          </cell>
          <cell r="N43">
            <v>184.82</v>
          </cell>
        </row>
        <row r="44">
          <cell r="C44" t="str">
            <v>UPAE CARUARU</v>
          </cell>
          <cell r="E44" t="str">
            <v>5.17 - Manutenção de Software, Certificação Digital e Microfilmagem</v>
          </cell>
          <cell r="F44">
            <v>10224281000110</v>
          </cell>
          <cell r="G44" t="str">
            <v>QUALITEK TECNOLOGIA LTDA - EPP</v>
          </cell>
          <cell r="H44" t="str">
            <v>S</v>
          </cell>
          <cell r="I44" t="str">
            <v>S</v>
          </cell>
          <cell r="J44" t="str">
            <v>5976</v>
          </cell>
          <cell r="K44">
            <v>44287</v>
          </cell>
          <cell r="M44" t="str">
            <v>2408102 - Natal - RN</v>
          </cell>
          <cell r="N44">
            <v>500</v>
          </cell>
        </row>
        <row r="45">
          <cell r="C45" t="str">
            <v>UPAE CARUARU</v>
          </cell>
          <cell r="E45" t="str">
            <v>5.17 - Manutenção de Software, Certificação Digital e Microfilmagem</v>
          </cell>
          <cell r="F45">
            <v>92306257000780</v>
          </cell>
          <cell r="G45" t="str">
            <v>MV INFORMATICA NORDESTE LTDA</v>
          </cell>
          <cell r="H45" t="str">
            <v>S</v>
          </cell>
          <cell r="I45" t="str">
            <v>S</v>
          </cell>
          <cell r="J45" t="str">
            <v>21807</v>
          </cell>
          <cell r="K45">
            <v>44260</v>
          </cell>
          <cell r="M45" t="str">
            <v>2611606 - Recife - PE</v>
          </cell>
          <cell r="N45">
            <v>8994.2099999999991</v>
          </cell>
        </row>
        <row r="46">
          <cell r="C46" t="str">
            <v>UPAE CARUARU</v>
          </cell>
          <cell r="E46" t="str">
            <v>5.17 - Manutenção de Software, Certificação Digital e Microfilmagem</v>
          </cell>
          <cell r="F46">
            <v>3613658000167</v>
          </cell>
          <cell r="G46" t="str">
            <v>SEQUENCE INFORMATICA LTDA EPP</v>
          </cell>
          <cell r="H46" t="str">
            <v>S</v>
          </cell>
          <cell r="I46" t="str">
            <v>S</v>
          </cell>
          <cell r="J46" t="str">
            <v>22393</v>
          </cell>
          <cell r="K46">
            <v>44257</v>
          </cell>
          <cell r="M46" t="str">
            <v>2611606 - Recife - PE</v>
          </cell>
          <cell r="N46">
            <v>1193.32</v>
          </cell>
        </row>
        <row r="47">
          <cell r="C47" t="str">
            <v>UPAE CARUARU</v>
          </cell>
          <cell r="E47" t="str">
            <v>5.17 - Manutenção de Software, Certificação Digital e Microfilmagem</v>
          </cell>
          <cell r="F47">
            <v>16783034000130</v>
          </cell>
          <cell r="G47" t="str">
            <v>SINTESE LICENCIAMENTO DE PROGRAMAS</v>
          </cell>
          <cell r="H47" t="str">
            <v>S</v>
          </cell>
          <cell r="I47" t="str">
            <v>S</v>
          </cell>
          <cell r="J47" t="str">
            <v>12945</v>
          </cell>
          <cell r="K47">
            <v>44256</v>
          </cell>
          <cell r="M47" t="str">
            <v>2611606 - Recife - PE</v>
          </cell>
          <cell r="N47">
            <v>1200</v>
          </cell>
        </row>
        <row r="48">
          <cell r="C48" t="str">
            <v>UPAE CARUARU</v>
          </cell>
          <cell r="E48" t="str">
            <v>5.17 - Manutenção de Software, Certificação Digital e Microfilmagem</v>
          </cell>
          <cell r="F48">
            <v>7560756000134</v>
          </cell>
          <cell r="G48" t="str">
            <v>CARLOS ANDRE DE SOUSA INFORMATICA ME</v>
          </cell>
          <cell r="H48" t="str">
            <v>S</v>
          </cell>
          <cell r="I48" t="str">
            <v>S</v>
          </cell>
          <cell r="J48" t="str">
            <v>50</v>
          </cell>
          <cell r="K48">
            <v>44273</v>
          </cell>
          <cell r="M48" t="str">
            <v>2610707 - Paulista - PE</v>
          </cell>
          <cell r="N48">
            <v>850</v>
          </cell>
        </row>
        <row r="49">
          <cell r="C49" t="str">
            <v>UPAE CARUARU</v>
          </cell>
          <cell r="E49" t="str">
            <v>5.22 - Vigilância Ostensiva / Monitorada</v>
          </cell>
          <cell r="F49">
            <v>7774050000175</v>
          </cell>
          <cell r="G49" t="str">
            <v>TKS SEGURANÇA PRIVADA LTDA</v>
          </cell>
          <cell r="H49" t="str">
            <v>S</v>
          </cell>
          <cell r="I49" t="str">
            <v>S</v>
          </cell>
          <cell r="J49" t="str">
            <v>24345</v>
          </cell>
          <cell r="K49">
            <v>44257</v>
          </cell>
          <cell r="M49" t="str">
            <v>2611606 - Recife - PE</v>
          </cell>
          <cell r="N49">
            <v>41610.800000000003</v>
          </cell>
        </row>
        <row r="50">
          <cell r="C50" t="str">
            <v>UPAE CARUARU</v>
          </cell>
          <cell r="E50" t="str">
            <v>5.2 - Serviços Técnicos Profissionais</v>
          </cell>
          <cell r="F50">
            <v>21216498000102</v>
          </cell>
          <cell r="G50" t="str">
            <v>VIDON &amp; CORREIA ADVOGADOS ASSOCIADOS</v>
          </cell>
          <cell r="H50" t="str">
            <v>S</v>
          </cell>
          <cell r="I50" t="str">
            <v>S</v>
          </cell>
          <cell r="J50" t="str">
            <v>1002</v>
          </cell>
          <cell r="K50">
            <v>44281</v>
          </cell>
          <cell r="M50" t="str">
            <v>2611606 - Recife - PE</v>
          </cell>
          <cell r="N50">
            <v>4400.72</v>
          </cell>
        </row>
        <row r="51">
          <cell r="C51" t="str">
            <v>UPAE CARUARU</v>
          </cell>
          <cell r="E51" t="str">
            <v>5.10 - Detetização/Tratamento de Resíduos e Afins</v>
          </cell>
          <cell r="F51">
            <v>10858157000106</v>
          </cell>
          <cell r="G51" t="str">
            <v>F GENES CIA LTDA</v>
          </cell>
          <cell r="H51" t="str">
            <v>S</v>
          </cell>
          <cell r="I51" t="str">
            <v>S</v>
          </cell>
          <cell r="J51" t="str">
            <v>339772</v>
          </cell>
          <cell r="K51">
            <v>44260</v>
          </cell>
          <cell r="M51" t="str">
            <v>2611606 - Recife - PE</v>
          </cell>
          <cell r="N51">
            <v>550</v>
          </cell>
        </row>
        <row r="52">
          <cell r="C52" t="str">
            <v>UPAE CARUARU</v>
          </cell>
          <cell r="E52" t="str">
            <v>5.99 - Outros Serviços de Terceiros Pessoa Jurídica</v>
          </cell>
          <cell r="F52">
            <v>26777289000143</v>
          </cell>
          <cell r="G52" t="str">
            <v>BIOTECH SOLUÇOES INTELIGENTES PARA A SUA SAUDE LTDA - EPP</v>
          </cell>
          <cell r="H52" t="str">
            <v>S</v>
          </cell>
          <cell r="I52" t="str">
            <v>S</v>
          </cell>
          <cell r="J52" t="str">
            <v>779</v>
          </cell>
          <cell r="K52">
            <v>44265</v>
          </cell>
          <cell r="M52" t="str">
            <v>2604106 - Caruaru - PE</v>
          </cell>
          <cell r="N52">
            <v>1500</v>
          </cell>
        </row>
        <row r="53">
          <cell r="C53" t="str">
            <v>UPAE CARUARU</v>
          </cell>
          <cell r="E53" t="str">
            <v>5.99 - Outros Serviços de Terceiros Pessoa Jurídica</v>
          </cell>
          <cell r="F53">
            <v>57755217002091</v>
          </cell>
          <cell r="G53" t="str">
            <v>KPMG AUDITORES INDEPENDENTES</v>
          </cell>
          <cell r="H53" t="str">
            <v>S</v>
          </cell>
          <cell r="I53" t="str">
            <v>S</v>
          </cell>
          <cell r="J53" t="str">
            <v>692</v>
          </cell>
          <cell r="K53">
            <v>44286</v>
          </cell>
          <cell r="M53" t="str">
            <v>2611606 - Recife - PE</v>
          </cell>
          <cell r="N53">
            <v>1747.48</v>
          </cell>
        </row>
        <row r="54">
          <cell r="C54" t="str">
            <v>UPAE CARUARU</v>
          </cell>
          <cell r="E54" t="str">
            <v>5.5 - Reparo e Manutenção de Máquinas e Equipamentos</v>
          </cell>
          <cell r="F54">
            <v>15558946000145</v>
          </cell>
          <cell r="G54" t="str">
            <v>GIGAVIDA TECNOLOGIA E SERVIÇO HOSPITALAR LTDA ME</v>
          </cell>
          <cell r="H54" t="str">
            <v>S</v>
          </cell>
          <cell r="I54" t="str">
            <v>S</v>
          </cell>
          <cell r="J54" t="str">
            <v>2038</v>
          </cell>
          <cell r="K54">
            <v>44292</v>
          </cell>
          <cell r="M54" t="str">
            <v>2611606 - Recife - PE</v>
          </cell>
          <cell r="N54">
            <v>4500</v>
          </cell>
        </row>
        <row r="55">
          <cell r="C55" t="str">
            <v>UPAE CARUARU</v>
          </cell>
          <cell r="E55" t="str">
            <v>5.5 - Reparo e Manutenção de Máquinas e Equipamentos</v>
          </cell>
          <cell r="F55">
            <v>33131079000149</v>
          </cell>
          <cell r="G55" t="str">
            <v>CARL ZEISS DO BRASIL LTDA</v>
          </cell>
          <cell r="H55" t="str">
            <v>S</v>
          </cell>
          <cell r="I55" t="str">
            <v>S</v>
          </cell>
          <cell r="J55" t="str">
            <v>43032</v>
          </cell>
          <cell r="K55">
            <v>44271</v>
          </cell>
          <cell r="M55" t="str">
            <v>2611606 - Recife - PE</v>
          </cell>
          <cell r="N55">
            <v>8936</v>
          </cell>
        </row>
        <row r="56">
          <cell r="C56" t="str">
            <v>UPAE CARUARU</v>
          </cell>
          <cell r="E56" t="str">
            <v>5.5 - Reparo e Manutenção de Máquinas e Equipamentos</v>
          </cell>
          <cell r="F56">
            <v>33131079000149</v>
          </cell>
          <cell r="G56" t="str">
            <v>CARL ZEISS DO BRASIL LTDA</v>
          </cell>
          <cell r="H56" t="str">
            <v>S</v>
          </cell>
          <cell r="I56" t="str">
            <v>S</v>
          </cell>
          <cell r="J56" t="str">
            <v>43157</v>
          </cell>
          <cell r="K56">
            <v>44281</v>
          </cell>
          <cell r="M56" t="str">
            <v>2611606 - Recife - PE</v>
          </cell>
          <cell r="N56">
            <v>4034</v>
          </cell>
        </row>
        <row r="57">
          <cell r="C57" t="str">
            <v>UPAE CARUARU</v>
          </cell>
          <cell r="E57" t="str">
            <v>5.5 - Reparo e Manutenção de Máquinas e Equipamentos</v>
          </cell>
          <cell r="F57">
            <v>58295213000178</v>
          </cell>
          <cell r="G57" t="str">
            <v>PHILIPS MEDICAL SYSTEMS LTDA</v>
          </cell>
          <cell r="H57" t="str">
            <v>S</v>
          </cell>
          <cell r="I57" t="str">
            <v>S</v>
          </cell>
          <cell r="J57" t="str">
            <v>137572</v>
          </cell>
          <cell r="K57">
            <v>44266</v>
          </cell>
          <cell r="M57" t="str">
            <v>3505708 - Barueri - SP</v>
          </cell>
          <cell r="N57">
            <v>1418</v>
          </cell>
        </row>
        <row r="58">
          <cell r="C58" t="str">
            <v>UPAE CARUARU</v>
          </cell>
          <cell r="E58" t="str">
            <v>5.5 - Reparo e Manutenção de Máquinas e Equipamentos</v>
          </cell>
          <cell r="F58">
            <v>3220439000118</v>
          </cell>
          <cell r="G58" t="str">
            <v>S. S COMERCIAL LTDA ME</v>
          </cell>
          <cell r="H58" t="str">
            <v>S</v>
          </cell>
          <cell r="I58" t="str">
            <v>S</v>
          </cell>
          <cell r="J58" t="str">
            <v>5879</v>
          </cell>
          <cell r="K58">
            <v>44278</v>
          </cell>
          <cell r="M58" t="str">
            <v>2611606 - Recife - PE</v>
          </cell>
          <cell r="N58">
            <v>290</v>
          </cell>
        </row>
        <row r="59">
          <cell r="C59" t="str">
            <v>UPAE CARUARU</v>
          </cell>
          <cell r="E59" t="str">
            <v>5.5 - Reparo e Manutenção de Máquinas e Equipamentos</v>
          </cell>
          <cell r="F59">
            <v>5991790000138</v>
          </cell>
          <cell r="G59" t="str">
            <v>CR MEDICAL PRODUTOS E SERVIÇOS LTDA</v>
          </cell>
          <cell r="H59" t="str">
            <v>S</v>
          </cell>
          <cell r="I59" t="str">
            <v>S</v>
          </cell>
          <cell r="J59" t="str">
            <v>3603</v>
          </cell>
          <cell r="K59">
            <v>44258</v>
          </cell>
          <cell r="M59" t="str">
            <v>2611606 - Recife - PE</v>
          </cell>
          <cell r="N59">
            <v>950</v>
          </cell>
        </row>
        <row r="60">
          <cell r="C60" t="str">
            <v>UPAE CARUARU</v>
          </cell>
          <cell r="E60" t="str">
            <v>5.5 - Reparo e Manutenção de Máquinas e Equipamentos</v>
          </cell>
          <cell r="F60">
            <v>8980641000161</v>
          </cell>
          <cell r="G60" t="str">
            <v>MAPROS LTDA</v>
          </cell>
          <cell r="H60" t="str">
            <v>S</v>
          </cell>
          <cell r="I60" t="str">
            <v>S</v>
          </cell>
          <cell r="J60" t="str">
            <v>18358</v>
          </cell>
          <cell r="K60">
            <v>44264</v>
          </cell>
          <cell r="M60" t="str">
            <v>2611606 - Recife - PE</v>
          </cell>
          <cell r="N60">
            <v>2350</v>
          </cell>
        </row>
        <row r="61">
          <cell r="C61" t="str">
            <v>UPAE CARUARU</v>
          </cell>
          <cell r="E61" t="str">
            <v>5.5 - Reparo e Manutenção de Máquinas e Equipamentos</v>
          </cell>
          <cell r="F61">
            <v>3480539000183</v>
          </cell>
          <cell r="G61" t="str">
            <v>SL ENGENHARIA HOSPITALAR LTDA</v>
          </cell>
          <cell r="H61" t="str">
            <v>S</v>
          </cell>
          <cell r="I61" t="str">
            <v>S</v>
          </cell>
          <cell r="J61" t="str">
            <v>6724</v>
          </cell>
          <cell r="K61">
            <v>44292</v>
          </cell>
          <cell r="M61" t="str">
            <v>2607901 - Jaboatão dos Guararapes - PE</v>
          </cell>
          <cell r="N61">
            <v>5100</v>
          </cell>
        </row>
        <row r="62">
          <cell r="C62" t="str">
            <v>UPAE CARUARU</v>
          </cell>
          <cell r="E62" t="str">
            <v>5.5 - Reparo e Manutenção de Máquinas e Equipamentos</v>
          </cell>
          <cell r="F62">
            <v>13490233000161</v>
          </cell>
          <cell r="G62" t="str">
            <v>ALONETEC IMPORTAÇAO E SERVIÇOS DE EQUIPAMENTOS DE INFORMATICA</v>
          </cell>
          <cell r="H62" t="str">
            <v>S</v>
          </cell>
          <cell r="I62" t="str">
            <v>S</v>
          </cell>
          <cell r="J62" t="str">
            <v>2976</v>
          </cell>
          <cell r="K62">
            <v>44294</v>
          </cell>
          <cell r="M62" t="str">
            <v>2611606 - Recife - PE</v>
          </cell>
          <cell r="N62">
            <v>1700</v>
          </cell>
        </row>
        <row r="63">
          <cell r="C63" t="str">
            <v>UPAE CARUARU</v>
          </cell>
          <cell r="E63" t="str">
            <v>5.5 - Reparo e Manutenção de Máquinas e Equipamentos</v>
          </cell>
          <cell r="F63">
            <v>15651204000160</v>
          </cell>
          <cell r="G63" t="str">
            <v>ROGERIO ARAUJO DE LIMA</v>
          </cell>
          <cell r="H63" t="str">
            <v>S</v>
          </cell>
          <cell r="I63" t="str">
            <v>S</v>
          </cell>
          <cell r="J63" t="str">
            <v>276</v>
          </cell>
          <cell r="K63">
            <v>44277</v>
          </cell>
          <cell r="M63" t="str">
            <v>2607901 - Jaboatão dos Guararapes - PE</v>
          </cell>
          <cell r="N63">
            <v>900</v>
          </cell>
        </row>
        <row r="64">
          <cell r="C64" t="str">
            <v>UPAE CARUARU</v>
          </cell>
          <cell r="E64" t="str">
            <v>5.5 - Reparo e Manutenção de Máquinas e Equipamentos</v>
          </cell>
          <cell r="F64">
            <v>29615779000131</v>
          </cell>
          <cell r="G64" t="str">
            <v>ADRIANO RODRIGUES DA SILVA REFRIGERAÇAO</v>
          </cell>
          <cell r="H64" t="str">
            <v>S</v>
          </cell>
          <cell r="I64" t="str">
            <v>S</v>
          </cell>
          <cell r="J64" t="str">
            <v>318</v>
          </cell>
          <cell r="K64">
            <v>44285</v>
          </cell>
          <cell r="M64" t="str">
            <v>2611606 - Recife - PE</v>
          </cell>
          <cell r="N64">
            <v>2000</v>
          </cell>
        </row>
        <row r="65">
          <cell r="C65" t="str">
            <v>UPAE CARUARU</v>
          </cell>
          <cell r="E65" t="str">
            <v>5.5 - Reparo e Manutenção de Máquinas e Equipamentos</v>
          </cell>
          <cell r="F65">
            <v>21854632000192</v>
          </cell>
          <cell r="G65" t="str">
            <v>G M DANTAS ELEVAÇAO E GERAÇAO ME</v>
          </cell>
          <cell r="H65" t="str">
            <v>S</v>
          </cell>
          <cell r="I65" t="str">
            <v>S</v>
          </cell>
          <cell r="J65" t="str">
            <v>477</v>
          </cell>
          <cell r="K65">
            <v>44278</v>
          </cell>
          <cell r="M65" t="str">
            <v>2611606 - Recife - PE</v>
          </cell>
          <cell r="N65">
            <v>380</v>
          </cell>
        </row>
        <row r="66">
          <cell r="C66" t="str">
            <v>UPAE CARUARU</v>
          </cell>
          <cell r="E66" t="str">
            <v>5.4 - Reparo e Manutenção de Bens Imóveis</v>
          </cell>
          <cell r="F66">
            <v>22314954000101</v>
          </cell>
          <cell r="G66" t="str">
            <v>BEZERRA ESTRUTURAL ENGENHARIA LTDA - ME</v>
          </cell>
          <cell r="H66" t="str">
            <v>S</v>
          </cell>
          <cell r="I66" t="str">
            <v>S</v>
          </cell>
          <cell r="J66" t="str">
            <v>15</v>
          </cell>
          <cell r="K66">
            <v>44293</v>
          </cell>
          <cell r="M66" t="str">
            <v>2604106 - Caruaru - PE</v>
          </cell>
          <cell r="N66">
            <v>5250</v>
          </cell>
        </row>
        <row r="67">
          <cell r="C67" t="str">
            <v>UPAE CARUARU</v>
          </cell>
          <cell r="E67" t="str">
            <v>5.4 - Reparo e Manutenção de Bens Imóveis</v>
          </cell>
          <cell r="F67">
            <v>28696251000171</v>
          </cell>
          <cell r="G67" t="str">
            <v>MARTINS COMERCIO DE VIDROS E ESQUADRIAS LTDA</v>
          </cell>
          <cell r="H67" t="str">
            <v>S</v>
          </cell>
          <cell r="I67" t="str">
            <v>S</v>
          </cell>
          <cell r="J67" t="str">
            <v>42</v>
          </cell>
          <cell r="K67">
            <v>44291</v>
          </cell>
          <cell r="M67" t="str">
            <v>2604106 - Caruaru - PE</v>
          </cell>
          <cell r="N67">
            <v>315</v>
          </cell>
        </row>
        <row r="68">
          <cell r="C68" t="str">
            <v>UPAE CARUARU</v>
          </cell>
          <cell r="E68" t="str">
            <v>3.12 - Material Hospitalar</v>
          </cell>
          <cell r="F68">
            <v>67729178000653</v>
          </cell>
          <cell r="G68" t="str">
            <v>COMERCIAL CIRURGICA RIOCLARENSE LTDA</v>
          </cell>
          <cell r="H68" t="str">
            <v>B</v>
          </cell>
          <cell r="I68" t="str">
            <v>S</v>
          </cell>
          <cell r="J68" t="str">
            <v>5230</v>
          </cell>
          <cell r="K68">
            <v>44277</v>
          </cell>
          <cell r="L68" t="str">
            <v>26210367729178000653550010000052301320160370</v>
          </cell>
          <cell r="M68" t="str">
            <v>26 -  Pernambuco</v>
          </cell>
          <cell r="N68">
            <v>1075</v>
          </cell>
        </row>
        <row r="69">
          <cell r="C69" t="str">
            <v>UPAE CARUARU</v>
          </cell>
          <cell r="E69" t="str">
            <v>3.12 - Material Hospitalar</v>
          </cell>
          <cell r="F69">
            <v>67729178000653</v>
          </cell>
          <cell r="G69" t="str">
            <v>COMERCIAL CIRURGICA RIOCLARENSE LTDA</v>
          </cell>
          <cell r="H69" t="str">
            <v>B</v>
          </cell>
          <cell r="I69" t="str">
            <v>S</v>
          </cell>
          <cell r="J69" t="str">
            <v>5275</v>
          </cell>
          <cell r="K69">
            <v>44278</v>
          </cell>
          <cell r="L69" t="str">
            <v>26210367729178000653550010000052751274984827</v>
          </cell>
          <cell r="M69" t="str">
            <v>27 -  Pernambuco</v>
          </cell>
          <cell r="N69">
            <v>1040</v>
          </cell>
        </row>
        <row r="70">
          <cell r="C70" t="str">
            <v>UPAE CARUARU</v>
          </cell>
          <cell r="E70" t="str">
            <v>3.12 - Material Hospitalar</v>
          </cell>
          <cell r="F70">
            <v>17010735000107</v>
          </cell>
          <cell r="G70" t="str">
            <v>DERMATOFLORA LTDA - ME</v>
          </cell>
          <cell r="H70" t="str">
            <v>B</v>
          </cell>
          <cell r="I70" t="str">
            <v>S</v>
          </cell>
          <cell r="J70" t="str">
            <v>2448</v>
          </cell>
          <cell r="K70">
            <v>44272</v>
          </cell>
          <cell r="L70" t="str">
            <v>26210317010735000107550010000024481445491146</v>
          </cell>
          <cell r="M70" t="str">
            <v>27 -  Pernambuco</v>
          </cell>
          <cell r="N70">
            <v>130</v>
          </cell>
        </row>
        <row r="71">
          <cell r="C71" t="str">
            <v>UPAE CARUARU</v>
          </cell>
          <cell r="E71" t="str">
            <v>3.12 - Material Hospitalar</v>
          </cell>
          <cell r="F71">
            <v>2975570000122</v>
          </cell>
          <cell r="G71" t="str">
            <v>DIET FOOD NUTRIÇAO LTDA</v>
          </cell>
          <cell r="H71" t="str">
            <v>B</v>
          </cell>
          <cell r="I71" t="str">
            <v>S</v>
          </cell>
          <cell r="J71" t="str">
            <v>10659</v>
          </cell>
          <cell r="K71">
            <v>44272</v>
          </cell>
          <cell r="L71" t="str">
            <v>26210302975570000122550010000106591103640402</v>
          </cell>
          <cell r="M71" t="str">
            <v>27 -  Pernambuco</v>
          </cell>
          <cell r="N71">
            <v>4740</v>
          </cell>
        </row>
        <row r="72">
          <cell r="C72" t="str">
            <v>UPAE CARUARU</v>
          </cell>
          <cell r="E72" t="str">
            <v>3.12 - Material Hospitalar</v>
          </cell>
          <cell r="F72">
            <v>9625312000246</v>
          </cell>
          <cell r="G72" t="str">
            <v>IM FARMACIA DE MANIPULAÇAO E COMERCIO DE PROD FARMACEUTICOS</v>
          </cell>
          <cell r="H72" t="str">
            <v>B</v>
          </cell>
          <cell r="I72" t="str">
            <v>S</v>
          </cell>
          <cell r="J72" t="str">
            <v>196</v>
          </cell>
          <cell r="K72">
            <v>44284</v>
          </cell>
          <cell r="L72" t="str">
            <v>26210309625312000246550010000001961000800761</v>
          </cell>
          <cell r="M72" t="str">
            <v>27 -  Pernambuco</v>
          </cell>
          <cell r="N72">
            <v>52.29</v>
          </cell>
        </row>
        <row r="73">
          <cell r="C73" t="str">
            <v>UPAE CARUARU</v>
          </cell>
          <cell r="E73" t="str">
            <v>3.12 - Material Hospitalar</v>
          </cell>
          <cell r="F73">
            <v>9607807000161</v>
          </cell>
          <cell r="G73" t="str">
            <v>INJEFARMA C E S DIST LTDA</v>
          </cell>
          <cell r="H73" t="str">
            <v>B</v>
          </cell>
          <cell r="I73" t="str">
            <v>S</v>
          </cell>
          <cell r="J73" t="str">
            <v>17356</v>
          </cell>
          <cell r="K73">
            <v>44272</v>
          </cell>
          <cell r="L73" t="str">
            <v>26210309607807000161550010000173561390675450</v>
          </cell>
          <cell r="M73" t="str">
            <v>27 -  Pernambuco</v>
          </cell>
          <cell r="N73">
            <v>430</v>
          </cell>
        </row>
        <row r="74">
          <cell r="C74" t="str">
            <v>UPAE CARUARU</v>
          </cell>
          <cell r="E74" t="str">
            <v>3.12 - Material Hospitalar</v>
          </cell>
          <cell r="F74">
            <v>10779833000156</v>
          </cell>
          <cell r="G74" t="str">
            <v>MEDICAL MERCANTIL DE APARELHAGEM MEDICA LTDA</v>
          </cell>
          <cell r="H74" t="str">
            <v>B</v>
          </cell>
          <cell r="I74" t="str">
            <v>S</v>
          </cell>
          <cell r="J74" t="str">
            <v>521080</v>
          </cell>
          <cell r="K74">
            <v>44243</v>
          </cell>
          <cell r="L74" t="str">
            <v>26210210779833000156550010005210801173627405</v>
          </cell>
          <cell r="M74" t="str">
            <v>27 -  Pernambuco</v>
          </cell>
          <cell r="N74">
            <v>423.6</v>
          </cell>
        </row>
        <row r="75">
          <cell r="C75" t="str">
            <v>UPAE CARUARU</v>
          </cell>
          <cell r="E75" t="str">
            <v>3.12 - Material Hospitalar</v>
          </cell>
          <cell r="F75">
            <v>10779833000156</v>
          </cell>
          <cell r="G75" t="str">
            <v>MEDICAL MERCANTIL DE APARELHAGEM MEDICA LTDA</v>
          </cell>
          <cell r="H75" t="str">
            <v>B</v>
          </cell>
          <cell r="I75" t="str">
            <v>S</v>
          </cell>
          <cell r="J75" t="str">
            <v>521495</v>
          </cell>
          <cell r="K75">
            <v>44250</v>
          </cell>
          <cell r="L75" t="str">
            <v>26210210779833000156550010005214951165851550</v>
          </cell>
          <cell r="M75" t="str">
            <v>27 -  Pernambuco</v>
          </cell>
          <cell r="N75">
            <v>303.60000000000002</v>
          </cell>
        </row>
        <row r="76">
          <cell r="C76" t="str">
            <v>UPAE CARUARU</v>
          </cell>
          <cell r="E76" t="str">
            <v>3.12 - Material Hospitalar</v>
          </cell>
          <cell r="F76">
            <v>19125796000137</v>
          </cell>
          <cell r="G76" t="str">
            <v>NORDMAKET COM DE PROD HOSP LTDA</v>
          </cell>
          <cell r="H76" t="str">
            <v>B</v>
          </cell>
          <cell r="I76" t="str">
            <v>S</v>
          </cell>
          <cell r="J76" t="str">
            <v>27451</v>
          </cell>
          <cell r="K76">
            <v>44271</v>
          </cell>
          <cell r="L76" t="str">
            <v>25210319125796000137550010000274511197646321</v>
          </cell>
          <cell r="M76" t="str">
            <v>27 -  Pernambuco</v>
          </cell>
          <cell r="N76">
            <v>96</v>
          </cell>
        </row>
        <row r="77">
          <cell r="C77" t="str">
            <v>UPAE CARUARU</v>
          </cell>
          <cell r="E77" t="str">
            <v>3.12 - Material Hospitalar</v>
          </cell>
          <cell r="F77">
            <v>30848237000198</v>
          </cell>
          <cell r="G77" t="str">
            <v xml:space="preserve">PH COMERCIO DE PRODUTOS MEDICOS HOSPITAL </v>
          </cell>
          <cell r="H77" t="str">
            <v>B</v>
          </cell>
          <cell r="I77" t="str">
            <v>S</v>
          </cell>
          <cell r="J77" t="str">
            <v>5773</v>
          </cell>
          <cell r="K77">
            <v>44272</v>
          </cell>
          <cell r="L77" t="str">
            <v>26210330848237000198550010000057731816547107</v>
          </cell>
          <cell r="M77" t="str">
            <v>27 -  Pernambuco</v>
          </cell>
          <cell r="N77">
            <v>738.75</v>
          </cell>
        </row>
        <row r="78">
          <cell r="C78" t="str">
            <v>UPAE CARUARU</v>
          </cell>
          <cell r="E78" t="str">
            <v>3.12 - Material Hospitalar</v>
          </cell>
          <cell r="F78">
            <v>12340717000161</v>
          </cell>
          <cell r="G78" t="str">
            <v xml:space="preserve">POINT SUTURE DO BRASIL </v>
          </cell>
          <cell r="H78" t="str">
            <v>B</v>
          </cell>
          <cell r="I78" t="str">
            <v>S</v>
          </cell>
          <cell r="J78" t="str">
            <v>74768</v>
          </cell>
          <cell r="K78">
            <v>44272</v>
          </cell>
          <cell r="L78" t="str">
            <v>23210312340717000161550010000747681974463559</v>
          </cell>
          <cell r="M78" t="str">
            <v>23 -  Ceará</v>
          </cell>
          <cell r="N78">
            <v>610.19000000000005</v>
          </cell>
        </row>
        <row r="79">
          <cell r="C79" t="str">
            <v>UPAE CARUARU</v>
          </cell>
          <cell r="E79" t="str">
            <v>3.12 - Material Hospitalar</v>
          </cell>
          <cell r="F79">
            <v>37711089000104</v>
          </cell>
          <cell r="G79" t="str">
            <v>RAFAEL DE SOUZA RIBEIRO</v>
          </cell>
          <cell r="H79" t="str">
            <v>B</v>
          </cell>
          <cell r="I79" t="str">
            <v>S</v>
          </cell>
          <cell r="J79" t="str">
            <v>317</v>
          </cell>
          <cell r="K79">
            <v>44274</v>
          </cell>
          <cell r="L79" t="str">
            <v>26210337711089000104550010000003171618786267</v>
          </cell>
          <cell r="M79" t="str">
            <v>27 -  Pernambuco</v>
          </cell>
          <cell r="N79">
            <v>300</v>
          </cell>
        </row>
        <row r="80">
          <cell r="C80" t="str">
            <v>UPAE CARUARU</v>
          </cell>
          <cell r="E80" t="str">
            <v>3.12 - Material Hospitalar</v>
          </cell>
          <cell r="F80">
            <v>8675394000190</v>
          </cell>
          <cell r="G80" t="str">
            <v>SAFE SUPORTE A VIDA E COM INTERNACIONAL LTDA</v>
          </cell>
          <cell r="H80" t="str">
            <v>B</v>
          </cell>
          <cell r="I80" t="str">
            <v>S</v>
          </cell>
          <cell r="J80" t="str">
            <v>33188</v>
          </cell>
          <cell r="K80">
            <v>44274</v>
          </cell>
          <cell r="L80" t="str">
            <v>26210308675394000190550010000331881131547917</v>
          </cell>
          <cell r="M80" t="str">
            <v>27 -  Pernambuco</v>
          </cell>
          <cell r="N80">
            <v>1100</v>
          </cell>
        </row>
        <row r="81">
          <cell r="C81" t="str">
            <v>UPAE CARUARU</v>
          </cell>
          <cell r="E81" t="str">
            <v>3.4 - Material Farmacológico</v>
          </cell>
          <cell r="F81">
            <v>67729178000653</v>
          </cell>
          <cell r="G81" t="str">
            <v>COMERCIAL CIRURGICA RIOCLARENSE LTDA</v>
          </cell>
          <cell r="H81" t="str">
            <v>B</v>
          </cell>
          <cell r="I81" t="str">
            <v>S</v>
          </cell>
          <cell r="J81" t="str">
            <v>5045</v>
          </cell>
          <cell r="K81">
            <v>44273</v>
          </cell>
          <cell r="L81" t="str">
            <v>26210367729178000653550010000050451733208449</v>
          </cell>
          <cell r="M81" t="str">
            <v>27 -  Pernambuco</v>
          </cell>
          <cell r="N81">
            <v>370.35</v>
          </cell>
        </row>
        <row r="82">
          <cell r="C82" t="str">
            <v>UPAE CARUARU</v>
          </cell>
          <cell r="E82" t="str">
            <v>3.4 - Material Farmacológico</v>
          </cell>
          <cell r="F82">
            <v>9625312000246</v>
          </cell>
          <cell r="G82" t="str">
            <v>IM FARMACIA DE MANIPULAÇAO E COMERCIO DE PROD FARMACEUTICOS</v>
          </cell>
          <cell r="H82" t="str">
            <v>B</v>
          </cell>
          <cell r="I82" t="str">
            <v>S</v>
          </cell>
          <cell r="J82" t="str">
            <v>196</v>
          </cell>
          <cell r="K82">
            <v>44284</v>
          </cell>
          <cell r="L82" t="str">
            <v>26210309625312000246550010000001961000800761</v>
          </cell>
          <cell r="M82" t="str">
            <v>27 -  Pernambuco</v>
          </cell>
          <cell r="N82">
            <v>26.07</v>
          </cell>
        </row>
        <row r="83">
          <cell r="C83" t="str">
            <v>UPAE CARUARU</v>
          </cell>
          <cell r="E83" t="str">
            <v>3.4 - Material Farmacológico</v>
          </cell>
          <cell r="F83">
            <v>23664355000180</v>
          </cell>
          <cell r="G83" t="str">
            <v>INJEMED MEDICAMENTOS ESPECIAIS LTDA</v>
          </cell>
          <cell r="H83" t="str">
            <v>B</v>
          </cell>
          <cell r="I83" t="str">
            <v>S</v>
          </cell>
          <cell r="J83" t="str">
            <v>6575</v>
          </cell>
          <cell r="K83">
            <v>44252</v>
          </cell>
          <cell r="L83" t="str">
            <v>31210223664355000180550010000065751003144147</v>
          </cell>
          <cell r="M83" t="str">
            <v>31 -  Minas Gerais</v>
          </cell>
          <cell r="N83">
            <v>932.5</v>
          </cell>
        </row>
        <row r="84">
          <cell r="C84" t="str">
            <v>UPAE CARUARU</v>
          </cell>
          <cell r="E84" t="str">
            <v>3.4 - Material Farmacológico</v>
          </cell>
          <cell r="F84">
            <v>19125796000137</v>
          </cell>
          <cell r="G84" t="str">
            <v>NORDMAKET COM DE PROD HOSP LTDA</v>
          </cell>
          <cell r="H84" t="str">
            <v>B</v>
          </cell>
          <cell r="I84" t="str">
            <v>S</v>
          </cell>
          <cell r="J84" t="str">
            <v>27452</v>
          </cell>
          <cell r="K84">
            <v>44271</v>
          </cell>
          <cell r="L84" t="str">
            <v>25210319125796000137550010000274521967364966</v>
          </cell>
          <cell r="M84" t="str">
            <v>25 -  Paraíba</v>
          </cell>
          <cell r="N84">
            <v>313.04000000000002</v>
          </cell>
        </row>
        <row r="85">
          <cell r="C85" t="str">
            <v>UPAE CARUARU</v>
          </cell>
          <cell r="E85" t="str">
            <v>3.4 - Material Farmacológico</v>
          </cell>
          <cell r="F85">
            <v>8671559000155</v>
          </cell>
          <cell r="G85" t="str">
            <v xml:space="preserve">RECIFARMA COMERCIO </v>
          </cell>
          <cell r="H85" t="str">
            <v>B</v>
          </cell>
          <cell r="I85" t="str">
            <v>S</v>
          </cell>
          <cell r="J85" t="str">
            <v>1753</v>
          </cell>
          <cell r="K85">
            <v>44273</v>
          </cell>
          <cell r="L85" t="str">
            <v>26210308671559000155550010000017531867324300</v>
          </cell>
          <cell r="M85" t="str">
            <v>27 -  Pernambuco</v>
          </cell>
          <cell r="N85">
            <v>746.8</v>
          </cell>
        </row>
        <row r="86">
          <cell r="C86" t="str">
            <v>UPAE CARUARU</v>
          </cell>
          <cell r="E86" t="str">
            <v>3.2 - Gás e Outros Materiais Engarrafados</v>
          </cell>
          <cell r="F86">
            <v>24380578002041</v>
          </cell>
          <cell r="G86" t="str">
            <v>WHITE MARTINS GASES INDUSTRIASI NE LTDA</v>
          </cell>
          <cell r="H86" t="str">
            <v>B</v>
          </cell>
          <cell r="I86" t="str">
            <v>S</v>
          </cell>
          <cell r="J86" t="str">
            <v>295492</v>
          </cell>
          <cell r="K86">
            <v>44246</v>
          </cell>
          <cell r="L86" t="str">
            <v>26210224380578002041552000002954921825201762</v>
          </cell>
          <cell r="M86" t="str">
            <v>27 -  Pernambuco</v>
          </cell>
          <cell r="N86">
            <v>308.70999999999998</v>
          </cell>
        </row>
        <row r="87">
          <cell r="C87" t="str">
            <v>UPAE CARUARU</v>
          </cell>
          <cell r="E87" t="str">
            <v>3.2 - Gás e Outros Materiais Engarrafados</v>
          </cell>
          <cell r="F87">
            <v>24380578002041</v>
          </cell>
          <cell r="G87" t="str">
            <v>WHITE MARTINS GASES INDUSTRIASI NE LTDA</v>
          </cell>
          <cell r="H87" t="str">
            <v>B</v>
          </cell>
          <cell r="I87" t="str">
            <v>S</v>
          </cell>
          <cell r="J87" t="str">
            <v>295517</v>
          </cell>
          <cell r="K87">
            <v>44247</v>
          </cell>
          <cell r="L87" t="str">
            <v>26210224380578002041552000002955171825264935</v>
          </cell>
          <cell r="M87" t="str">
            <v>27 -  Pernambuco</v>
          </cell>
          <cell r="N87">
            <v>360.16</v>
          </cell>
        </row>
        <row r="88">
          <cell r="C88" t="str">
            <v>UPAE CARUARU</v>
          </cell>
          <cell r="E88" t="str">
            <v>3.2 - Gás e Outros Materiais Engarrafados</v>
          </cell>
          <cell r="F88">
            <v>24380578002041</v>
          </cell>
          <cell r="G88" t="str">
            <v>WHITE MARTINS GASES INDUSTRIASI NE LTDA</v>
          </cell>
          <cell r="H88" t="str">
            <v>B</v>
          </cell>
          <cell r="I88" t="str">
            <v>S</v>
          </cell>
          <cell r="J88" t="str">
            <v>295600</v>
          </cell>
          <cell r="K88">
            <v>44249</v>
          </cell>
          <cell r="L88" t="str">
            <v>26210224380578002041552000002956001825456026</v>
          </cell>
          <cell r="M88" t="str">
            <v>27 -  Pernambuco</v>
          </cell>
          <cell r="N88">
            <v>411.6</v>
          </cell>
        </row>
        <row r="89">
          <cell r="C89" t="str">
            <v>UPAE CARUARU</v>
          </cell>
          <cell r="E89" t="str">
            <v>3.2 - Gás e Outros Materiais Engarrafados</v>
          </cell>
          <cell r="F89">
            <v>24380578002041</v>
          </cell>
          <cell r="G89" t="str">
            <v>WHITE MARTINS GASES INDUSTRIASI NE LTDA</v>
          </cell>
          <cell r="H89" t="str">
            <v>B</v>
          </cell>
          <cell r="I89" t="str">
            <v>S</v>
          </cell>
          <cell r="J89" t="str">
            <v>295863</v>
          </cell>
          <cell r="K89">
            <v>44250</v>
          </cell>
          <cell r="L89" t="str">
            <v>2621022438057800204155200002958631825619813</v>
          </cell>
          <cell r="M89" t="str">
            <v>27 -  Pernambuco</v>
          </cell>
          <cell r="N89">
            <v>1123.72</v>
          </cell>
        </row>
        <row r="90">
          <cell r="C90" t="str">
            <v>UPAE CARUARU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INDUSTRIASI NE LTDA</v>
          </cell>
          <cell r="H90" t="str">
            <v>B</v>
          </cell>
          <cell r="I90" t="str">
            <v>S</v>
          </cell>
          <cell r="J90" t="str">
            <v>296190</v>
          </cell>
          <cell r="K90">
            <v>44256</v>
          </cell>
          <cell r="L90" t="str">
            <v>2621032438057800204155200002961901826384485</v>
          </cell>
          <cell r="M90" t="str">
            <v>27 -  Pernambuco</v>
          </cell>
          <cell r="N90">
            <v>360.16</v>
          </cell>
        </row>
        <row r="91">
          <cell r="C91" t="str">
            <v>UPAE CARUARU</v>
          </cell>
          <cell r="E91" t="str">
            <v>3.13 - Materiais e Materiais Ortopédicos e Corretivos (OPME)</v>
          </cell>
          <cell r="F91">
            <v>21998885000130</v>
          </cell>
          <cell r="G91" t="str">
            <v>MEDIPHACOS INDUSTRIAIS MEDICAS S/A</v>
          </cell>
          <cell r="H91" t="str">
            <v>B</v>
          </cell>
          <cell r="I91" t="str">
            <v>S</v>
          </cell>
          <cell r="J91" t="str">
            <v>215509</v>
          </cell>
          <cell r="K91">
            <v>44265</v>
          </cell>
          <cell r="L91" t="str">
            <v>31210321998885000130550010002155091813082230</v>
          </cell>
          <cell r="M91" t="str">
            <v>31 -  Minas Gerais</v>
          </cell>
          <cell r="N91">
            <v>550</v>
          </cell>
        </row>
        <row r="92">
          <cell r="C92" t="str">
            <v>UPAE CARUARU</v>
          </cell>
          <cell r="E92" t="str">
            <v>3.13 - Materiais e Materiais Ortopédicos e Corretivos (OPME)</v>
          </cell>
          <cell r="F92">
            <v>759229000104</v>
          </cell>
          <cell r="G92" t="str">
            <v>MENEZES E SOTER LTDA</v>
          </cell>
          <cell r="H92" t="str">
            <v>B</v>
          </cell>
          <cell r="I92" t="str">
            <v>S</v>
          </cell>
          <cell r="J92" t="str">
            <v>45295</v>
          </cell>
          <cell r="K92">
            <v>44260</v>
          </cell>
          <cell r="L92" t="str">
            <v>26210300759229000104550010000452951668106462</v>
          </cell>
          <cell r="M92" t="str">
            <v>27 -  Pernambuco</v>
          </cell>
          <cell r="N92">
            <v>150</v>
          </cell>
        </row>
        <row r="93">
          <cell r="C93" t="str">
            <v>UPAE CARUARU</v>
          </cell>
          <cell r="E93" t="str">
            <v>3.13 - Materiais e Materiais Ortopédicos e Corretivos (OPME)</v>
          </cell>
          <cell r="F93">
            <v>759229000104</v>
          </cell>
          <cell r="G93" t="str">
            <v>MENEZES E SOTER LTDA</v>
          </cell>
          <cell r="H93" t="str">
            <v>B</v>
          </cell>
          <cell r="I93" t="str">
            <v>S</v>
          </cell>
          <cell r="J93" t="str">
            <v>45296</v>
          </cell>
          <cell r="K93">
            <v>44260</v>
          </cell>
          <cell r="L93" t="str">
            <v>26210300759229000104550010000452961556824964</v>
          </cell>
          <cell r="M93" t="str">
            <v>28 -  Pernambuco</v>
          </cell>
          <cell r="N93">
            <v>112.5</v>
          </cell>
        </row>
        <row r="94">
          <cell r="C94" t="str">
            <v>UPAE CARUARU</v>
          </cell>
          <cell r="E94" t="str">
            <v>3.99 - Outras despesas com Material de Consumo</v>
          </cell>
          <cell r="F94">
            <v>28274721000109</v>
          </cell>
          <cell r="G94" t="str">
            <v>SILVA FREITAS COM E SERV DE PROD E EQUIP HOSP EIRELI - ME</v>
          </cell>
          <cell r="H94" t="str">
            <v>B</v>
          </cell>
          <cell r="I94" t="str">
            <v>S</v>
          </cell>
          <cell r="J94" t="str">
            <v>1765</v>
          </cell>
          <cell r="K94">
            <v>44278</v>
          </cell>
          <cell r="L94" t="str">
            <v>26210328274721000109550010000017651086695561</v>
          </cell>
          <cell r="M94" t="str">
            <v>28 -  Pernambuco</v>
          </cell>
          <cell r="N94">
            <v>900</v>
          </cell>
        </row>
        <row r="95">
          <cell r="C95" t="str">
            <v>UPAE CARUARU</v>
          </cell>
          <cell r="E95" t="str">
            <v>3.7 - Material de Limpeza e Produtos de Hgienização</v>
          </cell>
          <cell r="F95">
            <v>11447578000107</v>
          </cell>
          <cell r="G95" t="str">
            <v>AMPLA COMERCIO DE PAPEL E MATERIAL DE LIMPEZA EIRELI</v>
          </cell>
          <cell r="H95" t="str">
            <v>B</v>
          </cell>
          <cell r="I95" t="str">
            <v>S</v>
          </cell>
          <cell r="J95" t="str">
            <v>3124</v>
          </cell>
          <cell r="K95">
            <v>44260</v>
          </cell>
          <cell r="L95" t="str">
            <v>26210311447578000107550010000031241000048684</v>
          </cell>
          <cell r="M95" t="str">
            <v>28 -  Pernambuco</v>
          </cell>
          <cell r="N95">
            <v>256.66000000000003</v>
          </cell>
        </row>
        <row r="96">
          <cell r="C96" t="str">
            <v>UPAE CARUARU</v>
          </cell>
          <cell r="E96" t="str">
            <v>3.7 - Material de Limpeza e Produtos de Hgienização</v>
          </cell>
          <cell r="F96">
            <v>9570284000126</v>
          </cell>
          <cell r="G96" t="str">
            <v>CAMPOSFRIO REFRIGERAÇAO LTDA</v>
          </cell>
          <cell r="H96" t="str">
            <v>B</v>
          </cell>
          <cell r="I96" t="str">
            <v>S</v>
          </cell>
          <cell r="J96" t="str">
            <v>26073</v>
          </cell>
          <cell r="K96">
            <v>44256</v>
          </cell>
          <cell r="L96" t="str">
            <v>26210309570284000126550010000260731001014675</v>
          </cell>
          <cell r="M96" t="str">
            <v>28 -  Pernambuco</v>
          </cell>
          <cell r="N96">
            <v>70</v>
          </cell>
        </row>
        <row r="97">
          <cell r="C97" t="str">
            <v>UPAE CARUARU</v>
          </cell>
          <cell r="E97" t="str">
            <v>3.7 - Material de Limpeza e Produtos de Hgienização</v>
          </cell>
          <cell r="F97">
            <v>33743179000126</v>
          </cell>
          <cell r="G97" t="str">
            <v>CSL MATERIAL DE HIGIENE E PAPELARIA LTDA</v>
          </cell>
          <cell r="H97" t="str">
            <v>B</v>
          </cell>
          <cell r="I97" t="str">
            <v>S</v>
          </cell>
          <cell r="J97" t="str">
            <v>2179</v>
          </cell>
          <cell r="K97">
            <v>44271</v>
          </cell>
          <cell r="L97" t="str">
            <v>26210333743179000126550010000021791591335924</v>
          </cell>
          <cell r="M97" t="str">
            <v>28 -  Pernambuco</v>
          </cell>
          <cell r="N97">
            <v>422.32</v>
          </cell>
        </row>
        <row r="98">
          <cell r="C98" t="str">
            <v>UPAE CARUARU</v>
          </cell>
          <cell r="E98" t="str">
            <v>3.7 - Material de Limpeza e Produtos de Hgienização</v>
          </cell>
          <cell r="F98">
            <v>36641164000145</v>
          </cell>
          <cell r="G98" t="str">
            <v>GS LIMP DISTRIBUIDORA LTDA</v>
          </cell>
          <cell r="H98" t="str">
            <v>B</v>
          </cell>
          <cell r="I98" t="str">
            <v>S</v>
          </cell>
          <cell r="J98" t="str">
            <v>517</v>
          </cell>
          <cell r="K98">
            <v>44272</v>
          </cell>
          <cell r="L98" t="str">
            <v>2621033664116400014555001000000517100003344</v>
          </cell>
          <cell r="M98" t="str">
            <v>28 -  Pernambuco</v>
          </cell>
          <cell r="N98">
            <v>66.2</v>
          </cell>
        </row>
        <row r="99">
          <cell r="C99" t="str">
            <v>UPAE CARUARU</v>
          </cell>
          <cell r="E99" t="str">
            <v>3.7 - Material de Limpeza e Produtos de Hgienização</v>
          </cell>
          <cell r="F99">
            <v>13845315000181</v>
          </cell>
          <cell r="G99" t="str">
            <v>M. J. DOS SANTOS SILVA EILREI</v>
          </cell>
          <cell r="H99" t="str">
            <v>B</v>
          </cell>
          <cell r="I99" t="str">
            <v>S</v>
          </cell>
          <cell r="J99" t="str">
            <v>15390</v>
          </cell>
          <cell r="K99">
            <v>44252</v>
          </cell>
          <cell r="L99" t="str">
            <v>26210213845315000181550010000153901726116646</v>
          </cell>
          <cell r="M99" t="str">
            <v>28 -  Pernambuco</v>
          </cell>
          <cell r="N99">
            <v>635.48</v>
          </cell>
        </row>
        <row r="100">
          <cell r="C100" t="str">
            <v>UPAE CARUARU</v>
          </cell>
          <cell r="E100" t="str">
            <v>3.7 - Material de Limpeza e Produtos de Hgienização</v>
          </cell>
          <cell r="F100">
            <v>38429751000109</v>
          </cell>
          <cell r="G100" t="str">
            <v>MARCOS JOSE DINIZ BARBOSA LTDA</v>
          </cell>
          <cell r="H100" t="str">
            <v>B</v>
          </cell>
          <cell r="I100" t="str">
            <v>S</v>
          </cell>
          <cell r="J100" t="str">
            <v>168</v>
          </cell>
          <cell r="K100">
            <v>44272</v>
          </cell>
          <cell r="L100" t="str">
            <v>26210338429751000109550010000001681389739357</v>
          </cell>
          <cell r="M100" t="str">
            <v>28 -  Pernambuco</v>
          </cell>
          <cell r="N100">
            <v>319.5</v>
          </cell>
        </row>
        <row r="101">
          <cell r="C101" t="str">
            <v>UPAE CARUARU</v>
          </cell>
          <cell r="E101" t="str">
            <v>3.7 - Material de Limpeza e Produtos de Hgienização</v>
          </cell>
          <cell r="F101">
            <v>8848709000153</v>
          </cell>
          <cell r="G101" t="str">
            <v>MAX LIMPEZA LTDA EPP</v>
          </cell>
          <cell r="H101" t="str">
            <v>B</v>
          </cell>
          <cell r="I101" t="str">
            <v>S</v>
          </cell>
          <cell r="J101" t="str">
            <v>14007</v>
          </cell>
          <cell r="K101">
            <v>44277</v>
          </cell>
          <cell r="L101" t="str">
            <v>26210308848709000153550010000140071000140085</v>
          </cell>
          <cell r="M101" t="str">
            <v>28 -  Pernambuco</v>
          </cell>
          <cell r="N101">
            <v>631.20000000000005</v>
          </cell>
        </row>
        <row r="102">
          <cell r="C102" t="str">
            <v>UPAE CARUARU</v>
          </cell>
          <cell r="E102" t="str">
            <v>3.7 - Material de Limpeza e Produtos de Hgienização</v>
          </cell>
          <cell r="F102">
            <v>18162706000115</v>
          </cell>
          <cell r="G102" t="str">
            <v>QUIMY LIFE SOLUÇOES EM HIGIENE E LIMPEZA LTDA - ME</v>
          </cell>
          <cell r="H102" t="str">
            <v>B</v>
          </cell>
          <cell r="I102" t="str">
            <v>S</v>
          </cell>
          <cell r="J102" t="str">
            <v>17452</v>
          </cell>
          <cell r="K102">
            <v>44251</v>
          </cell>
          <cell r="L102" t="str">
            <v>26210218162706000115550010000174521959241278</v>
          </cell>
          <cell r="M102" t="str">
            <v>28 -  Pernambuco</v>
          </cell>
          <cell r="N102">
            <v>430.95</v>
          </cell>
        </row>
        <row r="103">
          <cell r="C103" t="str">
            <v>UPAE CARUARU</v>
          </cell>
          <cell r="E103" t="str">
            <v>3.7 - Material de Limpeza e Produtos de Hgienização</v>
          </cell>
          <cell r="F103">
            <v>18162706000115</v>
          </cell>
          <cell r="G103" t="str">
            <v>QUIMY LIFE SOLUÇOES EM HIGIENE E LIMPEZA LTDA - ME</v>
          </cell>
          <cell r="H103" t="str">
            <v>B</v>
          </cell>
          <cell r="I103" t="str">
            <v>S</v>
          </cell>
          <cell r="J103" t="str">
            <v>17865</v>
          </cell>
          <cell r="K103">
            <v>44271</v>
          </cell>
          <cell r="L103" t="str">
            <v>26210318162706000115550010000178651653687108</v>
          </cell>
          <cell r="M103" t="str">
            <v>28 -  Pernambuco</v>
          </cell>
          <cell r="N103">
            <v>463.27</v>
          </cell>
        </row>
        <row r="104">
          <cell r="C104" t="str">
            <v>UPAE CARUARU</v>
          </cell>
          <cell r="E104" t="str">
            <v>3.7 - Material de Limpeza e Produtos de Hgienização</v>
          </cell>
          <cell r="F104">
            <v>185372000130</v>
          </cell>
          <cell r="G104" t="str">
            <v>SET SISTEMAS E PRODUTOS TECNICOS LTDA</v>
          </cell>
          <cell r="H104" t="str">
            <v>B</v>
          </cell>
          <cell r="I104" t="str">
            <v>S</v>
          </cell>
          <cell r="J104" t="str">
            <v>370838</v>
          </cell>
          <cell r="K104">
            <v>44272</v>
          </cell>
          <cell r="L104" t="str">
            <v>26210300185372000130550020003708381433584884</v>
          </cell>
          <cell r="M104" t="str">
            <v>28 -  Pernambuco</v>
          </cell>
          <cell r="N104">
            <v>185</v>
          </cell>
        </row>
        <row r="105">
          <cell r="C105" t="str">
            <v>UPAE CARUARU</v>
          </cell>
          <cell r="E105" t="str">
            <v>3.14 - Alimentação Preparada</v>
          </cell>
          <cell r="F105">
            <v>38010578000100</v>
          </cell>
          <cell r="G105" t="str">
            <v>D G MAX COMERCIO E SERVIÇO LTDA</v>
          </cell>
          <cell r="H105" t="str">
            <v>B</v>
          </cell>
          <cell r="I105" t="str">
            <v>S</v>
          </cell>
          <cell r="J105" t="str">
            <v>271</v>
          </cell>
          <cell r="K105">
            <v>44252</v>
          </cell>
          <cell r="L105" t="str">
            <v>26210238010578000100550010000002711223164232</v>
          </cell>
          <cell r="M105" t="str">
            <v>28 -  Pernambuco</v>
          </cell>
          <cell r="N105">
            <v>224.23</v>
          </cell>
        </row>
        <row r="106">
          <cell r="C106" t="str">
            <v>UPAE CARUARU</v>
          </cell>
          <cell r="E106" t="str">
            <v>3.14 - Alimentação Preparada</v>
          </cell>
          <cell r="F106">
            <v>4609653000123</v>
          </cell>
          <cell r="G106" t="str">
            <v>DIST DE ALIMENTOS MARFIM LTDA</v>
          </cell>
          <cell r="H106" t="str">
            <v>B</v>
          </cell>
          <cell r="I106" t="str">
            <v>S</v>
          </cell>
          <cell r="J106" t="str">
            <v>1406641</v>
          </cell>
          <cell r="K106">
            <v>44251</v>
          </cell>
          <cell r="L106" t="str">
            <v>26210204609653000123550020014066411142895120</v>
          </cell>
          <cell r="M106" t="str">
            <v>28 -  Pernambuco</v>
          </cell>
          <cell r="N106">
            <v>218.87</v>
          </cell>
        </row>
        <row r="107">
          <cell r="C107" t="str">
            <v>UPAE CARUARU</v>
          </cell>
          <cell r="E107" t="str">
            <v>3.14 - Alimentação Preparada</v>
          </cell>
          <cell r="F107">
            <v>4609653000123</v>
          </cell>
          <cell r="G107" t="str">
            <v>DIST DE ALIMENTOS MARFIM LTDA</v>
          </cell>
          <cell r="H107" t="str">
            <v>B</v>
          </cell>
          <cell r="I107" t="str">
            <v>S</v>
          </cell>
          <cell r="J107" t="str">
            <v>1413811</v>
          </cell>
          <cell r="K107">
            <v>44272</v>
          </cell>
          <cell r="L107" t="str">
            <v>26210304609653000123550020014138111201432009</v>
          </cell>
          <cell r="M107" t="str">
            <v>28 -  Pernambuco</v>
          </cell>
          <cell r="N107">
            <v>416.82</v>
          </cell>
        </row>
        <row r="108">
          <cell r="C108" t="str">
            <v>UPAE CARUARU</v>
          </cell>
          <cell r="E108" t="str">
            <v>3.14 - Alimentação Preparada</v>
          </cell>
          <cell r="F108">
            <v>29447408000198</v>
          </cell>
          <cell r="G108" t="str">
            <v xml:space="preserve">L F DOS SANTOS GRAFICA </v>
          </cell>
          <cell r="H108" t="str">
            <v>B</v>
          </cell>
          <cell r="I108" t="str">
            <v>S</v>
          </cell>
          <cell r="J108" t="str">
            <v>687</v>
          </cell>
          <cell r="K108">
            <v>44251</v>
          </cell>
          <cell r="L108" t="str">
            <v>26210229447408000198550010000006871605630040</v>
          </cell>
          <cell r="M108" t="str">
            <v>28 -  Pernambuco</v>
          </cell>
          <cell r="N108">
            <v>105</v>
          </cell>
        </row>
        <row r="109">
          <cell r="C109" t="str">
            <v>UPAE CARUARU</v>
          </cell>
          <cell r="E109" t="str">
            <v>3.14 - Alimentação Preparada</v>
          </cell>
          <cell r="F109">
            <v>19450370000159</v>
          </cell>
          <cell r="G109" t="str">
            <v>SUCESSO DISTRIBUIDORA DE ALIMENTOS LTDA</v>
          </cell>
          <cell r="H109" t="str">
            <v>B</v>
          </cell>
          <cell r="I109" t="str">
            <v>S</v>
          </cell>
          <cell r="J109" t="str">
            <v>124</v>
          </cell>
          <cell r="K109">
            <v>44273</v>
          </cell>
          <cell r="L109" t="str">
            <v>26210319450370000159550010000001241620908983</v>
          </cell>
          <cell r="M109" t="str">
            <v>28 -  Pernambuco</v>
          </cell>
          <cell r="N109">
            <v>1339.3</v>
          </cell>
        </row>
        <row r="110">
          <cell r="C110" t="str">
            <v>UPAE CARUARU</v>
          </cell>
          <cell r="E110" t="str">
            <v>3.14 - Alimentação Preparada</v>
          </cell>
          <cell r="F110">
            <v>11101202000146</v>
          </cell>
          <cell r="G110" t="str">
            <v xml:space="preserve">VGC ALVES COMERCIO E SERVIÇOS </v>
          </cell>
          <cell r="H110" t="str">
            <v>B</v>
          </cell>
          <cell r="I110" t="str">
            <v>S</v>
          </cell>
          <cell r="J110" t="str">
            <v>12029</v>
          </cell>
          <cell r="K110">
            <v>44274</v>
          </cell>
          <cell r="L110" t="str">
            <v>26210311101202000146550010000120291511133056</v>
          </cell>
          <cell r="M110" t="str">
            <v>28 -  Pernambuco</v>
          </cell>
          <cell r="N110">
            <v>61.8</v>
          </cell>
        </row>
        <row r="111">
          <cell r="C111" t="str">
            <v>UPAE CARUARU</v>
          </cell>
          <cell r="E111" t="str">
            <v>3.14 - Alimentação Preparada</v>
          </cell>
          <cell r="F111">
            <v>30678108000107</v>
          </cell>
          <cell r="G111" t="str">
            <v>ELVIS LUIZ DA SILVA DISTRIBUIDORA DE AGUA</v>
          </cell>
          <cell r="H111" t="str">
            <v>B</v>
          </cell>
          <cell r="I111" t="str">
            <v>S</v>
          </cell>
          <cell r="J111" t="str">
            <v>573</v>
          </cell>
          <cell r="K111">
            <v>44286</v>
          </cell>
          <cell r="L111" t="str">
            <v>26210330678108000107550010000005731321850690</v>
          </cell>
          <cell r="M111" t="str">
            <v>28 -  Pernambuco</v>
          </cell>
          <cell r="N111">
            <v>378</v>
          </cell>
        </row>
        <row r="112">
          <cell r="C112" t="str">
            <v>UPAE CARUARU</v>
          </cell>
          <cell r="E112" t="str">
            <v>3.14 - Alimentação Preparada</v>
          </cell>
          <cell r="F112">
            <v>15242921000138</v>
          </cell>
          <cell r="G112" t="str">
            <v>M. A. DE O. MENEZES EIRELI</v>
          </cell>
          <cell r="H112" t="str">
            <v>B</v>
          </cell>
          <cell r="I112" t="str">
            <v>S</v>
          </cell>
          <cell r="J112" t="str">
            <v>1861</v>
          </cell>
          <cell r="K112">
            <v>44260</v>
          </cell>
          <cell r="L112" t="str">
            <v>26210315242921000138550010000018611000018969</v>
          </cell>
          <cell r="M112" t="str">
            <v>28 -  Pernambuco</v>
          </cell>
          <cell r="N112">
            <v>100</v>
          </cell>
        </row>
        <row r="113">
          <cell r="C113" t="str">
            <v>UPAE CARUARU</v>
          </cell>
          <cell r="E113" t="str">
            <v>3.6 - Material de Expediente</v>
          </cell>
          <cell r="F113">
            <v>26012135000160</v>
          </cell>
          <cell r="G113" t="str">
            <v>ACB SEGURANÇA EM EPI LTDA</v>
          </cell>
          <cell r="H113" t="str">
            <v>B</v>
          </cell>
          <cell r="I113" t="str">
            <v>S</v>
          </cell>
          <cell r="J113" t="str">
            <v>913</v>
          </cell>
          <cell r="K113">
            <v>44251</v>
          </cell>
          <cell r="L113" t="str">
            <v>26210226012135000160550000000009131860157678</v>
          </cell>
          <cell r="M113" t="str">
            <v>28 -  Pernambuco</v>
          </cell>
          <cell r="N113">
            <v>190</v>
          </cell>
        </row>
        <row r="114">
          <cell r="C114" t="str">
            <v>UPAE CARUARU</v>
          </cell>
          <cell r="E114" t="str">
            <v>3.6 - Material de Expediente</v>
          </cell>
          <cell r="F114">
            <v>9570284000126</v>
          </cell>
          <cell r="G114" t="str">
            <v>CAMPOSFRIO REFRIGERAÇAO LTDA</v>
          </cell>
          <cell r="H114" t="str">
            <v>B</v>
          </cell>
          <cell r="I114" t="str">
            <v>S</v>
          </cell>
          <cell r="J114" t="str">
            <v>26073</v>
          </cell>
          <cell r="K114">
            <v>44256</v>
          </cell>
          <cell r="L114" t="str">
            <v>26210309570284000126550010000260731001014675</v>
          </cell>
          <cell r="M114" t="str">
            <v>28 -  Pernambuco</v>
          </cell>
          <cell r="N114">
            <v>150</v>
          </cell>
        </row>
        <row r="115">
          <cell r="C115" t="str">
            <v>UPAE CARUARU</v>
          </cell>
          <cell r="E115" t="str">
            <v>3.6 - Material de Expediente</v>
          </cell>
          <cell r="F115">
            <v>33743179000126</v>
          </cell>
          <cell r="G115" t="str">
            <v>CSL MATERIAL DE HIGIENE E PAPELARIA LTDA</v>
          </cell>
          <cell r="H115" t="str">
            <v>B</v>
          </cell>
          <cell r="I115" t="str">
            <v>S</v>
          </cell>
          <cell r="J115" t="str">
            <v>2070</v>
          </cell>
          <cell r="K115">
            <v>44256</v>
          </cell>
          <cell r="L115" t="str">
            <v>26210333743179000126550010000020701456856058</v>
          </cell>
          <cell r="M115" t="str">
            <v>28 -  Pernambuco</v>
          </cell>
          <cell r="N115">
            <v>1183.8800000000001</v>
          </cell>
        </row>
        <row r="116">
          <cell r="C116" t="str">
            <v>UPAE CARUARU</v>
          </cell>
          <cell r="E116" t="str">
            <v>3.6 - Material de Expediente</v>
          </cell>
          <cell r="F116">
            <v>33743179000126</v>
          </cell>
          <cell r="G116" t="str">
            <v>CSL MATERIAL DE HIGIENE E PAPELARIA LTDA</v>
          </cell>
          <cell r="H116" t="str">
            <v>B</v>
          </cell>
          <cell r="I116" t="str">
            <v>S</v>
          </cell>
          <cell r="J116" t="str">
            <v>2178</v>
          </cell>
          <cell r="K116">
            <v>44271</v>
          </cell>
          <cell r="L116" t="str">
            <v>26210333743179000126550010000021781591270396</v>
          </cell>
          <cell r="M116" t="str">
            <v>28 -  Pernambuco</v>
          </cell>
          <cell r="N116">
            <v>142.65</v>
          </cell>
        </row>
        <row r="117">
          <cell r="C117" t="str">
            <v>UPAE CARUARU</v>
          </cell>
          <cell r="E117" t="str">
            <v>3.6 - Material de Expediente</v>
          </cell>
          <cell r="F117">
            <v>17601844000190</v>
          </cell>
          <cell r="G117" t="str">
            <v>DANILO LIMA DOS REIS</v>
          </cell>
          <cell r="H117" t="str">
            <v>B</v>
          </cell>
          <cell r="I117" t="str">
            <v>S</v>
          </cell>
          <cell r="J117" t="str">
            <v>546</v>
          </cell>
          <cell r="K117">
            <v>44280</v>
          </cell>
          <cell r="L117" t="str">
            <v>29210317601844000190550010000005467506203009</v>
          </cell>
          <cell r="M117" t="str">
            <v>25 -  Paraíba</v>
          </cell>
          <cell r="N117">
            <v>2200</v>
          </cell>
        </row>
        <row r="118">
          <cell r="C118" t="str">
            <v>UPAE CARUARU</v>
          </cell>
          <cell r="E118" t="str">
            <v>3.6 - Material de Expediente</v>
          </cell>
          <cell r="F118">
            <v>24348443000136</v>
          </cell>
          <cell r="G118" t="str">
            <v>FRANCRIS LIVRARIA E PAPELARIA LTDA ME</v>
          </cell>
          <cell r="H118" t="str">
            <v>B</v>
          </cell>
          <cell r="I118" t="str">
            <v>S</v>
          </cell>
          <cell r="J118" t="str">
            <v>13367</v>
          </cell>
          <cell r="K118">
            <v>44273</v>
          </cell>
          <cell r="L118" t="str">
            <v>26210324348443000136550010000133671920040340</v>
          </cell>
          <cell r="M118" t="str">
            <v>28 -  Pernambuco</v>
          </cell>
          <cell r="N118">
            <v>247.6</v>
          </cell>
        </row>
        <row r="119">
          <cell r="C119" t="str">
            <v>UPAE CARUARU</v>
          </cell>
          <cell r="E119" t="str">
            <v>3.6 - Material de Expediente</v>
          </cell>
          <cell r="F119">
            <v>11648676000102</v>
          </cell>
          <cell r="G119" t="str">
            <v>IPSEP INFORMATICA E ESCRITORIO LTDA</v>
          </cell>
          <cell r="H119" t="str">
            <v>B</v>
          </cell>
          <cell r="I119" t="str">
            <v>S</v>
          </cell>
          <cell r="J119" t="str">
            <v>41978</v>
          </cell>
          <cell r="K119">
            <v>44252</v>
          </cell>
          <cell r="L119" t="str">
            <v>26210211648676000102550010000419781000108744</v>
          </cell>
          <cell r="M119" t="str">
            <v>28 -  Pernambuco</v>
          </cell>
          <cell r="N119">
            <v>184.5</v>
          </cell>
        </row>
        <row r="120">
          <cell r="C120" t="str">
            <v>UPAE CARUARU</v>
          </cell>
          <cell r="E120" t="str">
            <v>3.6 - Material de Expediente</v>
          </cell>
          <cell r="F120">
            <v>29447408000198</v>
          </cell>
          <cell r="G120" t="str">
            <v xml:space="preserve">L F DOS SANTOS GRAFICA </v>
          </cell>
          <cell r="H120" t="str">
            <v>B</v>
          </cell>
          <cell r="I120" t="str">
            <v>S</v>
          </cell>
          <cell r="J120" t="str">
            <v>687</v>
          </cell>
          <cell r="K120">
            <v>44251</v>
          </cell>
          <cell r="L120" t="str">
            <v>26210229447408000198550010000006871605630040</v>
          </cell>
          <cell r="M120" t="str">
            <v>28 -  Pernambuco</v>
          </cell>
          <cell r="N120">
            <v>240</v>
          </cell>
        </row>
        <row r="121">
          <cell r="C121" t="str">
            <v>UPAE CARUARU</v>
          </cell>
          <cell r="E121" t="str">
            <v>3.6 - Material de Expediente</v>
          </cell>
          <cell r="F121">
            <v>37711089000104</v>
          </cell>
          <cell r="G121" t="str">
            <v>RAFAEL DE SOUZA RIBEIRO</v>
          </cell>
          <cell r="H121" t="str">
            <v>B</v>
          </cell>
          <cell r="I121" t="str">
            <v>S</v>
          </cell>
          <cell r="J121" t="str">
            <v>317</v>
          </cell>
          <cell r="K121">
            <v>44274</v>
          </cell>
          <cell r="L121" t="str">
            <v>26210337711089000104550010000003171618786267</v>
          </cell>
          <cell r="M121" t="str">
            <v>28 -  Pernambuco</v>
          </cell>
          <cell r="N121">
            <v>79</v>
          </cell>
        </row>
        <row r="122">
          <cell r="C122" t="str">
            <v>UPAE CARUARU</v>
          </cell>
          <cell r="E122" t="str">
            <v>3.6 - Material de Expediente</v>
          </cell>
          <cell r="F122">
            <v>11101202000146</v>
          </cell>
          <cell r="G122" t="str">
            <v xml:space="preserve">VGC ALVES COMERCIO E SERVIÇOS </v>
          </cell>
          <cell r="H122" t="str">
            <v>B</v>
          </cell>
          <cell r="I122" t="str">
            <v>S</v>
          </cell>
          <cell r="J122" t="str">
            <v>12029</v>
          </cell>
          <cell r="K122">
            <v>44274</v>
          </cell>
          <cell r="L122" t="str">
            <v>26210311101202000146550010000120291511133056</v>
          </cell>
          <cell r="M122" t="str">
            <v>28 -  Pernambuco</v>
          </cell>
          <cell r="N122">
            <v>282.8</v>
          </cell>
        </row>
        <row r="123">
          <cell r="C123" t="str">
            <v>UPAE CARUARU</v>
          </cell>
          <cell r="E123" t="str">
            <v>3.1 - Combustíveis e Lubrificantes Automotivos</v>
          </cell>
          <cell r="F123">
            <v>20211412000188</v>
          </cell>
          <cell r="G123" t="str">
            <v>SODEXO PASS DO BRASIL SERVIÇOS</v>
          </cell>
          <cell r="H123" t="str">
            <v>S</v>
          </cell>
          <cell r="I123" t="str">
            <v>S</v>
          </cell>
          <cell r="J123" t="str">
            <v>321664</v>
          </cell>
          <cell r="K123">
            <v>44266</v>
          </cell>
          <cell r="M123" t="str">
            <v>28 -  Pernambuco</v>
          </cell>
          <cell r="N123">
            <v>1700.18</v>
          </cell>
        </row>
        <row r="124">
          <cell r="C124" t="str">
            <v>UPAE CARUARU</v>
          </cell>
          <cell r="E124" t="str">
            <v xml:space="preserve">3.9 - Material para Manutenção de Bens Imóveis </v>
          </cell>
          <cell r="F124">
            <v>57158057000726</v>
          </cell>
          <cell r="G124" t="str">
            <v>COMERCIAL ELETRICA PJ LTDA</v>
          </cell>
          <cell r="H124" t="str">
            <v>B</v>
          </cell>
          <cell r="I124" t="str">
            <v>S</v>
          </cell>
          <cell r="J124" t="str">
            <v>139787</v>
          </cell>
          <cell r="K124">
            <v>44278</v>
          </cell>
          <cell r="L124" t="str">
            <v>26210357158057000726550010001397871100195906</v>
          </cell>
          <cell r="M124" t="str">
            <v>28 -  Pernambuco</v>
          </cell>
          <cell r="N124">
            <v>396.5</v>
          </cell>
        </row>
        <row r="125">
          <cell r="C125" t="str">
            <v>UPAE CARUARU</v>
          </cell>
          <cell r="E125" t="str">
            <v xml:space="preserve">3.9 - Material para Manutenção de Bens Imóveis </v>
          </cell>
          <cell r="F125">
            <v>17007547000111</v>
          </cell>
          <cell r="G125" t="str">
            <v>CYBELLE C L GUIMARAES MATERIAIS ELETRICOS ME</v>
          </cell>
          <cell r="H125" t="str">
            <v>B</v>
          </cell>
          <cell r="I125" t="str">
            <v>S</v>
          </cell>
          <cell r="J125" t="str">
            <v>3997</v>
          </cell>
          <cell r="K125">
            <v>44279</v>
          </cell>
          <cell r="L125" t="str">
            <v>26210317007547000111550000000039971190039271</v>
          </cell>
          <cell r="M125" t="str">
            <v>28 -  Pernambuco</v>
          </cell>
          <cell r="N125">
            <v>50</v>
          </cell>
        </row>
        <row r="126">
          <cell r="C126" t="str">
            <v>UPAE CARUARU</v>
          </cell>
          <cell r="E126" t="str">
            <v xml:space="preserve">3.9 - Material para Manutenção de Bens Imóveis </v>
          </cell>
          <cell r="F126">
            <v>38010578000100</v>
          </cell>
          <cell r="G126" t="str">
            <v>D G MAX COMERCIO E SERVIÇO LTDA</v>
          </cell>
          <cell r="H126" t="str">
            <v>B</v>
          </cell>
          <cell r="I126" t="str">
            <v>S</v>
          </cell>
          <cell r="J126" t="str">
            <v>327</v>
          </cell>
          <cell r="K126">
            <v>44280</v>
          </cell>
          <cell r="L126" t="str">
            <v>26210338010578000100550010000003271370312750</v>
          </cell>
          <cell r="M126" t="str">
            <v>28 -  Pernambuco</v>
          </cell>
          <cell r="N126">
            <v>21.19</v>
          </cell>
        </row>
        <row r="127">
          <cell r="C127" t="str">
            <v>UPAE CARUARU</v>
          </cell>
          <cell r="E127" t="str">
            <v xml:space="preserve">3.9 - Material para Manutenção de Bens Imóveis </v>
          </cell>
          <cell r="F127">
            <v>38010578000100</v>
          </cell>
          <cell r="G127" t="str">
            <v>D G MAX COMERCIO E SERVIÇO LTDA</v>
          </cell>
          <cell r="H127" t="str">
            <v>B</v>
          </cell>
          <cell r="I127" t="str">
            <v>S</v>
          </cell>
          <cell r="J127" t="str">
            <v>328</v>
          </cell>
          <cell r="K127">
            <v>44280</v>
          </cell>
          <cell r="L127" t="str">
            <v>26210338010578000100550010000003281420661180</v>
          </cell>
          <cell r="M127" t="str">
            <v>28 -  Pernambuco</v>
          </cell>
          <cell r="N127">
            <v>303.48</v>
          </cell>
        </row>
        <row r="128">
          <cell r="C128" t="str">
            <v>UPAE CARUARU</v>
          </cell>
          <cell r="E128" t="str">
            <v xml:space="preserve">3.9 - Material para Manutenção de Bens Imóveis </v>
          </cell>
          <cell r="F128">
            <v>31469403000108</v>
          </cell>
          <cell r="G128" t="str">
            <v>DRS SOLUÇOES E EQUIPAMENTOS DE PROTEÇAO EIRELI</v>
          </cell>
          <cell r="H128" t="str">
            <v>B</v>
          </cell>
          <cell r="I128" t="str">
            <v>S</v>
          </cell>
          <cell r="J128" t="str">
            <v>934</v>
          </cell>
          <cell r="K128">
            <v>44264</v>
          </cell>
          <cell r="L128" t="str">
            <v>26210331469103000108550010000009341403305021</v>
          </cell>
          <cell r="M128" t="str">
            <v>28 -  Pernambuco</v>
          </cell>
          <cell r="N128">
            <v>265.5</v>
          </cell>
        </row>
        <row r="129">
          <cell r="C129" t="str">
            <v>UPAE CARUARU</v>
          </cell>
          <cell r="E129" t="str">
            <v xml:space="preserve">3.9 - Material para Manutenção de Bens Imóveis </v>
          </cell>
          <cell r="F129">
            <v>19462206000161</v>
          </cell>
          <cell r="G129" t="str">
            <v>FELIPE A F DE ARAUJO COM DE MATERIAL DE CONSTRUÇOES</v>
          </cell>
          <cell r="H129" t="str">
            <v>B</v>
          </cell>
          <cell r="I129" t="str">
            <v>S</v>
          </cell>
          <cell r="J129" t="str">
            <v>513</v>
          </cell>
          <cell r="K129">
            <v>44280</v>
          </cell>
          <cell r="L129" t="str">
            <v>26210319462206000161550010000005131305121774</v>
          </cell>
          <cell r="M129" t="str">
            <v>28 -  Pernambuco</v>
          </cell>
          <cell r="N129">
            <v>2919</v>
          </cell>
        </row>
        <row r="130">
          <cell r="C130" t="str">
            <v>UPAE CARUARU</v>
          </cell>
          <cell r="E130" t="str">
            <v xml:space="preserve">3.9 - Material para Manutenção de Bens Imóveis </v>
          </cell>
          <cell r="F130">
            <v>10230480000483</v>
          </cell>
          <cell r="G130" t="str">
            <v>FERREIRA COSTA CIA LTDA</v>
          </cell>
          <cell r="H130" t="str">
            <v>B</v>
          </cell>
          <cell r="I130" t="str">
            <v>S</v>
          </cell>
          <cell r="J130" t="str">
            <v>907108</v>
          </cell>
          <cell r="K130">
            <v>44244</v>
          </cell>
          <cell r="L130" t="str">
            <v>26210210230480000483550100009071081063236341</v>
          </cell>
          <cell r="M130" t="str">
            <v>28 -  Pernambuco</v>
          </cell>
          <cell r="N130">
            <v>443.5</v>
          </cell>
        </row>
        <row r="131">
          <cell r="C131" t="str">
            <v>UPAE CARUARU</v>
          </cell>
          <cell r="E131" t="str">
            <v xml:space="preserve">3.9 - Material para Manutenção de Bens Imóveis </v>
          </cell>
          <cell r="F131">
            <v>17801543000100</v>
          </cell>
          <cell r="G131" t="str">
            <v>GILSON CRISTOVAO DE AGUIAR - ME</v>
          </cell>
          <cell r="H131" t="str">
            <v>B</v>
          </cell>
          <cell r="I131" t="str">
            <v>S</v>
          </cell>
          <cell r="J131" t="str">
            <v>1506</v>
          </cell>
          <cell r="K131">
            <v>44259</v>
          </cell>
          <cell r="L131" t="str">
            <v>26210317801543000100550010000015061152011851</v>
          </cell>
          <cell r="M131" t="str">
            <v>28 -  Pernambuco</v>
          </cell>
          <cell r="N131">
            <v>1847.2</v>
          </cell>
        </row>
        <row r="132">
          <cell r="C132" t="str">
            <v>UPAE CARUARU</v>
          </cell>
          <cell r="E132" t="str">
            <v xml:space="preserve">3.9 - Material para Manutenção de Bens Imóveis </v>
          </cell>
          <cell r="F132">
            <v>41057399000558</v>
          </cell>
          <cell r="G132" t="str">
            <v>MADECENTER LTDA</v>
          </cell>
          <cell r="H132" t="str">
            <v>B</v>
          </cell>
          <cell r="I132" t="str">
            <v>S</v>
          </cell>
          <cell r="J132" t="str">
            <v>13803</v>
          </cell>
          <cell r="K132">
            <v>44271</v>
          </cell>
          <cell r="L132" t="str">
            <v>26210341057399000558550010000138031532439054</v>
          </cell>
          <cell r="M132" t="str">
            <v>28 -  Pernambuco</v>
          </cell>
          <cell r="N132">
            <v>207.78</v>
          </cell>
        </row>
        <row r="133">
          <cell r="C133" t="str">
            <v>UPAE CARUARU</v>
          </cell>
          <cell r="E133" t="str">
            <v xml:space="preserve">3.9 - Material para Manutenção de Bens Imóveis </v>
          </cell>
          <cell r="F133">
            <v>9494196000192</v>
          </cell>
          <cell r="G133" t="str">
            <v>MARIO FLORENCIO FILHOS LTDA</v>
          </cell>
          <cell r="H133" t="str">
            <v>B</v>
          </cell>
          <cell r="I133" t="str">
            <v>S</v>
          </cell>
          <cell r="J133" t="str">
            <v>200839</v>
          </cell>
          <cell r="K133">
            <v>44284</v>
          </cell>
          <cell r="L133" t="str">
            <v>26210309494196000192550010002008391028090579</v>
          </cell>
          <cell r="M133" t="str">
            <v>28 -  Pernambuco</v>
          </cell>
          <cell r="N133">
            <v>267.89999999999998</v>
          </cell>
        </row>
        <row r="134">
          <cell r="C134" t="str">
            <v>UPAE CARUARU</v>
          </cell>
          <cell r="E134" t="str">
            <v xml:space="preserve">3.9 - Material para Manutenção de Bens Imóveis </v>
          </cell>
          <cell r="F134">
            <v>12007481000146</v>
          </cell>
          <cell r="G134" t="str">
            <v>PERFIL SUPRIMENTOS INDUSTRIAIS LTDA ME</v>
          </cell>
          <cell r="H134" t="str">
            <v>B</v>
          </cell>
          <cell r="I134" t="str">
            <v>S</v>
          </cell>
          <cell r="J134" t="str">
            <v>11762</v>
          </cell>
          <cell r="K134">
            <v>44264</v>
          </cell>
          <cell r="L134" t="str">
            <v>26210312007481000146550010000117621382363903</v>
          </cell>
          <cell r="M134" t="str">
            <v>28 -  Pernambuco</v>
          </cell>
          <cell r="N134">
            <v>137.9</v>
          </cell>
        </row>
        <row r="135">
          <cell r="C135" t="str">
            <v>UPAE CARUARU</v>
          </cell>
          <cell r="E135" t="str">
            <v xml:space="preserve">3.9 - Material para Manutenção de Bens Imóveis </v>
          </cell>
          <cell r="F135">
            <v>5266210000573</v>
          </cell>
          <cell r="G135" t="str">
            <v>PORTELA DISTRIBUIDORA LTDA - PORTELA PE FL5</v>
          </cell>
          <cell r="H135" t="str">
            <v>B</v>
          </cell>
          <cell r="I135" t="str">
            <v>S</v>
          </cell>
          <cell r="J135" t="str">
            <v>265031</v>
          </cell>
          <cell r="K135">
            <v>44272</v>
          </cell>
          <cell r="L135" t="str">
            <v>26210305266210000573550010002650311026503103</v>
          </cell>
          <cell r="M135" t="str">
            <v>28 -  Pernambuco</v>
          </cell>
          <cell r="N135">
            <v>170.5</v>
          </cell>
        </row>
        <row r="136">
          <cell r="C136" t="str">
            <v>UPAE CARUARU</v>
          </cell>
          <cell r="E136" t="str">
            <v xml:space="preserve">3.9 - Material para Manutenção de Bens Imóveis </v>
          </cell>
          <cell r="F136">
            <v>7264693000179</v>
          </cell>
          <cell r="G136" t="str">
            <v>RENASCER MERCANTIL FERRAGISTA LTDA</v>
          </cell>
          <cell r="H136" t="str">
            <v>B</v>
          </cell>
          <cell r="I136" t="str">
            <v>S</v>
          </cell>
          <cell r="J136" t="str">
            <v>533616</v>
          </cell>
          <cell r="K136">
            <v>44267</v>
          </cell>
          <cell r="L136" t="str">
            <v>26210307264693000179550010005336161654732024</v>
          </cell>
          <cell r="M136" t="str">
            <v>28 -  Pernambuco</v>
          </cell>
          <cell r="N136">
            <v>3.92</v>
          </cell>
        </row>
        <row r="137">
          <cell r="C137" t="str">
            <v>UPAE CARUARU</v>
          </cell>
          <cell r="E137" t="str">
            <v xml:space="preserve">3.9 - Material para Manutenção de Bens Imóveis </v>
          </cell>
          <cell r="F137">
            <v>23419428000179</v>
          </cell>
          <cell r="G137" t="str">
            <v>SGA REFRIGERAÇAO EIRELI EPP</v>
          </cell>
          <cell r="H137" t="str">
            <v>B</v>
          </cell>
          <cell r="I137" t="str">
            <v>S</v>
          </cell>
          <cell r="J137" t="str">
            <v>17773</v>
          </cell>
          <cell r="K137">
            <v>44252</v>
          </cell>
          <cell r="L137" t="str">
            <v>26210223419428000179550010000177731732925501</v>
          </cell>
          <cell r="M137" t="str">
            <v>28 -  Pernambuco</v>
          </cell>
          <cell r="N137">
            <v>1200</v>
          </cell>
        </row>
        <row r="138">
          <cell r="C138" t="str">
            <v>UPAE CARUARU</v>
          </cell>
          <cell r="E138" t="str">
            <v xml:space="preserve">3.9 - Material para Manutenção de Bens Imóveis </v>
          </cell>
          <cell r="F138">
            <v>26012135000160</v>
          </cell>
          <cell r="G138" t="str">
            <v>ACB SEGURANÇA EM EPI LTDA</v>
          </cell>
          <cell r="H138" t="str">
            <v>B</v>
          </cell>
          <cell r="I138" t="str">
            <v>S</v>
          </cell>
          <cell r="J138" t="str">
            <v>1162</v>
          </cell>
          <cell r="K138">
            <v>44278</v>
          </cell>
          <cell r="L138" t="str">
            <v>26210326012135000160550000000011621131015662</v>
          </cell>
          <cell r="M138" t="str">
            <v>28 -  Pernambuco</v>
          </cell>
          <cell r="N138">
            <v>44</v>
          </cell>
        </row>
        <row r="139">
          <cell r="C139" t="str">
            <v>UPAE CARUARU</v>
          </cell>
          <cell r="E139" t="str">
            <v xml:space="preserve">3.9 - Material para Manutenção de Bens Imóveis </v>
          </cell>
          <cell r="F139">
            <v>33743179000126</v>
          </cell>
          <cell r="G139" t="str">
            <v>CSL MATERIAL DE HIGIENE E PAPELARIA LTDA</v>
          </cell>
          <cell r="H139" t="str">
            <v>B</v>
          </cell>
          <cell r="I139" t="str">
            <v>S</v>
          </cell>
          <cell r="J139" t="str">
            <v>2070</v>
          </cell>
          <cell r="K139">
            <v>44256</v>
          </cell>
          <cell r="L139" t="str">
            <v>26210333743179000126550010000020701456856058</v>
          </cell>
          <cell r="M139" t="str">
            <v>28 -  Pernambuco</v>
          </cell>
          <cell r="N139">
            <v>57</v>
          </cell>
        </row>
        <row r="140">
          <cell r="C140" t="str">
            <v>UPAE CARUARU</v>
          </cell>
          <cell r="E140" t="str">
            <v xml:space="preserve">3.9 - Material para Manutenção de Bens Imóveis </v>
          </cell>
          <cell r="F140">
            <v>33743179000126</v>
          </cell>
          <cell r="G140" t="str">
            <v>CSL MATERIAL DE HIGIENE E PAPELARIA LTDA</v>
          </cell>
          <cell r="H140" t="str">
            <v>B</v>
          </cell>
          <cell r="I140" t="str">
            <v>S</v>
          </cell>
          <cell r="J140" t="str">
            <v>2178</v>
          </cell>
          <cell r="K140">
            <v>44271</v>
          </cell>
          <cell r="L140" t="str">
            <v>26210333743179000126550010000021781591270396</v>
          </cell>
          <cell r="M140" t="str">
            <v>28 -  Pernambuco</v>
          </cell>
          <cell r="N140">
            <v>20.399999999999999</v>
          </cell>
        </row>
        <row r="141">
          <cell r="C141" t="str">
            <v>UPAE CARUARU</v>
          </cell>
          <cell r="E141" t="str">
            <v xml:space="preserve">3.9 - Material para Manutenção de Bens Imóveis </v>
          </cell>
          <cell r="F141">
            <v>17007547000111</v>
          </cell>
          <cell r="G141" t="str">
            <v>CYBELLE C L GUIMARAES MATERIAIS ELETRICOS ME</v>
          </cell>
          <cell r="H141" t="str">
            <v>B</v>
          </cell>
          <cell r="I141" t="str">
            <v>S</v>
          </cell>
          <cell r="J141" t="str">
            <v>3997</v>
          </cell>
          <cell r="K141">
            <v>44279</v>
          </cell>
          <cell r="L141" t="str">
            <v>26210317007547000111550000000039971190039271</v>
          </cell>
          <cell r="M141" t="str">
            <v>28 -  Pernambuco</v>
          </cell>
          <cell r="N141">
            <v>131</v>
          </cell>
        </row>
        <row r="142">
          <cell r="C142" t="str">
            <v>UPAE CARUARU</v>
          </cell>
          <cell r="E142" t="str">
            <v xml:space="preserve">3.9 - Material para Manutenção de Bens Imóveis </v>
          </cell>
          <cell r="F142">
            <v>38010578000100</v>
          </cell>
          <cell r="G142" t="str">
            <v>D G MAX COMERCIO E SERVIÇO LTDA</v>
          </cell>
          <cell r="H142" t="str">
            <v>B</v>
          </cell>
          <cell r="I142" t="str">
            <v>S</v>
          </cell>
          <cell r="J142" t="str">
            <v>327</v>
          </cell>
          <cell r="K142">
            <v>44280</v>
          </cell>
          <cell r="L142" t="str">
            <v>26210338010578000100550010000003271370312750</v>
          </cell>
          <cell r="M142" t="str">
            <v>28 -  Pernambuco</v>
          </cell>
          <cell r="N142">
            <v>1063.77</v>
          </cell>
        </row>
        <row r="143">
          <cell r="C143" t="str">
            <v>UPAE CARUARU</v>
          </cell>
          <cell r="E143" t="str">
            <v xml:space="preserve">3.9 - Material para Manutenção de Bens Imóveis </v>
          </cell>
          <cell r="F143">
            <v>19462206000161</v>
          </cell>
          <cell r="G143" t="str">
            <v>FELIPE A F DE ARAUJO COM DE MATERIAL DE CONSTRUÇOES</v>
          </cell>
          <cell r="H143" t="str">
            <v>B</v>
          </cell>
          <cell r="I143" t="str">
            <v>S</v>
          </cell>
          <cell r="J143" t="str">
            <v>513</v>
          </cell>
          <cell r="K143">
            <v>44280</v>
          </cell>
          <cell r="L143" t="str">
            <v>26210319462206000161550010000005131305121774</v>
          </cell>
          <cell r="M143" t="str">
            <v>28 -  Pernambuco</v>
          </cell>
          <cell r="N143">
            <v>275</v>
          </cell>
        </row>
        <row r="144">
          <cell r="C144" t="str">
            <v>UPAE CARUARU</v>
          </cell>
          <cell r="E144" t="str">
            <v xml:space="preserve">3.9 - Material para Manutenção de Bens Imóveis </v>
          </cell>
          <cell r="F144">
            <v>10230480000483</v>
          </cell>
          <cell r="G144" t="str">
            <v>FERREIRA COSTA CIA LTDA</v>
          </cell>
          <cell r="H144" t="str">
            <v>B</v>
          </cell>
          <cell r="I144" t="str">
            <v>S</v>
          </cell>
          <cell r="J144" t="str">
            <v>920042</v>
          </cell>
          <cell r="K144">
            <v>44273</v>
          </cell>
          <cell r="L144" t="str">
            <v>26210310230480000483550100009200421064424945</v>
          </cell>
          <cell r="M144" t="str">
            <v>28 -  Pernambuco</v>
          </cell>
          <cell r="N144">
            <v>96</v>
          </cell>
        </row>
        <row r="145">
          <cell r="C145" t="str">
            <v>UPAE CARUARU</v>
          </cell>
          <cell r="E145" t="str">
            <v xml:space="preserve">3.9 - Material para Manutenção de Bens Imóveis </v>
          </cell>
          <cell r="F145">
            <v>15558946000145</v>
          </cell>
          <cell r="G145" t="str">
            <v>GIGAVIDA TECNOLOGIA E SERVIÇO HOSPITALAR LTDA ME</v>
          </cell>
          <cell r="H145" t="str">
            <v>B</v>
          </cell>
          <cell r="I145" t="str">
            <v>S</v>
          </cell>
          <cell r="J145" t="str">
            <v>468</v>
          </cell>
          <cell r="K145">
            <v>44279</v>
          </cell>
          <cell r="L145" t="str">
            <v>26210315558946000145550010000004681041059631</v>
          </cell>
          <cell r="M145" t="str">
            <v>28 -  Pernambuco</v>
          </cell>
          <cell r="N145">
            <v>800</v>
          </cell>
        </row>
        <row r="146">
          <cell r="C146" t="str">
            <v>UPAE CARUARU</v>
          </cell>
          <cell r="E146" t="str">
            <v xml:space="preserve">3.9 - Material para Manutenção de Bens Imóveis </v>
          </cell>
          <cell r="F146">
            <v>11648676000102</v>
          </cell>
          <cell r="G146" t="str">
            <v>IPSEP INFORMATICA E ESCRITORIO LTDA</v>
          </cell>
          <cell r="H146" t="str">
            <v>B</v>
          </cell>
          <cell r="I146" t="str">
            <v>S</v>
          </cell>
          <cell r="J146" t="str">
            <v>41978</v>
          </cell>
          <cell r="K146">
            <v>44252</v>
          </cell>
          <cell r="L146" t="str">
            <v>26210211648676000102550010000419781000108744</v>
          </cell>
          <cell r="M146" t="str">
            <v>28 -  Pernambuco</v>
          </cell>
          <cell r="N146">
            <v>173</v>
          </cell>
        </row>
        <row r="147">
          <cell r="C147" t="str">
            <v>UPAE CARUARU</v>
          </cell>
          <cell r="E147" t="str">
            <v xml:space="preserve">3.9 - Material para Manutenção de Bens Imóveis </v>
          </cell>
          <cell r="F147">
            <v>28766960000186</v>
          </cell>
          <cell r="G147" t="str">
            <v>JOSINALDO DE SOUSA LIRA</v>
          </cell>
          <cell r="H147" t="str">
            <v>B</v>
          </cell>
          <cell r="I147" t="str">
            <v>S</v>
          </cell>
          <cell r="J147" t="str">
            <v>106</v>
          </cell>
          <cell r="K147">
            <v>44272</v>
          </cell>
          <cell r="L147" t="str">
            <v>26210328766960000186550020000001061366258838</v>
          </cell>
          <cell r="M147" t="str">
            <v>28 -  Pernambuco</v>
          </cell>
          <cell r="N147">
            <v>224.4</v>
          </cell>
        </row>
        <row r="148">
          <cell r="C148" t="str">
            <v>UPAE CARUARU</v>
          </cell>
          <cell r="E148" t="str">
            <v xml:space="preserve">3.9 - Material para Manutenção de Bens Imóveis </v>
          </cell>
          <cell r="F148">
            <v>207275000109</v>
          </cell>
          <cell r="G148" t="str">
            <v>LIMARI MAT CONST EIRELI</v>
          </cell>
          <cell r="H148" t="str">
            <v>B</v>
          </cell>
          <cell r="I148" t="str">
            <v>S</v>
          </cell>
          <cell r="J148" t="str">
            <v>4170</v>
          </cell>
          <cell r="K148">
            <v>44265</v>
          </cell>
          <cell r="L148" t="str">
            <v>26210300207275000109550010000041701190041700</v>
          </cell>
          <cell r="M148" t="str">
            <v>28 -  Pernambuco</v>
          </cell>
          <cell r="N148">
            <v>792</v>
          </cell>
        </row>
        <row r="149">
          <cell r="C149" t="str">
            <v>UPAE CARUARU</v>
          </cell>
          <cell r="E149" t="str">
            <v xml:space="preserve">3.9 - Material para Manutenção de Bens Imóveis </v>
          </cell>
          <cell r="F149">
            <v>12659041000173</v>
          </cell>
          <cell r="G149" t="str">
            <v>MANOEL MENDES DA SILVA NETO</v>
          </cell>
          <cell r="H149" t="str">
            <v>B</v>
          </cell>
          <cell r="I149" t="str">
            <v>S</v>
          </cell>
          <cell r="J149" t="str">
            <v>2816</v>
          </cell>
          <cell r="K149">
            <v>44258</v>
          </cell>
          <cell r="L149" t="str">
            <v>26210312659041000173550010000028161952466344</v>
          </cell>
          <cell r="M149" t="str">
            <v>28 -  Pernambuco</v>
          </cell>
          <cell r="N149">
            <v>86.1</v>
          </cell>
        </row>
        <row r="150">
          <cell r="C150" t="str">
            <v>UPAE CARUARU</v>
          </cell>
          <cell r="E150" t="str">
            <v xml:space="preserve">3.9 - Material para Manutenção de Bens Imóveis </v>
          </cell>
          <cell r="F150">
            <v>9494196000192</v>
          </cell>
          <cell r="G150" t="str">
            <v>MARIO FLORENCIO FILHOS LTDA</v>
          </cell>
          <cell r="H150" t="str">
            <v>B</v>
          </cell>
          <cell r="I150" t="str">
            <v>S</v>
          </cell>
          <cell r="J150" t="str">
            <v>200839</v>
          </cell>
          <cell r="K150">
            <v>44284</v>
          </cell>
          <cell r="L150" t="str">
            <v>26210309494196000192550010002008391028090579</v>
          </cell>
          <cell r="M150" t="str">
            <v>28 -  Pernambuco</v>
          </cell>
          <cell r="N150">
            <v>144.6</v>
          </cell>
        </row>
        <row r="151">
          <cell r="C151" t="str">
            <v>UPAE CARUARU</v>
          </cell>
          <cell r="E151" t="str">
            <v xml:space="preserve">3.9 - Material para Manutenção de Bens Imóveis </v>
          </cell>
          <cell r="F151">
            <v>7264693000179</v>
          </cell>
          <cell r="G151" t="str">
            <v>RENASCER MERCANTIL FERRAGISTA LTDA</v>
          </cell>
          <cell r="H151" t="str">
            <v>B</v>
          </cell>
          <cell r="I151" t="str">
            <v>S</v>
          </cell>
          <cell r="J151" t="str">
            <v>533616</v>
          </cell>
          <cell r="K151">
            <v>44267</v>
          </cell>
          <cell r="L151" t="str">
            <v>26210307264693000179550010005336161654732024</v>
          </cell>
          <cell r="M151" t="str">
            <v>28 -  Pernambuco</v>
          </cell>
          <cell r="N151">
            <v>688.24</v>
          </cell>
        </row>
        <row r="152">
          <cell r="C152" t="str">
            <v>UPAE CARUARU</v>
          </cell>
          <cell r="E152" t="str">
            <v xml:space="preserve">3.9 - Material para Manutenção de Bens Imóveis </v>
          </cell>
          <cell r="F152">
            <v>11101202000146</v>
          </cell>
          <cell r="G152" t="str">
            <v xml:space="preserve">VGC ALVES COMERCIO E SERVIÇOS </v>
          </cell>
          <cell r="H152" t="str">
            <v>B</v>
          </cell>
          <cell r="I152" t="str">
            <v>S</v>
          </cell>
          <cell r="J152" t="str">
            <v>12029</v>
          </cell>
          <cell r="K152">
            <v>44274</v>
          </cell>
          <cell r="L152" t="str">
            <v>26210311101202000146550010000120291511133056</v>
          </cell>
          <cell r="M152" t="str">
            <v>28 -  Pernambuco</v>
          </cell>
          <cell r="N152">
            <v>32</v>
          </cell>
        </row>
        <row r="153">
          <cell r="C153" t="str">
            <v>UPAE CARUARU</v>
          </cell>
          <cell r="E153" t="str">
            <v xml:space="preserve">3.10 - Material para Manutenção de Bens Móveis </v>
          </cell>
          <cell r="F153">
            <v>38010578000100</v>
          </cell>
          <cell r="G153" t="str">
            <v>D G MAX COMERCIO E SERVIÇO LTDA</v>
          </cell>
          <cell r="H153" t="str">
            <v>B</v>
          </cell>
          <cell r="I153" t="str">
            <v>S</v>
          </cell>
          <cell r="J153" t="str">
            <v>328</v>
          </cell>
          <cell r="K153">
            <v>44280</v>
          </cell>
          <cell r="L153" t="str">
            <v>26210338010578000100550010000003281420661180</v>
          </cell>
          <cell r="M153" t="str">
            <v>28 -  Pernambuco</v>
          </cell>
          <cell r="N153">
            <v>66.75</v>
          </cell>
        </row>
        <row r="154">
          <cell r="C154" t="str">
            <v>UPAE CARUARU</v>
          </cell>
          <cell r="E154" t="str">
            <v xml:space="preserve">3.10 - Material para Manutenção de Bens Móveis </v>
          </cell>
          <cell r="F154">
            <v>10825008000140</v>
          </cell>
          <cell r="G154" t="str">
            <v>BARTO ELETRONICA LTDA</v>
          </cell>
          <cell r="H154" t="str">
            <v>B</v>
          </cell>
          <cell r="I154" t="str">
            <v>S</v>
          </cell>
          <cell r="J154" t="str">
            <v>5142</v>
          </cell>
          <cell r="K154">
            <v>44252</v>
          </cell>
          <cell r="L154" t="str">
            <v>26210210825008000140550100000051421120519831</v>
          </cell>
          <cell r="M154" t="str">
            <v>28 -  Pernambuco</v>
          </cell>
          <cell r="N154">
            <v>89.2</v>
          </cell>
        </row>
        <row r="155">
          <cell r="C155" t="str">
            <v>UPAE CARUARU</v>
          </cell>
          <cell r="E155" t="str">
            <v xml:space="preserve">3.10 - Material para Manutenção de Bens Móveis </v>
          </cell>
          <cell r="F155">
            <v>94260569000130</v>
          </cell>
          <cell r="G155" t="str">
            <v>CONTRONIC SISTEMAS AUTOMATICOS LTDA</v>
          </cell>
          <cell r="H155" t="str">
            <v>B</v>
          </cell>
          <cell r="I155" t="str">
            <v>S</v>
          </cell>
          <cell r="J155" t="str">
            <v>15905</v>
          </cell>
          <cell r="K155">
            <v>44256</v>
          </cell>
          <cell r="L155" t="str">
            <v>43210394260569000130550000000159051000142325</v>
          </cell>
          <cell r="M155" t="str">
            <v>43 -  Rio Grande do Sul</v>
          </cell>
          <cell r="N155">
            <v>580</v>
          </cell>
        </row>
        <row r="156">
          <cell r="C156" t="str">
            <v>UPAE CARUARU</v>
          </cell>
          <cell r="E156" t="str">
            <v xml:space="preserve">3.10 - Material para Manutenção de Bens Móveis </v>
          </cell>
          <cell r="F156">
            <v>7245932000143</v>
          </cell>
          <cell r="G156" t="str">
            <v>SILVIO SOUZA NEGREIROS EPP</v>
          </cell>
          <cell r="H156" t="str">
            <v>B</v>
          </cell>
          <cell r="I156" t="str">
            <v>S</v>
          </cell>
          <cell r="J156" t="str">
            <v>15167</v>
          </cell>
          <cell r="K156">
            <v>44253</v>
          </cell>
          <cell r="L156" t="str">
            <v>26210207245932000143550010000151671004389694</v>
          </cell>
          <cell r="M156" t="str">
            <v>28 -  Pernambuco</v>
          </cell>
          <cell r="N156">
            <v>145</v>
          </cell>
        </row>
        <row r="157">
          <cell r="C157" t="str">
            <v>UPAE CARUARU</v>
          </cell>
          <cell r="E157" t="str">
            <v xml:space="preserve">3.10 - Material para Manutenção de Bens Móveis </v>
          </cell>
          <cell r="F157">
            <v>34171032000171</v>
          </cell>
          <cell r="G157" t="str">
            <v>SUELEN CRISTINA DA CONCEIÇAO SILVEIRA DA SILVA</v>
          </cell>
          <cell r="H157" t="str">
            <v>B</v>
          </cell>
          <cell r="I157" t="str">
            <v>S</v>
          </cell>
          <cell r="J157" t="str">
            <v>3454772</v>
          </cell>
          <cell r="K157">
            <v>44278</v>
          </cell>
          <cell r="L157" t="str">
            <v>33210342498675000152558900034547721784723436</v>
          </cell>
          <cell r="M157" t="str">
            <v>33 -  Rio de Janeiro</v>
          </cell>
          <cell r="N157">
            <v>893</v>
          </cell>
        </row>
        <row r="158">
          <cell r="C158" t="str">
            <v>UPAE CARUARU</v>
          </cell>
          <cell r="E158" t="str">
            <v>3.99 - Outras despesas com Material de Consumo</v>
          </cell>
          <cell r="F158">
            <v>26012135000160</v>
          </cell>
          <cell r="G158" t="str">
            <v>ACB SEGURANÇA EM EPI LTDA</v>
          </cell>
          <cell r="H158" t="str">
            <v>B</v>
          </cell>
          <cell r="I158" t="str">
            <v>S</v>
          </cell>
          <cell r="J158" t="str">
            <v>991</v>
          </cell>
          <cell r="K158">
            <v>44260</v>
          </cell>
          <cell r="L158" t="str">
            <v>26210326012135000160550000000009911073362610</v>
          </cell>
          <cell r="M158" t="str">
            <v>28 -  Pernambuco</v>
          </cell>
          <cell r="N158">
            <v>750</v>
          </cell>
        </row>
        <row r="159">
          <cell r="C159" t="str">
            <v>UPAE CARUARU</v>
          </cell>
          <cell r="E159" t="str">
            <v>3.99 - Outras despesas com Material de Consumo</v>
          </cell>
          <cell r="F159">
            <v>9026535000106</v>
          </cell>
          <cell r="G159" t="str">
            <v>PALMA PARAFUSOS E FERRAMENTAS LTDA</v>
          </cell>
          <cell r="H159" t="str">
            <v>B</v>
          </cell>
          <cell r="I159" t="str">
            <v>S</v>
          </cell>
          <cell r="J159" t="str">
            <v>58924</v>
          </cell>
          <cell r="K159">
            <v>44271</v>
          </cell>
          <cell r="L159" t="str">
            <v>26210309026535000106550010000589241002981363</v>
          </cell>
          <cell r="M159" t="str">
            <v>28 -  Pernambuco</v>
          </cell>
          <cell r="N159">
            <v>275</v>
          </cell>
        </row>
        <row r="160">
          <cell r="C160" t="str">
            <v>UPAE CARUARU</v>
          </cell>
          <cell r="E160" t="str">
            <v xml:space="preserve">3.8 - Uniformes, Tecidos e Aviamentos </v>
          </cell>
          <cell r="F160">
            <v>26012135000160</v>
          </cell>
          <cell r="G160" t="str">
            <v>ACB SEGURANÇA EM EPI LTDA</v>
          </cell>
          <cell r="H160" t="str">
            <v>B</v>
          </cell>
          <cell r="I160" t="str">
            <v>S</v>
          </cell>
          <cell r="J160" t="str">
            <v>1162</v>
          </cell>
          <cell r="K160">
            <v>44278</v>
          </cell>
          <cell r="L160" t="str">
            <v>26210326012135000160550000000011621131015662</v>
          </cell>
          <cell r="M160" t="str">
            <v>28 -  Pernambuco</v>
          </cell>
          <cell r="N160">
            <v>635</v>
          </cell>
        </row>
        <row r="161">
          <cell r="C161" t="str">
            <v>UPAE CARUARU</v>
          </cell>
          <cell r="E161" t="str">
            <v xml:space="preserve">3.8 - Uniformes, Tecidos e Aviamentos </v>
          </cell>
          <cell r="F161">
            <v>41073677000137</v>
          </cell>
          <cell r="G161" t="str">
            <v>CONFECÇOES DUQUE VILAR LTDA</v>
          </cell>
          <cell r="H161" t="str">
            <v>B</v>
          </cell>
          <cell r="I161" t="str">
            <v>S</v>
          </cell>
          <cell r="J161" t="str">
            <v>1053</v>
          </cell>
          <cell r="K161">
            <v>44270</v>
          </cell>
          <cell r="L161" t="str">
            <v>26210341073677000137550010000010531001003037</v>
          </cell>
          <cell r="M161" t="str">
            <v>28 -  Pernambuco</v>
          </cell>
          <cell r="N161">
            <v>5750</v>
          </cell>
        </row>
        <row r="162">
          <cell r="C162" t="str">
            <v>UPAE CARUARU</v>
          </cell>
          <cell r="E162" t="str">
            <v xml:space="preserve">3.8 - Uniformes, Tecidos e Aviamentos </v>
          </cell>
          <cell r="F162">
            <v>33343972000138</v>
          </cell>
          <cell r="G162" t="str">
            <v>RECIFE COM DE EQUIP DE SEGURANÇA LTDA</v>
          </cell>
          <cell r="H162" t="str">
            <v>B</v>
          </cell>
          <cell r="I162" t="str">
            <v>S</v>
          </cell>
          <cell r="J162" t="str">
            <v>1485</v>
          </cell>
          <cell r="K162">
            <v>44266</v>
          </cell>
          <cell r="L162" t="str">
            <v>26210333343972000138550010000014851000519470</v>
          </cell>
          <cell r="M162" t="str">
            <v>28 -  Pernambuco</v>
          </cell>
          <cell r="N162">
            <v>102.6</v>
          </cell>
        </row>
        <row r="163">
          <cell r="C163" t="str">
            <v>UPAE CARUARU</v>
          </cell>
          <cell r="E163" t="str">
            <v xml:space="preserve">3.8 - Uniformes, Tecidos e Aviamentos </v>
          </cell>
          <cell r="F163">
            <v>13596165000110</v>
          </cell>
          <cell r="G163" t="str">
            <v>RESSEG DISTRIBUIDORA LTDA</v>
          </cell>
          <cell r="H163" t="str">
            <v>B</v>
          </cell>
          <cell r="I163" t="str">
            <v>S</v>
          </cell>
          <cell r="J163" t="str">
            <v>91030</v>
          </cell>
          <cell r="K163">
            <v>44278</v>
          </cell>
          <cell r="L163" t="str">
            <v>26210313596165000110550010000910301620508342</v>
          </cell>
          <cell r="M163" t="str">
            <v>28 -  Pernambuco</v>
          </cell>
          <cell r="N163">
            <v>175.6</v>
          </cell>
        </row>
        <row r="164">
          <cell r="C164" t="str">
            <v>UPAE CARUARU</v>
          </cell>
          <cell r="E164" t="str">
            <v xml:space="preserve">3.8 - Uniformes, Tecidos e Aviamentos </v>
          </cell>
          <cell r="F164">
            <v>13596165000110</v>
          </cell>
          <cell r="G164" t="str">
            <v>RESSEG DISTRIBUIDORA LTDA</v>
          </cell>
          <cell r="H164" t="str">
            <v>B</v>
          </cell>
          <cell r="I164" t="str">
            <v>S</v>
          </cell>
          <cell r="J164" t="str">
            <v>91082</v>
          </cell>
          <cell r="K164">
            <v>44279</v>
          </cell>
          <cell r="L164" t="str">
            <v>26210313596165000110550010000910821268346074</v>
          </cell>
          <cell r="M164" t="str">
            <v>28 -  Pernambuco</v>
          </cell>
          <cell r="N164">
            <v>700.5</v>
          </cell>
        </row>
        <row r="165">
          <cell r="C165" t="str">
            <v>UPAE CARUARU</v>
          </cell>
          <cell r="E165" t="str">
            <v xml:space="preserve">3.8 - Uniformes, Tecidos e Aviamentos </v>
          </cell>
          <cell r="F165">
            <v>27970162000109</v>
          </cell>
          <cell r="G165" t="str">
            <v>SAUDE BRASIL COMERCIO E IMPORTAÇAO DE MATERIAL HOSPITALAR</v>
          </cell>
          <cell r="H165" t="str">
            <v>B</v>
          </cell>
          <cell r="I165" t="str">
            <v>S</v>
          </cell>
          <cell r="J165" t="str">
            <v>470</v>
          </cell>
          <cell r="K165">
            <v>44266</v>
          </cell>
          <cell r="L165" t="str">
            <v>26210327970162000109550010000004701000094709</v>
          </cell>
          <cell r="M165" t="str">
            <v>28 -  Pernambuco</v>
          </cell>
          <cell r="N165">
            <v>297</v>
          </cell>
        </row>
        <row r="166">
          <cell r="C166" t="str">
            <v>UPAE CARUARU</v>
          </cell>
          <cell r="E166" t="str">
            <v xml:space="preserve">3.8 - Uniformes, Tecidos e Aviamentos </v>
          </cell>
          <cell r="F166">
            <v>11101202000146</v>
          </cell>
          <cell r="G166" t="str">
            <v xml:space="preserve">VGC ALVES COMERCIO E SERVIÇOS </v>
          </cell>
          <cell r="H166" t="str">
            <v>B</v>
          </cell>
          <cell r="I166" t="str">
            <v>S</v>
          </cell>
          <cell r="J166" t="str">
            <v>12029</v>
          </cell>
          <cell r="K166">
            <v>44274</v>
          </cell>
          <cell r="L166" t="str">
            <v>26210311101202000146550010000120291511133056</v>
          </cell>
          <cell r="M166" t="str">
            <v>28 -  Pernambuco</v>
          </cell>
          <cell r="N166">
            <v>14.4</v>
          </cell>
        </row>
        <row r="167">
          <cell r="C167" t="str">
            <v>UPAE CARUARU</v>
          </cell>
          <cell r="E167" t="str">
            <v>3.99 - Outras despesas com Material de Consumo</v>
          </cell>
          <cell r="F167">
            <v>57449993000109</v>
          </cell>
          <cell r="G167" t="str">
            <v>FERNANDES EQUIPAMENTOS PARA FISIOTERAPIA EIRELI</v>
          </cell>
          <cell r="H167" t="str">
            <v>B</v>
          </cell>
          <cell r="I167" t="str">
            <v>S</v>
          </cell>
          <cell r="J167" t="str">
            <v>84485</v>
          </cell>
          <cell r="K167">
            <v>44231</v>
          </cell>
          <cell r="L167" t="str">
            <v>35210257449993000109550010000844851001128947</v>
          </cell>
          <cell r="M167" t="str">
            <v>35 -  São Paulo</v>
          </cell>
          <cell r="N167">
            <v>570.6</v>
          </cell>
        </row>
        <row r="168">
          <cell r="C168" t="str">
            <v>UPAE CARUARU</v>
          </cell>
          <cell r="E168" t="str">
            <v>3.99 - Outras despesas com Material de Consumo</v>
          </cell>
          <cell r="F168">
            <v>70072996000126</v>
          </cell>
          <cell r="G168" t="str">
            <v>J R AGROPECUARIA LTDA</v>
          </cell>
          <cell r="H168" t="str">
            <v>B</v>
          </cell>
          <cell r="I168" t="str">
            <v>S</v>
          </cell>
          <cell r="J168" t="str">
            <v>2737</v>
          </cell>
          <cell r="K168">
            <v>44253</v>
          </cell>
          <cell r="L168" t="str">
            <v>262102700072996000126550030000027371014263453</v>
          </cell>
          <cell r="M168" t="str">
            <v>28 -  Pernambuco</v>
          </cell>
          <cell r="N168">
            <v>156.9</v>
          </cell>
        </row>
        <row r="169">
          <cell r="C169" t="str">
            <v>UPAE CARUARU</v>
          </cell>
          <cell r="E169" t="str">
            <v>5.3 - Locação de Máquinas e Equipamentos</v>
          </cell>
          <cell r="F169">
            <v>11448247000353</v>
          </cell>
          <cell r="G169" t="str">
            <v>GMAC COMERCIO E SERVIÇOS</v>
          </cell>
          <cell r="H169" t="str">
            <v>S</v>
          </cell>
          <cell r="I169" t="str">
            <v>S</v>
          </cell>
          <cell r="J169" t="str">
            <v>8047</v>
          </cell>
          <cell r="K169">
            <v>44294</v>
          </cell>
          <cell r="M169" t="str">
            <v>28 -  Pernambuco</v>
          </cell>
          <cell r="N169">
            <v>187</v>
          </cell>
        </row>
        <row r="170">
          <cell r="C170" t="str">
            <v>UPAE CARUARU</v>
          </cell>
          <cell r="E170" t="str">
            <v>5.99 - Outros Serviços de Terceiros Pessoa Jurídica</v>
          </cell>
          <cell r="F170">
            <v>57755217002091</v>
          </cell>
          <cell r="G170" t="str">
            <v>KPMG AUDITORES INDEPENDENTES</v>
          </cell>
          <cell r="H170" t="str">
            <v>S</v>
          </cell>
          <cell r="I170" t="str">
            <v>S</v>
          </cell>
          <cell r="J170" t="str">
            <v>650</v>
          </cell>
          <cell r="K170">
            <v>44256</v>
          </cell>
          <cell r="M170" t="str">
            <v>28 -  Pernambuco</v>
          </cell>
          <cell r="N170">
            <v>1747.48</v>
          </cell>
        </row>
        <row r="171">
          <cell r="C171" t="str">
            <v>UPAE CARUARU</v>
          </cell>
          <cell r="E171" t="str">
            <v>5.22 - Vigilância Ostensiva / Monitorada</v>
          </cell>
          <cell r="F171">
            <v>7774050000175</v>
          </cell>
          <cell r="G171" t="str">
            <v>TKS SEGURANÇA PRIVADA LTDA</v>
          </cell>
          <cell r="H171" t="str">
            <v>S</v>
          </cell>
          <cell r="I171" t="str">
            <v>S</v>
          </cell>
          <cell r="J171" t="str">
            <v>24303</v>
          </cell>
          <cell r="K171">
            <v>44253</v>
          </cell>
          <cell r="M171" t="str">
            <v>28 -  Pernambuco</v>
          </cell>
          <cell r="N171">
            <v>4303.12</v>
          </cell>
        </row>
        <row r="172">
          <cell r="C172" t="str">
            <v>UPAE CARUARU</v>
          </cell>
          <cell r="E172" t="str">
            <v>5.99 - Outros Serviços de Terceiros Pessoa Jurídica</v>
          </cell>
          <cell r="F172">
            <v>11735586000159</v>
          </cell>
          <cell r="G172" t="str">
            <v>FADE - FUNDAÇAO DE APOIO AO DESENVOLVIMENTO DA UNIVERSIDADE FDERAL</v>
          </cell>
          <cell r="H172" t="str">
            <v>S</v>
          </cell>
          <cell r="I172" t="str">
            <v>S</v>
          </cell>
          <cell r="J172" t="str">
            <v>61496</v>
          </cell>
          <cell r="K172">
            <v>44313</v>
          </cell>
          <cell r="M172" t="str">
            <v>2611606 - Recife - PE</v>
          </cell>
          <cell r="N172">
            <v>137.22999999999999</v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52" zoomScale="90" zoomScaleNormal="90" workbookViewId="0">
      <selection activeCell="A59" sqref="A5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10894988000729</v>
      </c>
      <c r="B2" s="4" t="str">
        <f>'[1]TCE - ANEXO IV - Preencher'!C11</f>
        <v>UPAE CARUARU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ASSOCIAÇAO DAS EMPRESAS DE TRANSP DE PASS DE CARUARU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49309</v>
      </c>
      <c r="I2" s="6">
        <f>IF('[1]TCE - ANEXO IV - Preencher'!K11="","",'[1]TCE - ANEXO IV - Preencher'!K11)</f>
        <v>44235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7286.4</v>
      </c>
    </row>
    <row r="3" spans="1:12" s="8" customFormat="1" ht="19.5" customHeight="1" x14ac:dyDescent="0.2">
      <c r="A3" s="3">
        <f>IFERROR(VLOOKUP(B3,'[1]DADOS (OCULTAR)'!$P$3:$R$56,3,0),"")</f>
        <v>10894988000729</v>
      </c>
      <c r="B3" s="4" t="str">
        <f>'[1]TCE - ANEXO IV - Preencher'!C12</f>
        <v>UPAE CARUARU</v>
      </c>
      <c r="C3" s="4" t="str">
        <f>'[1]TCE - ANEXO IV - Preencher'!E12</f>
        <v>1.99 - Outras Despesas com Pessoal</v>
      </c>
      <c r="D3" s="3">
        <f>'[1]TCE - ANEXO IV - Preencher'!F12</f>
        <v>61383493000180</v>
      </c>
      <c r="E3" s="5" t="str">
        <f>'[1]TCE - ANEXO IV - Preencher'!G12</f>
        <v>SOMPO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100047925662</v>
      </c>
      <c r="I3" s="6">
        <f>IF('[1]TCE - ANEXO IV - Preencher'!K12="","",'[1]TCE - ANEXO IV - Preencher'!K12)</f>
        <v>44292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361.79</v>
      </c>
    </row>
    <row r="4" spans="1:12" s="8" customFormat="1" ht="19.5" customHeight="1" x14ac:dyDescent="0.2">
      <c r="A4" s="3">
        <f>IFERROR(VLOOKUP(B4,'[1]DADOS (OCULTAR)'!$P$3:$R$56,3,0),"")</f>
        <v>10894988000729</v>
      </c>
      <c r="B4" s="4" t="str">
        <f>'[1]TCE - ANEXO IV - Preencher'!C13</f>
        <v>UPAE CARUARU</v>
      </c>
      <c r="C4" s="4" t="str">
        <f>'[1]TCE - ANEXO IV - Preencher'!E13</f>
        <v>1.99 - Outras Despesas com Pessoal</v>
      </c>
      <c r="D4" s="3">
        <f>'[1]TCE - ANEXO IV - Preencher'!F13</f>
        <v>15242921000138</v>
      </c>
      <c r="E4" s="5" t="str">
        <f>'[1]TCE - ANEXO IV - Preencher'!G13</f>
        <v>M. A. DE O. MENEZES EIRELI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1861</v>
      </c>
      <c r="I4" s="6">
        <f>IF('[1]TCE - ANEXO IV - Preencher'!K13="","",'[1]TCE - ANEXO IV - Preencher'!K13)</f>
        <v>44260</v>
      </c>
      <c r="J4" s="5" t="str">
        <f>'[1]TCE - ANEXO IV - Preencher'!L13</f>
        <v>26210315242921000138550010000018611000018969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12374</v>
      </c>
    </row>
    <row r="5" spans="1:12" s="8" customFormat="1" ht="19.5" customHeight="1" x14ac:dyDescent="0.2">
      <c r="A5" s="3">
        <f>IFERROR(VLOOKUP(B5,'[1]DADOS (OCULTAR)'!$P$3:$R$56,3,0),"")</f>
        <v>10894988000729</v>
      </c>
      <c r="B5" s="4" t="str">
        <f>'[1]TCE - ANEXO IV - Preencher'!C14</f>
        <v>UPAE CARUARU</v>
      </c>
      <c r="C5" s="4" t="str">
        <f>'[1]TCE - ANEXO IV - Preencher'!E14</f>
        <v>1.99 - Outras Despesas com Pessoal</v>
      </c>
      <c r="D5" s="3">
        <f>'[1]TCE - ANEXO IV - Preencher'!F14</f>
        <v>15242921000138</v>
      </c>
      <c r="E5" s="5" t="str">
        <f>'[1]TCE - ANEXO IV - Preencher'!G14</f>
        <v>M. A. DE O. MENEZES EIRELI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1864</v>
      </c>
      <c r="I5" s="6">
        <f>IF('[1]TCE - ANEXO IV - Preencher'!K14="","",'[1]TCE - ANEXO IV - Preencher'!K14)</f>
        <v>44273</v>
      </c>
      <c r="J5" s="5" t="str">
        <f>'[1]TCE - ANEXO IV - Preencher'!L14</f>
        <v>26210315242921000138550010000018641000018995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15421.5</v>
      </c>
    </row>
    <row r="6" spans="1:12" s="8" customFormat="1" ht="19.5" customHeight="1" x14ac:dyDescent="0.2">
      <c r="A6" s="3">
        <f>IFERROR(VLOOKUP(B6,'[1]DADOS (OCULTAR)'!$P$3:$R$56,3,0),"")</f>
        <v>10894988000729</v>
      </c>
      <c r="B6" s="4" t="str">
        <f>'[1]TCE - ANEXO IV - Preencher'!C15</f>
        <v>UPAE CARUARU</v>
      </c>
      <c r="C6" s="4" t="str">
        <f>'[1]TCE - ANEXO IV - Preencher'!E15</f>
        <v xml:space="preserve">5.21 - Seguros em geral </v>
      </c>
      <c r="D6" s="3">
        <f>'[1]TCE - ANEXO IV - Preencher'!F15</f>
        <v>61383493000180</v>
      </c>
      <c r="E6" s="5" t="str">
        <f>'[1]TCE - ANEXO IV - Preencher'!G15</f>
        <v>SOMPO SEGUROS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842.75</v>
      </c>
    </row>
    <row r="7" spans="1:12" s="8" customFormat="1" ht="19.5" customHeight="1" x14ac:dyDescent="0.2">
      <c r="A7" s="3">
        <f>IFERROR(VLOOKUP(B7,'[1]DADOS (OCULTAR)'!$P$3:$R$56,3,0),"")</f>
        <v>10894988000729</v>
      </c>
      <c r="B7" s="4" t="str">
        <f>'[1]TCE - ANEXO IV - Preencher'!C16</f>
        <v>UPAE CARUARU</v>
      </c>
      <c r="C7" s="4" t="str">
        <f>'[1]TCE - ANEXO IV - Preencher'!E16</f>
        <v xml:space="preserve">5.25 - Serviços Bancários </v>
      </c>
      <c r="D7" s="3">
        <f>'[1]TCE - ANEXO IV - Preencher'!F16</f>
        <v>60701190000104</v>
      </c>
      <c r="E7" s="5" t="str">
        <f>'[1]TCE - ANEXO IV - Preencher'!G16</f>
        <v>BANCO ITAU - C/C 26955-8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179</v>
      </c>
    </row>
    <row r="8" spans="1:12" s="8" customFormat="1" ht="19.5" customHeight="1" x14ac:dyDescent="0.2">
      <c r="A8" s="3">
        <f>IFERROR(VLOOKUP(B8,'[1]DADOS (OCULTAR)'!$P$3:$R$56,3,0),"")</f>
        <v>10894988000729</v>
      </c>
      <c r="B8" s="4" t="str">
        <f>'[1]TCE - ANEXO IV - Preencher'!C17</f>
        <v>UPAE CARUARU</v>
      </c>
      <c r="C8" s="4" t="str">
        <f>'[1]TCE - ANEXO IV - Preencher'!E17</f>
        <v xml:space="preserve">5.25 - Serviços Bancários </v>
      </c>
      <c r="D8" s="3">
        <f>'[1]TCE - ANEXO IV - Preencher'!F17</f>
        <v>60701190000104</v>
      </c>
      <c r="E8" s="5" t="str">
        <f>'[1]TCE - ANEXO IV - Preencher'!G17</f>
        <v>BANCO ITAU - C/C 30190-6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179</v>
      </c>
    </row>
    <row r="9" spans="1:12" s="8" customFormat="1" ht="19.5" customHeight="1" x14ac:dyDescent="0.2">
      <c r="A9" s="3">
        <f>IFERROR(VLOOKUP(B9,'[1]DADOS (OCULTAR)'!$P$3:$R$56,3,0),"")</f>
        <v>10894988000729</v>
      </c>
      <c r="B9" s="4" t="str">
        <f>'[1]TCE - ANEXO IV - Preencher'!C18</f>
        <v>UPAE CARUARU</v>
      </c>
      <c r="C9" s="4" t="str">
        <f>'[1]TCE - ANEXO IV - Preencher'!E18</f>
        <v xml:space="preserve">5.25 - Serviços Bancários </v>
      </c>
      <c r="D9" s="3">
        <f>'[1]TCE - ANEXO IV - Preencher'!F18</f>
        <v>60701190000104</v>
      </c>
      <c r="E9" s="5" t="str">
        <f>'[1]TCE - ANEXO IV - Preencher'!G18</f>
        <v>BANCO ITAU - C/C 26955-8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1019.95</v>
      </c>
    </row>
    <row r="10" spans="1:12" s="8" customFormat="1" ht="19.5" customHeight="1" x14ac:dyDescent="0.2">
      <c r="A10" s="3">
        <f>IFERROR(VLOOKUP(B10,'[1]DADOS (OCULTAR)'!$P$3:$R$56,3,0),"")</f>
        <v>10894988000729</v>
      </c>
      <c r="B10" s="4" t="str">
        <f>'[1]TCE - ANEXO IV - Preencher'!C19</f>
        <v>UPAE CARUARU</v>
      </c>
      <c r="C10" s="4" t="str">
        <f>'[1]TCE - ANEXO IV - Preencher'!E19</f>
        <v>5.18 - Teledonia Fixa</v>
      </c>
      <c r="D10" s="3">
        <f>'[1]TCE - ANEXO IV - Preencher'!F19</f>
        <v>27703250000144</v>
      </c>
      <c r="E10" s="5" t="str">
        <f>'[1]TCE - ANEXO IV - Preencher'!G19</f>
        <v>GERALDO FREIRE DA SILVA JUNIOR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48</v>
      </c>
      <c r="I10" s="6">
        <f>IF('[1]TCE - ANEXO IV - Preencher'!K19="","",'[1]TCE - ANEXO IV - Preencher'!K19)</f>
        <v>44274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2604106</v>
      </c>
      <c r="L10" s="7">
        <f>'[1]TCE - ANEXO IV - Preencher'!N19</f>
        <v>450</v>
      </c>
    </row>
    <row r="11" spans="1:12" s="8" customFormat="1" ht="19.5" customHeight="1" x14ac:dyDescent="0.2">
      <c r="A11" s="3">
        <f>IFERROR(VLOOKUP(B11,'[1]DADOS (OCULTAR)'!$P$3:$R$56,3,0),"")</f>
        <v>10894988000729</v>
      </c>
      <c r="B11" s="4" t="str">
        <f>'[1]TCE - ANEXO IV - Preencher'!C20</f>
        <v>UPAE CARUARU</v>
      </c>
      <c r="C11" s="4" t="str">
        <f>'[1]TCE - ANEXO IV - Preencher'!E20</f>
        <v>5.18 - Teledonia Fixa</v>
      </c>
      <c r="D11" s="3">
        <f>'[1]TCE - ANEXO IV - Preencher'!F20</f>
        <v>6985306000120</v>
      </c>
      <c r="E11" s="5" t="str">
        <f>'[1]TCE - ANEXO IV - Preencher'!G20</f>
        <v>SERVHOST INTERNET LTDA ME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7619</v>
      </c>
      <c r="I11" s="6">
        <f>IF('[1]TCE - ANEXO IV - Preencher'!K20="","",'[1]TCE - ANEXO IV - Preencher'!K20)</f>
        <v>44256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92.88</v>
      </c>
    </row>
    <row r="12" spans="1:12" s="8" customFormat="1" ht="19.5" customHeight="1" x14ac:dyDescent="0.2">
      <c r="A12" s="3">
        <f>IFERROR(VLOOKUP(B12,'[1]DADOS (OCULTAR)'!$P$3:$R$56,3,0),"")</f>
        <v>10894988000729</v>
      </c>
      <c r="B12" s="4" t="str">
        <f>'[1]TCE - ANEXO IV - Preencher'!C21</f>
        <v>UPAE CARUARU</v>
      </c>
      <c r="C12" s="4" t="str">
        <f>'[1]TCE - ANEXO IV - Preencher'!E21</f>
        <v>5.13 - Água e Esgoto</v>
      </c>
      <c r="D12" s="3">
        <f>'[1]TCE - ANEXO IV - Preencher'!F21</f>
        <v>9769035000164</v>
      </c>
      <c r="E12" s="5" t="str">
        <f>'[1]TCE - ANEXO IV - Preencher'!G21</f>
        <v>COMPESA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104873531</v>
      </c>
      <c r="I12" s="6">
        <f>IF('[1]TCE - ANEXO IV - Preencher'!K21="","",'[1]TCE - ANEXO IV - Preencher'!K21)</f>
        <v>44256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3705.88</v>
      </c>
    </row>
    <row r="13" spans="1:12" s="8" customFormat="1" ht="19.5" customHeight="1" x14ac:dyDescent="0.2">
      <c r="A13" s="3">
        <f>IFERROR(VLOOKUP(B13,'[1]DADOS (OCULTAR)'!$P$3:$R$56,3,0),"")</f>
        <v>10894988000729</v>
      </c>
      <c r="B13" s="4" t="str">
        <f>'[1]TCE - ANEXO IV - Preencher'!C22</f>
        <v>UPAE CARUARU</v>
      </c>
      <c r="C13" s="4" t="str">
        <f>'[1]TCE - ANEXO IV - Preencher'!E22</f>
        <v>5.12 - Energia Elétrica</v>
      </c>
      <c r="D13" s="3">
        <f>'[1]TCE - ANEXO IV - Preencher'!F22</f>
        <v>10835932000108</v>
      </c>
      <c r="E13" s="5" t="str">
        <f>'[1]TCE - ANEXO IV - Preencher'!G22</f>
        <v>CELPE</v>
      </c>
      <c r="F13" s="5" t="str">
        <f>'[1]TCE - ANEXO IV - Preencher'!H22</f>
        <v>S</v>
      </c>
      <c r="G13" s="5" t="str">
        <f>'[1]TCE - ANEXO IV - Preencher'!I22</f>
        <v>S</v>
      </c>
      <c r="H13" s="5" t="str">
        <f>'[1]TCE - ANEXO IV - Preencher'!J22</f>
        <v>149907294</v>
      </c>
      <c r="I13" s="6">
        <f>IF('[1]TCE - ANEXO IV - Preencher'!K22="","",'[1]TCE - ANEXO IV - Preencher'!K22)</f>
        <v>44287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15473.93</v>
      </c>
    </row>
    <row r="14" spans="1:12" s="8" customFormat="1" ht="19.5" customHeight="1" x14ac:dyDescent="0.2">
      <c r="A14" s="3">
        <f>IFERROR(VLOOKUP(B14,'[1]DADOS (OCULTAR)'!$P$3:$R$56,3,0),"")</f>
        <v>10894988000729</v>
      </c>
      <c r="B14" s="4" t="str">
        <f>'[1]TCE - ANEXO IV - Preencher'!C23</f>
        <v>UPAE CARUARU</v>
      </c>
      <c r="C14" s="4" t="str">
        <f>'[1]TCE - ANEXO IV - Preencher'!E23</f>
        <v>5.3 - Locação de Máquinas e Equipamentos</v>
      </c>
      <c r="D14" s="3">
        <f>'[1]TCE - ANEXO IV - Preencher'!F23</f>
        <v>41096520000127</v>
      </c>
      <c r="E14" s="5" t="str">
        <f>'[1]TCE - ANEXO IV - Preencher'!G23</f>
        <v>PRISMA TELECOMUNICAÇOES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27445</v>
      </c>
      <c r="I14" s="6">
        <f>IF('[1]TCE - ANEXO IV - Preencher'!K23="","",'[1]TCE - ANEXO IV - Preencher'!K23)</f>
        <v>44284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830</v>
      </c>
    </row>
    <row r="15" spans="1:12" s="8" customFormat="1" ht="19.5" customHeight="1" x14ac:dyDescent="0.2">
      <c r="A15" s="3">
        <f>IFERROR(VLOOKUP(B15,'[1]DADOS (OCULTAR)'!$P$3:$R$56,3,0),"")</f>
        <v>10894988000729</v>
      </c>
      <c r="B15" s="4" t="str">
        <f>'[1]TCE - ANEXO IV - Preencher'!C24</f>
        <v>UPAE CARUARU</v>
      </c>
      <c r="C15" s="4" t="str">
        <f>'[1]TCE - ANEXO IV - Preencher'!E24</f>
        <v>5.3 - Locação de Máquinas e Equipamentos</v>
      </c>
      <c r="D15" s="3">
        <f>'[1]TCE - ANEXO IV - Preencher'!F24</f>
        <v>19533734000164</v>
      </c>
      <c r="E15" s="5" t="str">
        <f>'[1]TCE - ANEXO IV - Preencher'!G24</f>
        <v>ALEXSANDRA DE GUSMAO NERES - ME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10200</v>
      </c>
      <c r="I15" s="6">
        <f>IF('[1]TCE - ANEXO IV - Preencher'!K24="","",'[1]TCE - ANEXO IV - Preencher'!K24)</f>
        <v>44287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3970</v>
      </c>
    </row>
    <row r="16" spans="1:12" s="8" customFormat="1" ht="19.5" customHeight="1" x14ac:dyDescent="0.2">
      <c r="A16" s="3">
        <f>IFERROR(VLOOKUP(B16,'[1]DADOS (OCULTAR)'!$P$3:$R$56,3,0),"")</f>
        <v>10894988000729</v>
      </c>
      <c r="B16" s="4" t="str">
        <f>'[1]TCE - ANEXO IV - Preencher'!C25</f>
        <v>UPAE CARUARU</v>
      </c>
      <c r="C16" s="4" t="str">
        <f>'[1]TCE - ANEXO IV - Preencher'!E25</f>
        <v>5.3 - Locação de Máquinas e Equipamentos</v>
      </c>
      <c r="D16" s="3">
        <f>'[1]TCE - ANEXO IV - Preencher'!F25</f>
        <v>11448247000353</v>
      </c>
      <c r="E16" s="5" t="str">
        <f>'[1]TCE - ANEXO IV - Preencher'!G25</f>
        <v>GMAC COMERCIO E SERVIÇOS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7942</v>
      </c>
      <c r="I16" s="6">
        <f>IF('[1]TCE - ANEXO IV - Preencher'!K25="","",'[1]TCE - ANEXO IV - Preencher'!K25)</f>
        <v>44256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4998</v>
      </c>
    </row>
    <row r="17" spans="1:12" s="8" customFormat="1" ht="19.5" customHeight="1" x14ac:dyDescent="0.2">
      <c r="A17" s="3">
        <f>IFERROR(VLOOKUP(B17,'[1]DADOS (OCULTAR)'!$P$3:$R$56,3,0),"")</f>
        <v>10894988000729</v>
      </c>
      <c r="B17" s="4" t="str">
        <f>'[1]TCE - ANEXO IV - Preencher'!C26</f>
        <v>UPAE CARUARU</v>
      </c>
      <c r="C17" s="4" t="str">
        <f>'[1]TCE - ANEXO IV - Preencher'!E26</f>
        <v>5.3 - Locação de Máquinas e Equipamentos</v>
      </c>
      <c r="D17" s="3">
        <f>'[1]TCE - ANEXO IV - Preencher'!F26</f>
        <v>11418391000185</v>
      </c>
      <c r="E17" s="5" t="str">
        <f>'[1]TCE - ANEXO IV - Preencher'!G26</f>
        <v>I V FACURY LUZ CENICA ME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425</v>
      </c>
      <c r="I17" s="6">
        <f>IF('[1]TCE - ANEXO IV - Preencher'!K26="","",'[1]TCE - ANEXO IV - Preencher'!K26)</f>
        <v>44281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4700</v>
      </c>
    </row>
    <row r="18" spans="1:12" s="8" customFormat="1" ht="19.5" customHeight="1" x14ac:dyDescent="0.2">
      <c r="A18" s="3">
        <f>IFERROR(VLOOKUP(B18,'[1]DADOS (OCULTAR)'!$P$3:$R$56,3,0),"")</f>
        <v>10894988000729</v>
      </c>
      <c r="B18" s="4" t="str">
        <f>'[1]TCE - ANEXO IV - Preencher'!C27</f>
        <v>UPAE CARUARU</v>
      </c>
      <c r="C18" s="4" t="str">
        <f>'[1]TCE - ANEXO IV - Preencher'!E27</f>
        <v>5.3 - Locação de Máquinas e Equipamentos</v>
      </c>
      <c r="D18" s="3">
        <f>'[1]TCE - ANEXO IV - Preencher'!F27</f>
        <v>24380578002041</v>
      </c>
      <c r="E18" s="5" t="str">
        <f>'[1]TCE - ANEXO IV - Preencher'!G27</f>
        <v>WHITE MARTINS GASES INDUSTRIASI NE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131042</v>
      </c>
      <c r="I18" s="6">
        <f>IF('[1]TCE - ANEXO IV - Preencher'!K27="","",'[1]TCE - ANEXO IV - Preencher'!K27)</f>
        <v>44261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2607901</v>
      </c>
      <c r="L18" s="7">
        <f>'[1]TCE - ANEXO IV - Preencher'!N27</f>
        <v>13.75</v>
      </c>
    </row>
    <row r="19" spans="1:12" s="8" customFormat="1" ht="19.5" customHeight="1" x14ac:dyDescent="0.2">
      <c r="A19" s="3">
        <f>IFERROR(VLOOKUP(B19,'[1]DADOS (OCULTAR)'!$P$3:$R$56,3,0),"")</f>
        <v>10894988000729</v>
      </c>
      <c r="B19" s="4" t="str">
        <f>'[1]TCE - ANEXO IV - Preencher'!C28</f>
        <v>UPAE CARUARU</v>
      </c>
      <c r="C19" s="4" t="str">
        <f>'[1]TCE - ANEXO IV - Preencher'!E28</f>
        <v>5.3 - Locação de Máquinas e Equipamentos</v>
      </c>
      <c r="D19" s="3">
        <f>'[1]TCE - ANEXO IV - Preencher'!F28</f>
        <v>37462182000122</v>
      </c>
      <c r="E19" s="5" t="str">
        <f>'[1]TCE - ANEXO IV - Preencher'!G28</f>
        <v>MARCA CLIMATIZAÇAO E TERCEIRIZAÇAO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91</v>
      </c>
      <c r="I19" s="6">
        <f>IF('[1]TCE - ANEXO IV - Preencher'!K28="","",'[1]TCE - ANEXO IV - Preencher'!K28)</f>
        <v>44294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806</v>
      </c>
    </row>
    <row r="20" spans="1:12" s="8" customFormat="1" ht="19.5" customHeight="1" x14ac:dyDescent="0.2">
      <c r="A20" s="3">
        <f>IFERROR(VLOOKUP(B20,'[1]DADOS (OCULTAR)'!$P$3:$R$56,3,0),"")</f>
        <v>10894988000729</v>
      </c>
      <c r="B20" s="4" t="str">
        <f>'[1]TCE - ANEXO IV - Preencher'!C29</f>
        <v>UPAE CARUARU</v>
      </c>
      <c r="C20" s="4" t="str">
        <f>'[1]TCE - ANEXO IV - Preencher'!E29</f>
        <v>5.8 - Locação de Veículos Automotores</v>
      </c>
      <c r="D20" s="3">
        <f>'[1]TCE - ANEXO IV - Preencher'!F29</f>
        <v>2355633000148</v>
      </c>
      <c r="E20" s="5" t="str">
        <f>'[1]TCE - ANEXO IV - Preencher'!G29</f>
        <v>ABS TRANSPORTES E TURISMO LTDA</v>
      </c>
      <c r="F20" s="5" t="str">
        <f>'[1]TCE - ANEXO IV - Preencher'!H29</f>
        <v>S</v>
      </c>
      <c r="G20" s="5" t="str">
        <f>'[1]TCE - ANEXO IV - Preencher'!I29</f>
        <v>S</v>
      </c>
      <c r="H20" s="5" t="str">
        <f>'[1]TCE - ANEXO IV - Preencher'!J29</f>
        <v>17084</v>
      </c>
      <c r="I20" s="6">
        <f>IF('[1]TCE - ANEXO IV - Preencher'!K29="","",'[1]TCE - ANEXO IV - Preencher'!K29)</f>
        <v>44287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2100</v>
      </c>
    </row>
    <row r="21" spans="1:12" s="8" customFormat="1" ht="19.5" customHeight="1" x14ac:dyDescent="0.2">
      <c r="A21" s="3">
        <f>IFERROR(VLOOKUP(B21,'[1]DADOS (OCULTAR)'!$P$3:$R$56,3,0),"")</f>
        <v>10894988000729</v>
      </c>
      <c r="B21" s="4" t="str">
        <f>'[1]TCE - ANEXO IV - Preencher'!C30</f>
        <v>UPAE CARUARU</v>
      </c>
      <c r="C21" s="4" t="str">
        <f>'[1]TCE - ANEXO IV - Preencher'!E30</f>
        <v>5.99 - Outros Serviços de Terceiros Pessoa Jurídica</v>
      </c>
      <c r="D21" s="3">
        <f>'[1]TCE - ANEXO IV - Preencher'!F30</f>
        <v>60701190000104</v>
      </c>
      <c r="E21" s="5" t="str">
        <f>'[1]TCE - ANEXO IV - Preencher'!G30</f>
        <v>BANCO ITAU - IR C/C 30190-6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0.04</v>
      </c>
    </row>
    <row r="22" spans="1:12" s="8" customFormat="1" ht="19.5" customHeight="1" x14ac:dyDescent="0.2">
      <c r="A22" s="3">
        <f>IFERROR(VLOOKUP(B22,'[1]DADOS (OCULTAR)'!$P$3:$R$56,3,0),"")</f>
        <v>10894988000729</v>
      </c>
      <c r="B22" s="4" t="str">
        <f>'[1]TCE - ANEXO IV - Preencher'!C31</f>
        <v>UPAE CARUARU</v>
      </c>
      <c r="C22" s="4" t="str">
        <f>'[1]TCE - ANEXO IV - Preencher'!E31</f>
        <v>5.99 - Outros Serviços de Terceiros Pessoa Jurídica</v>
      </c>
      <c r="D22" s="3">
        <f>'[1]TCE - ANEXO IV - Preencher'!F31</f>
        <v>60701190000104</v>
      </c>
      <c r="E22" s="5" t="str">
        <f>'[1]TCE - ANEXO IV - Preencher'!G31</f>
        <v>BANCO ITAU - IOF C/C 26955-8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3.3</v>
      </c>
    </row>
    <row r="23" spans="1:12" s="8" customFormat="1" ht="19.5" customHeight="1" x14ac:dyDescent="0.2">
      <c r="A23" s="3">
        <f>IFERROR(VLOOKUP(B23,'[1]DADOS (OCULTAR)'!$P$3:$R$56,3,0),"")</f>
        <v>10894988000729</v>
      </c>
      <c r="B23" s="4" t="str">
        <f>'[1]TCE - ANEXO IV - Preencher'!C32</f>
        <v>UPAE CARUARU</v>
      </c>
      <c r="C23" s="4" t="str">
        <f>'[1]TCE - ANEXO IV - Preencher'!E32</f>
        <v>5.99 - Outros Serviços de Terceiros Pessoa Jurídica</v>
      </c>
      <c r="D23" s="3">
        <f>'[1]TCE - ANEXO IV - Preencher'!F32</f>
        <v>60701190000104</v>
      </c>
      <c r="E23" s="5" t="str">
        <f>'[1]TCE - ANEXO IV - Preencher'!G32</f>
        <v>BANCO ITAU - IR C/C 26955-8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23.52</v>
      </c>
    </row>
    <row r="24" spans="1:12" s="8" customFormat="1" ht="19.5" customHeight="1" x14ac:dyDescent="0.2">
      <c r="A24" s="3">
        <f>IFERROR(VLOOKUP(B24,'[1]DADOS (OCULTAR)'!$P$3:$R$56,3,0),"")</f>
        <v>10894988000729</v>
      </c>
      <c r="B24" s="4" t="str">
        <f>'[1]TCE - ANEXO IV - Preencher'!C33</f>
        <v>UPAE CARUARU</v>
      </c>
      <c r="C24" s="4" t="str">
        <f>'[1]TCE - ANEXO IV - Preencher'!E33</f>
        <v>5.16 - Serviços Médico-Hospitalares, Odotonlogia e Laboratoriais</v>
      </c>
      <c r="D24" s="3">
        <f>'[1]TCE - ANEXO IV - Preencher'!F33</f>
        <v>2203863000191</v>
      </c>
      <c r="E24" s="5" t="str">
        <f>'[1]TCE - ANEXO IV - Preencher'!G33</f>
        <v xml:space="preserve">FLAVIO GALVAO &amp; CIA 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3016</v>
      </c>
      <c r="I24" s="6">
        <f>IF('[1]TCE - ANEXO IV - Preencher'!K33="","",'[1]TCE - ANEXO IV - Preencher'!K33)</f>
        <v>44293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2927408</v>
      </c>
      <c r="L24" s="7">
        <f>'[1]TCE - ANEXO IV - Preencher'!N33</f>
        <v>1790</v>
      </c>
    </row>
    <row r="25" spans="1:12" s="8" customFormat="1" ht="19.5" customHeight="1" x14ac:dyDescent="0.2">
      <c r="A25" s="3">
        <f>IFERROR(VLOOKUP(B25,'[1]DADOS (OCULTAR)'!$P$3:$R$56,3,0),"")</f>
        <v>10894988000729</v>
      </c>
      <c r="B25" s="4" t="str">
        <f>'[1]TCE - ANEXO IV - Preencher'!C34</f>
        <v>UPAE CARUARU</v>
      </c>
      <c r="C25" s="4" t="str">
        <f>'[1]TCE - ANEXO IV - Preencher'!E34</f>
        <v>5.16 - Serviços Médico-Hospitalares, Odotonlogia e Laboratoriais</v>
      </c>
      <c r="D25" s="3">
        <f>'[1]TCE - ANEXO IV - Preencher'!F34</f>
        <v>33853148000128</v>
      </c>
      <c r="E25" s="5" t="str">
        <f>'[1]TCE - ANEXO IV - Preencher'!G34</f>
        <v>CLINICA DE OLHOS DR MELLO MOTTA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125</v>
      </c>
      <c r="I25" s="6">
        <f>IF('[1]TCE - ANEXO IV - Preencher'!K34="","",'[1]TCE - ANEXO IV - Preencher'!K34)</f>
        <v>44293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2604106</v>
      </c>
      <c r="L25" s="7">
        <f>'[1]TCE - ANEXO IV - Preencher'!N34</f>
        <v>4150</v>
      </c>
    </row>
    <row r="26" spans="1:12" s="8" customFormat="1" ht="19.5" customHeight="1" x14ac:dyDescent="0.2">
      <c r="A26" s="3">
        <f>IFERROR(VLOOKUP(B26,'[1]DADOS (OCULTAR)'!$P$3:$R$56,3,0),"")</f>
        <v>10894988000729</v>
      </c>
      <c r="B26" s="4" t="str">
        <f>'[1]TCE - ANEXO IV - Preencher'!C35</f>
        <v>UPAE CARUARU</v>
      </c>
      <c r="C26" s="4" t="str">
        <f>'[1]TCE - ANEXO IV - Preencher'!E35</f>
        <v>5.16 - Serviços Médico-Hospitalares, Odotonlogia e Laboratoriais</v>
      </c>
      <c r="D26" s="3">
        <f>'[1]TCE - ANEXO IV - Preencher'!F35</f>
        <v>4482140000102</v>
      </c>
      <c r="E26" s="5" t="str">
        <f>'[1]TCE - ANEXO IV - Preencher'!G35</f>
        <v>CLINICA DE OLHOS CARUARU LTDA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44965</v>
      </c>
      <c r="I26" s="6">
        <f>IF('[1]TCE - ANEXO IV - Preencher'!K35="","",'[1]TCE - ANEXO IV - Preencher'!K35)</f>
        <v>44292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2604106</v>
      </c>
      <c r="L26" s="7">
        <f>'[1]TCE - ANEXO IV - Preencher'!N35</f>
        <v>12000</v>
      </c>
    </row>
    <row r="27" spans="1:12" s="8" customFormat="1" ht="19.5" customHeight="1" x14ac:dyDescent="0.2">
      <c r="A27" s="3">
        <f>IFERROR(VLOOKUP(B27,'[1]DADOS (OCULTAR)'!$P$3:$R$56,3,0),"")</f>
        <v>10894988000729</v>
      </c>
      <c r="B27" s="4" t="str">
        <f>'[1]TCE - ANEXO IV - Preencher'!C36</f>
        <v>UPAE CARUARU</v>
      </c>
      <c r="C27" s="4" t="str">
        <f>'[1]TCE - ANEXO IV - Preencher'!E36</f>
        <v>5.16 - Serviços Médico-Hospitalares, Odotonlogia e Laboratoriais</v>
      </c>
      <c r="D27" s="3">
        <f>'[1]TCE - ANEXO IV - Preencher'!F36</f>
        <v>14290827000191</v>
      </c>
      <c r="E27" s="5" t="str">
        <f>'[1]TCE - ANEXO IV - Preencher'!G36</f>
        <v>CLINICA DE IMAGEM JOAO PAULO II S/S LTDA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495</v>
      </c>
      <c r="I27" s="6">
        <f>IF('[1]TCE - ANEXO IV - Preencher'!K36="","",'[1]TCE - ANEXO IV - Preencher'!K36)</f>
        <v>44293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2604106</v>
      </c>
      <c r="L27" s="7">
        <f>'[1]TCE - ANEXO IV - Preencher'!N36</f>
        <v>2550</v>
      </c>
    </row>
    <row r="28" spans="1:12" s="8" customFormat="1" ht="19.5" customHeight="1" x14ac:dyDescent="0.2">
      <c r="A28" s="3">
        <f>IFERROR(VLOOKUP(B28,'[1]DADOS (OCULTAR)'!$P$3:$R$56,3,0),"")</f>
        <v>10894988000729</v>
      </c>
      <c r="B28" s="4" t="str">
        <f>'[1]TCE - ANEXO IV - Preencher'!C37</f>
        <v>UPAE CARUARU</v>
      </c>
      <c r="C28" s="4" t="str">
        <f>'[1]TCE - ANEXO IV - Preencher'!E37</f>
        <v>5.16 - Serviços Médico-Hospitalares, Odotonlogia e Laboratoriais</v>
      </c>
      <c r="D28" s="3">
        <f>'[1]TCE - ANEXO IV - Preencher'!F37</f>
        <v>21939486000106</v>
      </c>
      <c r="E28" s="5" t="str">
        <f>'[1]TCE - ANEXO IV - Preencher'!G37</f>
        <v>MAXIMA ASSESSORIA E CONSULTORIA EM SAUDE E MEDICINA DO TRABALHO LTDA - ME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5169</v>
      </c>
      <c r="I28" s="6">
        <f>IF('[1]TCE - ANEXO IV - Preencher'!K37="","",'[1]TCE - ANEXO IV - Preencher'!K37)</f>
        <v>44299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2604106</v>
      </c>
      <c r="L28" s="7">
        <f>'[1]TCE - ANEXO IV - Preencher'!N37</f>
        <v>213</v>
      </c>
    </row>
    <row r="29" spans="1:12" s="8" customFormat="1" ht="19.5" customHeight="1" x14ac:dyDescent="0.2">
      <c r="A29" s="3">
        <f>IFERROR(VLOOKUP(B29,'[1]DADOS (OCULTAR)'!$P$3:$R$56,3,0),"")</f>
        <v>10894988000729</v>
      </c>
      <c r="B29" s="4" t="str">
        <f>'[1]TCE - ANEXO IV - Preencher'!C38</f>
        <v>UPAE CARUARU</v>
      </c>
      <c r="C29" s="4" t="str">
        <f>'[1]TCE - ANEXO IV - Preencher'!E38</f>
        <v>5.16 - Serviços Médico-Hospitalares, Odotonlogia e Laboratoriais</v>
      </c>
      <c r="D29" s="3">
        <f>'[1]TCE - ANEXO IV - Preencher'!F38</f>
        <v>610112000164</v>
      </c>
      <c r="E29" s="5" t="str">
        <f>'[1]TCE - ANEXO IV - Preencher'!G38</f>
        <v>COOPAGRESTE COOP DOS MEDICOS ANESTESIOLOGISTA DO INT DE PE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5516</v>
      </c>
      <c r="I29" s="6">
        <f>IF('[1]TCE - ANEXO IV - Preencher'!K38="","",'[1]TCE - ANEXO IV - Preencher'!K38)</f>
        <v>44293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2604106</v>
      </c>
      <c r="L29" s="7">
        <f>'[1]TCE - ANEXO IV - Preencher'!N38</f>
        <v>7000</v>
      </c>
    </row>
    <row r="30" spans="1:12" s="8" customFormat="1" ht="19.5" customHeight="1" x14ac:dyDescent="0.2">
      <c r="A30" s="3">
        <f>IFERROR(VLOOKUP(B30,'[1]DADOS (OCULTAR)'!$P$3:$R$56,3,0),"")</f>
        <v>10894988000729</v>
      </c>
      <c r="B30" s="4" t="str">
        <f>'[1]TCE - ANEXO IV - Preencher'!C39</f>
        <v>UPAE CARUARU</v>
      </c>
      <c r="C30" s="4" t="str">
        <f>'[1]TCE - ANEXO IV - Preencher'!E39</f>
        <v>5.16 - Serviços Médico-Hospitalares, Odotonlogia e Laboratoriais</v>
      </c>
      <c r="D30" s="3">
        <f>'[1]TCE - ANEXO IV - Preencher'!F39</f>
        <v>20631026000145</v>
      </c>
      <c r="E30" s="5" t="str">
        <f>'[1]TCE - ANEXO IV - Preencher'!G39</f>
        <v>LUMINAR DIAGNOSTICOS EIRELI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110</v>
      </c>
      <c r="I30" s="6">
        <f>IF('[1]TCE - ANEXO IV - Preencher'!K39="","",'[1]TCE - ANEXO IV - Preencher'!K39)</f>
        <v>44295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2604106</v>
      </c>
      <c r="L30" s="7">
        <f>'[1]TCE - ANEXO IV - Preencher'!N39</f>
        <v>2404</v>
      </c>
    </row>
    <row r="31" spans="1:12" s="8" customFormat="1" ht="19.5" customHeight="1" x14ac:dyDescent="0.2">
      <c r="A31" s="3">
        <f>IFERROR(VLOOKUP(B31,'[1]DADOS (OCULTAR)'!$P$3:$R$56,3,0),"")</f>
        <v>10894988000729</v>
      </c>
      <c r="B31" s="4" t="str">
        <f>'[1]TCE - ANEXO IV - Preencher'!C40</f>
        <v>UPAE CARUARU</v>
      </c>
      <c r="C31" s="4" t="str">
        <f>'[1]TCE - ANEXO IV - Preencher'!E40</f>
        <v>5.16 - Serviços Médico-Hospitalares, Odotonlogia e Laboratoriais</v>
      </c>
      <c r="D31" s="3">
        <f>'[1]TCE - ANEXO IV - Preencher'!F40</f>
        <v>36010377000179</v>
      </c>
      <c r="E31" s="5" t="str">
        <f>'[1]TCE - ANEXO IV - Preencher'!G40</f>
        <v>MEDICINA INTEGRATIVA LABORATORIAL MIL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144</v>
      </c>
      <c r="I31" s="6">
        <f>IF('[1]TCE - ANEXO IV - Preencher'!K40="","",'[1]TCE - ANEXO IV - Preencher'!K40)</f>
        <v>44293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51550.7</v>
      </c>
    </row>
    <row r="32" spans="1:12" s="8" customFormat="1" ht="19.5" customHeight="1" x14ac:dyDescent="0.2">
      <c r="A32" s="3">
        <f>IFERROR(VLOOKUP(B32,'[1]DADOS (OCULTAR)'!$P$3:$R$56,3,0),"")</f>
        <v>10894988000729</v>
      </c>
      <c r="B32" s="4" t="str">
        <f>'[1]TCE - ANEXO IV - Preencher'!C41</f>
        <v>UPAE CARUARU</v>
      </c>
      <c r="C32" s="4" t="str">
        <f>'[1]TCE - ANEXO IV - Preencher'!E41</f>
        <v>4.6 - Serviços de Profissionais de Saúde</v>
      </c>
      <c r="D32" s="3">
        <f>'[1]TCE - ANEXO IV - Preencher'!F41</f>
        <v>98451367453</v>
      </c>
      <c r="E32" s="5" t="str">
        <f>'[1]TCE - ANEXO IV - Preencher'!G41</f>
        <v>SAYONARA SIQUEIRA DOS ANJOS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2604106</v>
      </c>
      <c r="L32" s="7">
        <f>'[1]TCE - ANEXO IV - Preencher'!N41</f>
        <v>2003.64</v>
      </c>
    </row>
    <row r="33" spans="1:12" s="8" customFormat="1" ht="19.5" customHeight="1" x14ac:dyDescent="0.2">
      <c r="A33" s="3">
        <f>IFERROR(VLOOKUP(B33,'[1]DADOS (OCULTAR)'!$P$3:$R$56,3,0),"")</f>
        <v>10894988000729</v>
      </c>
      <c r="B33" s="4" t="str">
        <f>'[1]TCE - ANEXO IV - Preencher'!C42</f>
        <v>UPAE CARUARU</v>
      </c>
      <c r="C33" s="4" t="str">
        <f>'[1]TCE - ANEXO IV - Preencher'!E42</f>
        <v>5.15 - Serviços Domésticos</v>
      </c>
      <c r="D33" s="3">
        <f>'[1]TCE - ANEXO IV - Preencher'!F42</f>
        <v>27837083000124</v>
      </c>
      <c r="E33" s="5" t="str">
        <f>'[1]TCE - ANEXO IV - Preencher'!G42</f>
        <v>CLEAN HIGIENIZAÇAO DE TEXTEIS EIRELI - ME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1104</v>
      </c>
      <c r="I33" s="6">
        <f>IF('[1]TCE - ANEXO IV - Preencher'!K42="","",'[1]TCE - ANEXO IV - Preencher'!K42)</f>
        <v>44291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2607901</v>
      </c>
      <c r="L33" s="7">
        <f>'[1]TCE - ANEXO IV - Preencher'!N42</f>
        <v>1985.01</v>
      </c>
    </row>
    <row r="34" spans="1:12" s="8" customFormat="1" ht="19.5" customHeight="1" x14ac:dyDescent="0.2">
      <c r="A34" s="3">
        <f>IFERROR(VLOOKUP(B34,'[1]DADOS (OCULTAR)'!$P$3:$R$56,3,0),"")</f>
        <v>10894988000729</v>
      </c>
      <c r="B34" s="4" t="str">
        <f>'[1]TCE - ANEXO IV - Preencher'!C43</f>
        <v>UPAE CARUARU</v>
      </c>
      <c r="C34" s="4" t="str">
        <f>'[1]TCE - ANEXO IV - Preencher'!E43</f>
        <v>5.10 - Detetização/Tratamento de Resíduos e Afins</v>
      </c>
      <c r="D34" s="3">
        <f>'[1]TCE - ANEXO IV - Preencher'!F43</f>
        <v>11863530000180</v>
      </c>
      <c r="E34" s="5" t="str">
        <f>'[1]TCE - ANEXO IV - Preencher'!G43</f>
        <v>BRASCON GESTAO AMBIENTAL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70845</v>
      </c>
      <c r="I34" s="6">
        <f>IF('[1]TCE - ANEXO IV - Preencher'!K43="","",'[1]TCE - ANEXO IV - Preencher'!K43)</f>
        <v>44292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2611309</v>
      </c>
      <c r="L34" s="7">
        <f>'[1]TCE - ANEXO IV - Preencher'!N43</f>
        <v>184.82</v>
      </c>
    </row>
    <row r="35" spans="1:12" s="8" customFormat="1" ht="19.5" customHeight="1" x14ac:dyDescent="0.2">
      <c r="A35" s="3">
        <f>IFERROR(VLOOKUP(B35,'[1]DADOS (OCULTAR)'!$P$3:$R$56,3,0),"")</f>
        <v>10894988000729</v>
      </c>
      <c r="B35" s="4" t="str">
        <f>'[1]TCE - ANEXO IV - Preencher'!C44</f>
        <v>UPAE CARUARU</v>
      </c>
      <c r="C35" s="4" t="str">
        <f>'[1]TCE - ANEXO IV - Preencher'!E44</f>
        <v>5.17 - Manutenção de Software, Certificação Digital e Microfilmagem</v>
      </c>
      <c r="D35" s="3">
        <f>'[1]TCE - ANEXO IV - Preencher'!F44</f>
        <v>10224281000110</v>
      </c>
      <c r="E35" s="5" t="str">
        <f>'[1]TCE - ANEXO IV - Preencher'!G44</f>
        <v>QUALITEK TECNOLOGIA LTDA - EPP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5976</v>
      </c>
      <c r="I35" s="6">
        <f>IF('[1]TCE - ANEXO IV - Preencher'!K44="","",'[1]TCE - ANEXO IV - Preencher'!K44)</f>
        <v>44287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2408102</v>
      </c>
      <c r="L35" s="7">
        <f>'[1]TCE - ANEXO IV - Preencher'!N44</f>
        <v>500</v>
      </c>
    </row>
    <row r="36" spans="1:12" s="8" customFormat="1" ht="19.5" customHeight="1" x14ac:dyDescent="0.2">
      <c r="A36" s="3">
        <f>IFERROR(VLOOKUP(B36,'[1]DADOS (OCULTAR)'!$P$3:$R$56,3,0),"")</f>
        <v>10894988000729</v>
      </c>
      <c r="B36" s="4" t="str">
        <f>'[1]TCE - ANEXO IV - Preencher'!C45</f>
        <v>UPAE CARUARU</v>
      </c>
      <c r="C36" s="4" t="str">
        <f>'[1]TCE - ANEXO IV - Preencher'!E45</f>
        <v>5.17 - Manutenção de Software, Certificação Digital e Microfilmagem</v>
      </c>
      <c r="D36" s="3">
        <f>'[1]TCE - ANEXO IV - Preencher'!F45</f>
        <v>92306257000780</v>
      </c>
      <c r="E36" s="5" t="str">
        <f>'[1]TCE - ANEXO IV - Preencher'!G45</f>
        <v>MV INFORMATICA NORDESTE LTDA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21807</v>
      </c>
      <c r="I36" s="6">
        <f>IF('[1]TCE - ANEXO IV - Preencher'!K45="","",'[1]TCE - ANEXO IV - Preencher'!K45)</f>
        <v>44260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8994.2099999999991</v>
      </c>
    </row>
    <row r="37" spans="1:12" s="8" customFormat="1" ht="19.5" customHeight="1" x14ac:dyDescent="0.2">
      <c r="A37" s="3">
        <f>IFERROR(VLOOKUP(B37,'[1]DADOS (OCULTAR)'!$P$3:$R$56,3,0),"")</f>
        <v>10894988000729</v>
      </c>
      <c r="B37" s="4" t="str">
        <f>'[1]TCE - ANEXO IV - Preencher'!C46</f>
        <v>UPAE CARUARU</v>
      </c>
      <c r="C37" s="4" t="str">
        <f>'[1]TCE - ANEXO IV - Preencher'!E46</f>
        <v>5.17 - Manutenção de Software, Certificação Digital e Microfilmagem</v>
      </c>
      <c r="D37" s="3">
        <f>'[1]TCE - ANEXO IV - Preencher'!F46</f>
        <v>3613658000167</v>
      </c>
      <c r="E37" s="5" t="str">
        <f>'[1]TCE - ANEXO IV - Preencher'!G46</f>
        <v>SEQUENCE INFORMATICA LTDA EPP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22393</v>
      </c>
      <c r="I37" s="6">
        <f>IF('[1]TCE - ANEXO IV - Preencher'!K46="","",'[1]TCE - ANEXO IV - Preencher'!K46)</f>
        <v>44257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1193.32</v>
      </c>
    </row>
    <row r="38" spans="1:12" s="8" customFormat="1" ht="19.5" customHeight="1" x14ac:dyDescent="0.2">
      <c r="A38" s="3">
        <f>IFERROR(VLOOKUP(B38,'[1]DADOS (OCULTAR)'!$P$3:$R$56,3,0),"")</f>
        <v>10894988000729</v>
      </c>
      <c r="B38" s="4" t="str">
        <f>'[1]TCE - ANEXO IV - Preencher'!C47</f>
        <v>UPAE CARUARU</v>
      </c>
      <c r="C38" s="4" t="str">
        <f>'[1]TCE - ANEXO IV - Preencher'!E47</f>
        <v>5.17 - Manutenção de Software, Certificação Digital e Microfilmagem</v>
      </c>
      <c r="D38" s="3">
        <f>'[1]TCE - ANEXO IV - Preencher'!F47</f>
        <v>16783034000130</v>
      </c>
      <c r="E38" s="5" t="str">
        <f>'[1]TCE - ANEXO IV - Preencher'!G47</f>
        <v>SINTESE LICENCIAMENTO DE PROGRAMAS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12945</v>
      </c>
      <c r="I38" s="6">
        <f>IF('[1]TCE - ANEXO IV - Preencher'!K47="","",'[1]TCE - ANEXO IV - Preencher'!K47)</f>
        <v>44256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1200</v>
      </c>
    </row>
    <row r="39" spans="1:12" s="8" customFormat="1" ht="19.5" customHeight="1" x14ac:dyDescent="0.2">
      <c r="A39" s="3">
        <f>IFERROR(VLOOKUP(B39,'[1]DADOS (OCULTAR)'!$P$3:$R$56,3,0),"")</f>
        <v>10894988000729</v>
      </c>
      <c r="B39" s="4" t="str">
        <f>'[1]TCE - ANEXO IV - Preencher'!C48</f>
        <v>UPAE CARUARU</v>
      </c>
      <c r="C39" s="4" t="str">
        <f>'[1]TCE - ANEXO IV - Preencher'!E48</f>
        <v>5.17 - Manutenção de Software, Certificação Digital e Microfilmagem</v>
      </c>
      <c r="D39" s="3">
        <f>'[1]TCE - ANEXO IV - Preencher'!F48</f>
        <v>7560756000134</v>
      </c>
      <c r="E39" s="5" t="str">
        <f>'[1]TCE - ANEXO IV - Preencher'!G48</f>
        <v>CARLOS ANDRE DE SOUSA INFORMATICA ME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50</v>
      </c>
      <c r="I39" s="6">
        <f>IF('[1]TCE - ANEXO IV - Preencher'!K48="","",'[1]TCE - ANEXO IV - Preencher'!K48)</f>
        <v>44273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2610707</v>
      </c>
      <c r="L39" s="7">
        <f>'[1]TCE - ANEXO IV - Preencher'!N48</f>
        <v>850</v>
      </c>
    </row>
    <row r="40" spans="1:12" s="8" customFormat="1" ht="19.5" customHeight="1" x14ac:dyDescent="0.2">
      <c r="A40" s="3">
        <f>IFERROR(VLOOKUP(B40,'[1]DADOS (OCULTAR)'!$P$3:$R$56,3,0),"")</f>
        <v>10894988000729</v>
      </c>
      <c r="B40" s="4" t="str">
        <f>'[1]TCE - ANEXO IV - Preencher'!C49</f>
        <v>UPAE CARUARU</v>
      </c>
      <c r="C40" s="4" t="str">
        <f>'[1]TCE - ANEXO IV - Preencher'!E49</f>
        <v>5.22 - Vigilância Ostensiva / Monitorada</v>
      </c>
      <c r="D40" s="3">
        <f>'[1]TCE - ANEXO IV - Preencher'!F49</f>
        <v>7774050000175</v>
      </c>
      <c r="E40" s="5" t="str">
        <f>'[1]TCE - ANEXO IV - Preencher'!G49</f>
        <v>TKS SEGURANÇA PRIVADA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24345</v>
      </c>
      <c r="I40" s="6">
        <f>IF('[1]TCE - ANEXO IV - Preencher'!K49="","",'[1]TCE - ANEXO IV - Preencher'!K49)</f>
        <v>44257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2611606</v>
      </c>
      <c r="L40" s="7">
        <f>'[1]TCE - ANEXO IV - Preencher'!N49</f>
        <v>41610.800000000003</v>
      </c>
    </row>
    <row r="41" spans="1:12" s="8" customFormat="1" ht="19.5" customHeight="1" x14ac:dyDescent="0.2">
      <c r="A41" s="3">
        <f>IFERROR(VLOOKUP(B41,'[1]DADOS (OCULTAR)'!$P$3:$R$56,3,0),"")</f>
        <v>10894988000729</v>
      </c>
      <c r="B41" s="4" t="str">
        <f>'[1]TCE - ANEXO IV - Preencher'!C50</f>
        <v>UPAE CARUARU</v>
      </c>
      <c r="C41" s="4" t="str">
        <f>'[1]TCE - ANEXO IV - Preencher'!E50</f>
        <v>5.2 - Serviços Técnicos Profissionais</v>
      </c>
      <c r="D41" s="3">
        <f>'[1]TCE - ANEXO IV - Preencher'!F50</f>
        <v>21216498000102</v>
      </c>
      <c r="E41" s="5" t="str">
        <f>'[1]TCE - ANEXO IV - Preencher'!G50</f>
        <v>VIDON &amp; CORREIA ADVOGADOS ASSOCIADOS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1002</v>
      </c>
      <c r="I41" s="6">
        <f>IF('[1]TCE - ANEXO IV - Preencher'!K50="","",'[1]TCE - ANEXO IV - Preencher'!K50)</f>
        <v>44281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4400.72</v>
      </c>
    </row>
    <row r="42" spans="1:12" s="8" customFormat="1" ht="19.5" customHeight="1" x14ac:dyDescent="0.2">
      <c r="A42" s="3">
        <f>IFERROR(VLOOKUP(B42,'[1]DADOS (OCULTAR)'!$P$3:$R$56,3,0),"")</f>
        <v>10894988000729</v>
      </c>
      <c r="B42" s="4" t="str">
        <f>'[1]TCE - ANEXO IV - Preencher'!C51</f>
        <v>UPAE CARUARU</v>
      </c>
      <c r="C42" s="4" t="str">
        <f>'[1]TCE - ANEXO IV - Preencher'!E51</f>
        <v>5.10 - Detetização/Tratamento de Resíduos e Afins</v>
      </c>
      <c r="D42" s="3">
        <f>'[1]TCE - ANEXO IV - Preencher'!F51</f>
        <v>10858157000106</v>
      </c>
      <c r="E42" s="5" t="str">
        <f>'[1]TCE - ANEXO IV - Preencher'!G51</f>
        <v>F GENES CIA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339772</v>
      </c>
      <c r="I42" s="6">
        <f>IF('[1]TCE - ANEXO IV - Preencher'!K51="","",'[1]TCE - ANEXO IV - Preencher'!K51)</f>
        <v>44260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550</v>
      </c>
    </row>
    <row r="43" spans="1:12" s="8" customFormat="1" ht="19.5" customHeight="1" x14ac:dyDescent="0.2">
      <c r="A43" s="3">
        <f>IFERROR(VLOOKUP(B43,'[1]DADOS (OCULTAR)'!$P$3:$R$56,3,0),"")</f>
        <v>10894988000729</v>
      </c>
      <c r="B43" s="4" t="str">
        <f>'[1]TCE - ANEXO IV - Preencher'!C52</f>
        <v>UPAE CARUARU</v>
      </c>
      <c r="C43" s="4" t="str">
        <f>'[1]TCE - ANEXO IV - Preencher'!E52</f>
        <v>5.99 - Outros Serviços de Terceiros Pessoa Jurídica</v>
      </c>
      <c r="D43" s="3">
        <f>'[1]TCE - ANEXO IV - Preencher'!F52</f>
        <v>26777289000143</v>
      </c>
      <c r="E43" s="5" t="str">
        <f>'[1]TCE - ANEXO IV - Preencher'!G52</f>
        <v>BIOTECH SOLUÇOES INTELIGENTES PARA A SUA SAUDE LTDA - EPP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779</v>
      </c>
      <c r="I43" s="6">
        <f>IF('[1]TCE - ANEXO IV - Preencher'!K52="","",'[1]TCE - ANEXO IV - Preencher'!K52)</f>
        <v>44265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2604106</v>
      </c>
      <c r="L43" s="7">
        <f>'[1]TCE - ANEXO IV - Preencher'!N52</f>
        <v>1500</v>
      </c>
    </row>
    <row r="44" spans="1:12" s="8" customFormat="1" ht="19.5" customHeight="1" x14ac:dyDescent="0.2">
      <c r="A44" s="3">
        <f>IFERROR(VLOOKUP(B44,'[1]DADOS (OCULTAR)'!$P$3:$R$56,3,0),"")</f>
        <v>10894988000729</v>
      </c>
      <c r="B44" s="4" t="str">
        <f>'[1]TCE - ANEXO IV - Preencher'!C53</f>
        <v>UPAE CARUARU</v>
      </c>
      <c r="C44" s="4" t="str">
        <f>'[1]TCE - ANEXO IV - Preencher'!E53</f>
        <v>5.99 - Outros Serviços de Terceiros Pessoa Jurídica</v>
      </c>
      <c r="D44" s="3">
        <f>'[1]TCE - ANEXO IV - Preencher'!F53</f>
        <v>57755217002091</v>
      </c>
      <c r="E44" s="5" t="str">
        <f>'[1]TCE - ANEXO IV - Preencher'!G53</f>
        <v>KPMG AUDITORES INDEPENDENTES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692</v>
      </c>
      <c r="I44" s="6">
        <f>IF('[1]TCE - ANEXO IV - Preencher'!K53="","",'[1]TCE - ANEXO IV - Preencher'!K53)</f>
        <v>44286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1747.48</v>
      </c>
    </row>
    <row r="45" spans="1:12" s="8" customFormat="1" ht="19.5" customHeight="1" x14ac:dyDescent="0.2">
      <c r="A45" s="3">
        <f>IFERROR(VLOOKUP(B45,'[1]DADOS (OCULTAR)'!$P$3:$R$56,3,0),"")</f>
        <v>10894988000729</v>
      </c>
      <c r="B45" s="4" t="str">
        <f>'[1]TCE - ANEXO IV - Preencher'!C54</f>
        <v>UPAE CARUARU</v>
      </c>
      <c r="C45" s="4" t="str">
        <f>'[1]TCE - ANEXO IV - Preencher'!E54</f>
        <v>5.5 - Reparo e Manutenção de Máquinas e Equipamentos</v>
      </c>
      <c r="D45" s="3">
        <f>'[1]TCE - ANEXO IV - Preencher'!F54</f>
        <v>15558946000145</v>
      </c>
      <c r="E45" s="5" t="str">
        <f>'[1]TCE - ANEXO IV - Preencher'!G54</f>
        <v>GIGAVIDA TECNOLOGIA E SERVIÇO HOSPITALAR LTDA ME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2038</v>
      </c>
      <c r="I45" s="6">
        <f>IF('[1]TCE - ANEXO IV - Preencher'!K54="","",'[1]TCE - ANEXO IV - Preencher'!K54)</f>
        <v>44292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4500</v>
      </c>
    </row>
    <row r="46" spans="1:12" s="8" customFormat="1" ht="19.5" customHeight="1" x14ac:dyDescent="0.2">
      <c r="A46" s="3">
        <f>IFERROR(VLOOKUP(B46,'[1]DADOS (OCULTAR)'!$P$3:$R$56,3,0),"")</f>
        <v>10894988000729</v>
      </c>
      <c r="B46" s="4" t="str">
        <f>'[1]TCE - ANEXO IV - Preencher'!C55</f>
        <v>UPAE CARUARU</v>
      </c>
      <c r="C46" s="4" t="str">
        <f>'[1]TCE - ANEXO IV - Preencher'!E55</f>
        <v>5.5 - Reparo e Manutenção de Máquinas e Equipamentos</v>
      </c>
      <c r="D46" s="3">
        <f>'[1]TCE - ANEXO IV - Preencher'!F55</f>
        <v>33131079000149</v>
      </c>
      <c r="E46" s="5" t="str">
        <f>'[1]TCE - ANEXO IV - Preencher'!G55</f>
        <v>CARL ZEISS DO BRASIL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43032</v>
      </c>
      <c r="I46" s="6">
        <f>IF('[1]TCE - ANEXO IV - Preencher'!K55="","",'[1]TCE - ANEXO IV - Preencher'!K55)</f>
        <v>44271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8936</v>
      </c>
    </row>
    <row r="47" spans="1:12" s="8" customFormat="1" ht="19.5" customHeight="1" x14ac:dyDescent="0.2">
      <c r="A47" s="3">
        <f>IFERROR(VLOOKUP(B47,'[1]DADOS (OCULTAR)'!$P$3:$R$56,3,0),"")</f>
        <v>10894988000729</v>
      </c>
      <c r="B47" s="4" t="str">
        <f>'[1]TCE - ANEXO IV - Preencher'!C56</f>
        <v>UPAE CARUARU</v>
      </c>
      <c r="C47" s="4" t="str">
        <f>'[1]TCE - ANEXO IV - Preencher'!E56</f>
        <v>5.5 - Reparo e Manutenção de Máquinas e Equipamentos</v>
      </c>
      <c r="D47" s="3">
        <f>'[1]TCE - ANEXO IV - Preencher'!F56</f>
        <v>33131079000149</v>
      </c>
      <c r="E47" s="5" t="str">
        <f>'[1]TCE - ANEXO IV - Preencher'!G56</f>
        <v>CARL ZEISS DO BRASIL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43157</v>
      </c>
      <c r="I47" s="6">
        <f>IF('[1]TCE - ANEXO IV - Preencher'!K56="","",'[1]TCE - ANEXO IV - Preencher'!K56)</f>
        <v>44281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4034</v>
      </c>
    </row>
    <row r="48" spans="1:12" s="8" customFormat="1" ht="19.5" customHeight="1" x14ac:dyDescent="0.2">
      <c r="A48" s="3">
        <f>IFERROR(VLOOKUP(B48,'[1]DADOS (OCULTAR)'!$P$3:$R$56,3,0),"")</f>
        <v>10894988000729</v>
      </c>
      <c r="B48" s="4" t="str">
        <f>'[1]TCE - ANEXO IV - Preencher'!C57</f>
        <v>UPAE CARUARU</v>
      </c>
      <c r="C48" s="4" t="str">
        <f>'[1]TCE - ANEXO IV - Preencher'!E57</f>
        <v>5.5 - Reparo e Manutenção de Máquinas e Equipamentos</v>
      </c>
      <c r="D48" s="3">
        <f>'[1]TCE - ANEXO IV - Preencher'!F57</f>
        <v>58295213000178</v>
      </c>
      <c r="E48" s="5" t="str">
        <f>'[1]TCE - ANEXO IV - Preencher'!G57</f>
        <v>PHILIPS MEDICAL SYSTEMS LTDA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137572</v>
      </c>
      <c r="I48" s="6">
        <f>IF('[1]TCE - ANEXO IV - Preencher'!K57="","",'[1]TCE - ANEXO IV - Preencher'!K57)</f>
        <v>44266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3505708</v>
      </c>
      <c r="L48" s="7">
        <f>'[1]TCE - ANEXO IV - Preencher'!N57</f>
        <v>1418</v>
      </c>
    </row>
    <row r="49" spans="1:12" s="8" customFormat="1" ht="19.5" customHeight="1" x14ac:dyDescent="0.2">
      <c r="A49" s="3">
        <f>IFERROR(VLOOKUP(B49,'[1]DADOS (OCULTAR)'!$P$3:$R$56,3,0),"")</f>
        <v>10894988000729</v>
      </c>
      <c r="B49" s="4" t="str">
        <f>'[1]TCE - ANEXO IV - Preencher'!C58</f>
        <v>UPAE CARUARU</v>
      </c>
      <c r="C49" s="4" t="str">
        <f>'[1]TCE - ANEXO IV - Preencher'!E58</f>
        <v>5.5 - Reparo e Manutenção de Máquinas e Equipamentos</v>
      </c>
      <c r="D49" s="3">
        <f>'[1]TCE - ANEXO IV - Preencher'!F58</f>
        <v>3220439000118</v>
      </c>
      <c r="E49" s="5" t="str">
        <f>'[1]TCE - ANEXO IV - Preencher'!G58</f>
        <v>S. S COMERCIAL LTDA ME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5879</v>
      </c>
      <c r="I49" s="6">
        <f>IF('[1]TCE - ANEXO IV - Preencher'!K58="","",'[1]TCE - ANEXO IV - Preencher'!K58)</f>
        <v>44278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290</v>
      </c>
    </row>
    <row r="50" spans="1:12" s="8" customFormat="1" ht="19.5" customHeight="1" x14ac:dyDescent="0.2">
      <c r="A50" s="3">
        <f>IFERROR(VLOOKUP(B50,'[1]DADOS (OCULTAR)'!$P$3:$R$56,3,0),"")</f>
        <v>10894988000729</v>
      </c>
      <c r="B50" s="4" t="str">
        <f>'[1]TCE - ANEXO IV - Preencher'!C59</f>
        <v>UPAE CARUARU</v>
      </c>
      <c r="C50" s="4" t="str">
        <f>'[1]TCE - ANEXO IV - Preencher'!E59</f>
        <v>5.5 - Reparo e Manutenção de Máquinas e Equipamentos</v>
      </c>
      <c r="D50" s="3">
        <f>'[1]TCE - ANEXO IV - Preencher'!F59</f>
        <v>5991790000138</v>
      </c>
      <c r="E50" s="5" t="str">
        <f>'[1]TCE - ANEXO IV - Preencher'!G59</f>
        <v>CR MEDICAL PRODUTOS E SERVIÇOS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3603</v>
      </c>
      <c r="I50" s="6">
        <f>IF('[1]TCE - ANEXO IV - Preencher'!K59="","",'[1]TCE - ANEXO IV - Preencher'!K59)</f>
        <v>44258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950</v>
      </c>
    </row>
    <row r="51" spans="1:12" s="8" customFormat="1" ht="19.5" customHeight="1" x14ac:dyDescent="0.2">
      <c r="A51" s="3">
        <f>IFERROR(VLOOKUP(B51,'[1]DADOS (OCULTAR)'!$P$3:$R$56,3,0),"")</f>
        <v>10894988000729</v>
      </c>
      <c r="B51" s="4" t="str">
        <f>'[1]TCE - ANEXO IV - Preencher'!C60</f>
        <v>UPAE CARUARU</v>
      </c>
      <c r="C51" s="4" t="str">
        <f>'[1]TCE - ANEXO IV - Preencher'!E60</f>
        <v>5.5 - Reparo e Manutenção de Máquinas e Equipamentos</v>
      </c>
      <c r="D51" s="3">
        <f>'[1]TCE - ANEXO IV - Preencher'!F60</f>
        <v>8980641000161</v>
      </c>
      <c r="E51" s="5" t="str">
        <f>'[1]TCE - ANEXO IV - Preencher'!G60</f>
        <v>MAPROS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18358</v>
      </c>
      <c r="I51" s="6">
        <f>IF('[1]TCE - ANEXO IV - Preencher'!K60="","",'[1]TCE - ANEXO IV - Preencher'!K60)</f>
        <v>44264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2350</v>
      </c>
    </row>
    <row r="52" spans="1:12" s="8" customFormat="1" ht="19.5" customHeight="1" x14ac:dyDescent="0.2">
      <c r="A52" s="3">
        <f>IFERROR(VLOOKUP(B52,'[1]DADOS (OCULTAR)'!$P$3:$R$56,3,0),"")</f>
        <v>10894988000729</v>
      </c>
      <c r="B52" s="4" t="str">
        <f>'[1]TCE - ANEXO IV - Preencher'!C61</f>
        <v>UPAE CARUARU</v>
      </c>
      <c r="C52" s="4" t="str">
        <f>'[1]TCE - ANEXO IV - Preencher'!E61</f>
        <v>5.5 - Reparo e Manutenção de Máquinas e Equipamentos</v>
      </c>
      <c r="D52" s="3">
        <f>'[1]TCE - ANEXO IV - Preencher'!F61</f>
        <v>3480539000183</v>
      </c>
      <c r="E52" s="5" t="str">
        <f>'[1]TCE - ANEXO IV - Preencher'!G61</f>
        <v>SL ENGENHARIA HOSPITALAR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6724</v>
      </c>
      <c r="I52" s="6">
        <f>IF('[1]TCE - ANEXO IV - Preencher'!K61="","",'[1]TCE - ANEXO IV - Preencher'!K61)</f>
        <v>44292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2607901</v>
      </c>
      <c r="L52" s="7">
        <f>'[1]TCE - ANEXO IV - Preencher'!N61</f>
        <v>5100</v>
      </c>
    </row>
    <row r="53" spans="1:12" s="8" customFormat="1" ht="19.5" customHeight="1" x14ac:dyDescent="0.2">
      <c r="A53" s="3">
        <f>IFERROR(VLOOKUP(B53,'[1]DADOS (OCULTAR)'!$P$3:$R$56,3,0),"")</f>
        <v>10894988000729</v>
      </c>
      <c r="B53" s="4" t="str">
        <f>'[1]TCE - ANEXO IV - Preencher'!C62</f>
        <v>UPAE CARUARU</v>
      </c>
      <c r="C53" s="4" t="str">
        <f>'[1]TCE - ANEXO IV - Preencher'!E62</f>
        <v>5.5 - Reparo e Manutenção de Máquinas e Equipamentos</v>
      </c>
      <c r="D53" s="3">
        <f>'[1]TCE - ANEXO IV - Preencher'!F62</f>
        <v>13490233000161</v>
      </c>
      <c r="E53" s="5" t="str">
        <f>'[1]TCE - ANEXO IV - Preencher'!G62</f>
        <v>ALONETEC IMPORTAÇAO E SERVIÇOS DE EQUIPAMENTOS DE INFORMATICA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2976</v>
      </c>
      <c r="I53" s="6">
        <f>IF('[1]TCE - ANEXO IV - Preencher'!K62="","",'[1]TCE - ANEXO IV - Preencher'!K62)</f>
        <v>44294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1700</v>
      </c>
    </row>
    <row r="54" spans="1:12" s="8" customFormat="1" ht="19.5" customHeight="1" x14ac:dyDescent="0.2">
      <c r="A54" s="3">
        <f>IFERROR(VLOOKUP(B54,'[1]DADOS (OCULTAR)'!$P$3:$R$56,3,0),"")</f>
        <v>10894988000729</v>
      </c>
      <c r="B54" s="4" t="str">
        <f>'[1]TCE - ANEXO IV - Preencher'!C63</f>
        <v>UPAE CARUARU</v>
      </c>
      <c r="C54" s="4" t="str">
        <f>'[1]TCE - ANEXO IV - Preencher'!E63</f>
        <v>5.5 - Reparo e Manutenção de Máquinas e Equipamentos</v>
      </c>
      <c r="D54" s="3">
        <f>'[1]TCE - ANEXO IV - Preencher'!F63</f>
        <v>15651204000160</v>
      </c>
      <c r="E54" s="5" t="str">
        <f>'[1]TCE - ANEXO IV - Preencher'!G63</f>
        <v>ROGERIO ARAUJO DE LIMA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276</v>
      </c>
      <c r="I54" s="6">
        <f>IF('[1]TCE - ANEXO IV - Preencher'!K63="","",'[1]TCE - ANEXO IV - Preencher'!K63)</f>
        <v>44277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2607901</v>
      </c>
      <c r="L54" s="7">
        <f>'[1]TCE - ANEXO IV - Preencher'!N63</f>
        <v>900</v>
      </c>
    </row>
    <row r="55" spans="1:12" s="8" customFormat="1" ht="19.5" customHeight="1" x14ac:dyDescent="0.2">
      <c r="A55" s="3">
        <f>IFERROR(VLOOKUP(B55,'[1]DADOS (OCULTAR)'!$P$3:$R$56,3,0),"")</f>
        <v>10894988000729</v>
      </c>
      <c r="B55" s="4" t="str">
        <f>'[1]TCE - ANEXO IV - Preencher'!C64</f>
        <v>UPAE CARUARU</v>
      </c>
      <c r="C55" s="4" t="str">
        <f>'[1]TCE - ANEXO IV - Preencher'!E64</f>
        <v>5.5 - Reparo e Manutenção de Máquinas e Equipamentos</v>
      </c>
      <c r="D55" s="3">
        <f>'[1]TCE - ANEXO IV - Preencher'!F64</f>
        <v>29615779000131</v>
      </c>
      <c r="E55" s="5" t="str">
        <f>'[1]TCE - ANEXO IV - Preencher'!G64</f>
        <v>ADRIANO RODRIGUES DA SILVA REFRIGERAÇAO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318</v>
      </c>
      <c r="I55" s="6">
        <f>IF('[1]TCE - ANEXO IV - Preencher'!K64="","",'[1]TCE - ANEXO IV - Preencher'!K64)</f>
        <v>44285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2000</v>
      </c>
    </row>
    <row r="56" spans="1:12" s="8" customFormat="1" ht="19.5" customHeight="1" x14ac:dyDescent="0.2">
      <c r="A56" s="3">
        <f>IFERROR(VLOOKUP(B56,'[1]DADOS (OCULTAR)'!$P$3:$R$56,3,0),"")</f>
        <v>10894988000729</v>
      </c>
      <c r="B56" s="4" t="str">
        <f>'[1]TCE - ANEXO IV - Preencher'!C65</f>
        <v>UPAE CARUARU</v>
      </c>
      <c r="C56" s="4" t="str">
        <f>'[1]TCE - ANEXO IV - Preencher'!E65</f>
        <v>5.5 - Reparo e Manutenção de Máquinas e Equipamentos</v>
      </c>
      <c r="D56" s="3">
        <f>'[1]TCE - ANEXO IV - Preencher'!F65</f>
        <v>21854632000192</v>
      </c>
      <c r="E56" s="5" t="str">
        <f>'[1]TCE - ANEXO IV - Preencher'!G65</f>
        <v>G M DANTAS ELEVAÇAO E GERAÇAO ME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477</v>
      </c>
      <c r="I56" s="6">
        <f>IF('[1]TCE - ANEXO IV - Preencher'!K65="","",'[1]TCE - ANEXO IV - Preencher'!K65)</f>
        <v>44278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380</v>
      </c>
    </row>
    <row r="57" spans="1:12" s="8" customFormat="1" ht="19.5" customHeight="1" x14ac:dyDescent="0.2">
      <c r="A57" s="3">
        <f>IFERROR(VLOOKUP(B57,'[1]DADOS (OCULTAR)'!$P$3:$R$56,3,0),"")</f>
        <v>10894988000729</v>
      </c>
      <c r="B57" s="4" t="str">
        <f>'[1]TCE - ANEXO IV - Preencher'!C66</f>
        <v>UPAE CARUARU</v>
      </c>
      <c r="C57" s="4" t="str">
        <f>'[1]TCE - ANEXO IV - Preencher'!E66</f>
        <v>5.4 - Reparo e Manutenção de Bens Imóveis</v>
      </c>
      <c r="D57" s="3">
        <f>'[1]TCE - ANEXO IV - Preencher'!F66</f>
        <v>22314954000101</v>
      </c>
      <c r="E57" s="5" t="str">
        <f>'[1]TCE - ANEXO IV - Preencher'!G66</f>
        <v>BEZERRA ESTRUTURAL ENGENHARIA LTDA - 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15</v>
      </c>
      <c r="I57" s="6">
        <f>IF('[1]TCE - ANEXO IV - Preencher'!K66="","",'[1]TCE - ANEXO IV - Preencher'!K66)</f>
        <v>44293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2604106</v>
      </c>
      <c r="L57" s="7">
        <f>'[1]TCE - ANEXO IV - Preencher'!N66</f>
        <v>5250</v>
      </c>
    </row>
    <row r="58" spans="1:12" s="8" customFormat="1" ht="19.5" customHeight="1" x14ac:dyDescent="0.2">
      <c r="A58" s="3">
        <f>IFERROR(VLOOKUP(B58,'[1]DADOS (OCULTAR)'!$P$3:$R$56,3,0),"")</f>
        <v>10894988000729</v>
      </c>
      <c r="B58" s="4" t="str">
        <f>'[1]TCE - ANEXO IV - Preencher'!C67</f>
        <v>UPAE CARUARU</v>
      </c>
      <c r="C58" s="4" t="str">
        <f>'[1]TCE - ANEXO IV - Preencher'!E67</f>
        <v>5.4 - Reparo e Manutenção de Bens Imóveis</v>
      </c>
      <c r="D58" s="3">
        <f>'[1]TCE - ANEXO IV - Preencher'!F67</f>
        <v>28696251000171</v>
      </c>
      <c r="E58" s="5" t="str">
        <f>'[1]TCE - ANEXO IV - Preencher'!G67</f>
        <v>MARTINS COMERCIO DE VIDROS E ESQUADRIAS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42</v>
      </c>
      <c r="I58" s="6">
        <f>IF('[1]TCE - ANEXO IV - Preencher'!K67="","",'[1]TCE - ANEXO IV - Preencher'!K67)</f>
        <v>44291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2604106</v>
      </c>
      <c r="L58" s="7">
        <f>'[1]TCE - ANEXO IV - Preencher'!N67</f>
        <v>315</v>
      </c>
    </row>
    <row r="59" spans="1:12" s="8" customFormat="1" ht="19.5" customHeight="1" x14ac:dyDescent="0.2">
      <c r="A59" s="3">
        <f>IFERROR(VLOOKUP(B59,'[1]DADOS (OCULTAR)'!$P$3:$R$56,3,0),"")</f>
        <v>10894988000729</v>
      </c>
      <c r="B59" s="4" t="str">
        <f>'[1]TCE - ANEXO IV - Preencher'!C68</f>
        <v>UPAE CARUARU</v>
      </c>
      <c r="C59" s="4" t="str">
        <f>'[1]TCE - ANEXO IV - Preencher'!E68</f>
        <v>3.12 - Material Hospitalar</v>
      </c>
      <c r="D59" s="3">
        <f>'[1]TCE - ANEXO IV - Preencher'!F68</f>
        <v>67729178000653</v>
      </c>
      <c r="E59" s="5" t="str">
        <f>'[1]TCE - ANEXO IV - Preencher'!G68</f>
        <v>COMERCIAL CIRURGICA RIOCLARENSE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5230</v>
      </c>
      <c r="I59" s="6">
        <f>IF('[1]TCE - ANEXO IV - Preencher'!K68="","",'[1]TCE - ANEXO IV - Preencher'!K68)</f>
        <v>44277</v>
      </c>
      <c r="J59" s="5" t="str">
        <f>'[1]TCE - ANEXO IV - Preencher'!L68</f>
        <v>26210367729178000653550010000052301320160370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1075</v>
      </c>
    </row>
    <row r="60" spans="1:12" s="8" customFormat="1" ht="19.5" customHeight="1" x14ac:dyDescent="0.2">
      <c r="A60" s="3">
        <f>IFERROR(VLOOKUP(B60,'[1]DADOS (OCULTAR)'!$P$3:$R$56,3,0),"")</f>
        <v>10894988000729</v>
      </c>
      <c r="B60" s="4" t="str">
        <f>'[1]TCE - ANEXO IV - Preencher'!C69</f>
        <v>UPAE CARUARU</v>
      </c>
      <c r="C60" s="4" t="str">
        <f>'[1]TCE - ANEXO IV - Preencher'!E69</f>
        <v>3.12 - Material Hospitalar</v>
      </c>
      <c r="D60" s="3">
        <f>'[1]TCE - ANEXO IV - Preencher'!F69</f>
        <v>67729178000653</v>
      </c>
      <c r="E60" s="5" t="str">
        <f>'[1]TCE - ANEXO IV - Preencher'!G69</f>
        <v>COMERCIAL CIRURGICA RIOCLARENSE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5275</v>
      </c>
      <c r="I60" s="6">
        <f>IF('[1]TCE - ANEXO IV - Preencher'!K69="","",'[1]TCE - ANEXO IV - Preencher'!K69)</f>
        <v>44278</v>
      </c>
      <c r="J60" s="5" t="str">
        <f>'[1]TCE - ANEXO IV - Preencher'!L69</f>
        <v>26210367729178000653550010000052751274984827</v>
      </c>
      <c r="K60" s="5" t="str">
        <f>IF(F60="B",LEFT('[1]TCE - ANEXO IV - Preencher'!M69,2),IF(F60="S",LEFT('[1]TCE - ANEXO IV - Preencher'!M69,7),IF('[1]TCE - ANEXO IV - Preencher'!H69="","")))</f>
        <v>27</v>
      </c>
      <c r="L60" s="7">
        <f>'[1]TCE - ANEXO IV - Preencher'!N69</f>
        <v>1040</v>
      </c>
    </row>
    <row r="61" spans="1:12" s="8" customFormat="1" ht="19.5" customHeight="1" x14ac:dyDescent="0.2">
      <c r="A61" s="3">
        <f>IFERROR(VLOOKUP(B61,'[1]DADOS (OCULTAR)'!$P$3:$R$56,3,0),"")</f>
        <v>10894988000729</v>
      </c>
      <c r="B61" s="4" t="str">
        <f>'[1]TCE - ANEXO IV - Preencher'!C70</f>
        <v>UPAE CARUARU</v>
      </c>
      <c r="C61" s="4" t="str">
        <f>'[1]TCE - ANEXO IV - Preencher'!E70</f>
        <v>3.12 - Material Hospitalar</v>
      </c>
      <c r="D61" s="3">
        <f>'[1]TCE - ANEXO IV - Preencher'!F70</f>
        <v>17010735000107</v>
      </c>
      <c r="E61" s="5" t="str">
        <f>'[1]TCE - ANEXO IV - Preencher'!G70</f>
        <v>DERMATOFLORA LTDA -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2448</v>
      </c>
      <c r="I61" s="6">
        <f>IF('[1]TCE - ANEXO IV - Preencher'!K70="","",'[1]TCE - ANEXO IV - Preencher'!K70)</f>
        <v>44272</v>
      </c>
      <c r="J61" s="5" t="str">
        <f>'[1]TCE - ANEXO IV - Preencher'!L70</f>
        <v>26210317010735000107550010000024481445491146</v>
      </c>
      <c r="K61" s="5" t="str">
        <f>IF(F61="B",LEFT('[1]TCE - ANEXO IV - Preencher'!M70,2),IF(F61="S",LEFT('[1]TCE - ANEXO IV - Preencher'!M70,7),IF('[1]TCE - ANEXO IV - Preencher'!H70="","")))</f>
        <v>27</v>
      </c>
      <c r="L61" s="7">
        <f>'[1]TCE - ANEXO IV - Preencher'!N70</f>
        <v>130</v>
      </c>
    </row>
    <row r="62" spans="1:12" s="8" customFormat="1" ht="19.5" customHeight="1" x14ac:dyDescent="0.2">
      <c r="A62" s="3">
        <f>IFERROR(VLOOKUP(B62,'[1]DADOS (OCULTAR)'!$P$3:$R$56,3,0),"")</f>
        <v>10894988000729</v>
      </c>
      <c r="B62" s="4" t="str">
        <f>'[1]TCE - ANEXO IV - Preencher'!C71</f>
        <v>UPAE CARUARU</v>
      </c>
      <c r="C62" s="4" t="str">
        <f>'[1]TCE - ANEXO IV - Preencher'!E71</f>
        <v>3.12 - Material Hospitalar</v>
      </c>
      <c r="D62" s="3">
        <f>'[1]TCE - ANEXO IV - Preencher'!F71</f>
        <v>2975570000122</v>
      </c>
      <c r="E62" s="5" t="str">
        <f>'[1]TCE - ANEXO IV - Preencher'!G71</f>
        <v>DIET FOOD NUTRIÇAO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10659</v>
      </c>
      <c r="I62" s="6">
        <f>IF('[1]TCE - ANEXO IV - Preencher'!K71="","",'[1]TCE - ANEXO IV - Preencher'!K71)</f>
        <v>44272</v>
      </c>
      <c r="J62" s="5" t="str">
        <f>'[1]TCE - ANEXO IV - Preencher'!L71</f>
        <v>26210302975570000122550010000106591103640402</v>
      </c>
      <c r="K62" s="5" t="str">
        <f>IF(F62="B",LEFT('[1]TCE - ANEXO IV - Preencher'!M71,2),IF(F62="S",LEFT('[1]TCE - ANEXO IV - Preencher'!M71,7),IF('[1]TCE - ANEXO IV - Preencher'!H71="","")))</f>
        <v>27</v>
      </c>
      <c r="L62" s="7">
        <f>'[1]TCE - ANEXO IV - Preencher'!N71</f>
        <v>4740</v>
      </c>
    </row>
    <row r="63" spans="1:12" s="8" customFormat="1" ht="19.5" customHeight="1" x14ac:dyDescent="0.2">
      <c r="A63" s="3">
        <f>IFERROR(VLOOKUP(B63,'[1]DADOS (OCULTAR)'!$P$3:$R$56,3,0),"")</f>
        <v>10894988000729</v>
      </c>
      <c r="B63" s="4" t="str">
        <f>'[1]TCE - ANEXO IV - Preencher'!C72</f>
        <v>UPAE CARUARU</v>
      </c>
      <c r="C63" s="4" t="str">
        <f>'[1]TCE - ANEXO IV - Preencher'!E72</f>
        <v>3.12 - Material Hospitalar</v>
      </c>
      <c r="D63" s="3">
        <f>'[1]TCE - ANEXO IV - Preencher'!F72</f>
        <v>9625312000246</v>
      </c>
      <c r="E63" s="5" t="str">
        <f>'[1]TCE - ANEXO IV - Preencher'!G72</f>
        <v>IM FARMACIA DE MANIPULAÇAO E COMERCIO DE PROD FARMACEUTICOS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196</v>
      </c>
      <c r="I63" s="6">
        <f>IF('[1]TCE - ANEXO IV - Preencher'!K72="","",'[1]TCE - ANEXO IV - Preencher'!K72)</f>
        <v>44284</v>
      </c>
      <c r="J63" s="5" t="str">
        <f>'[1]TCE - ANEXO IV - Preencher'!L72</f>
        <v>26210309625312000246550010000001961000800761</v>
      </c>
      <c r="K63" s="5" t="str">
        <f>IF(F63="B",LEFT('[1]TCE - ANEXO IV - Preencher'!M72,2),IF(F63="S",LEFT('[1]TCE - ANEXO IV - Preencher'!M72,7),IF('[1]TCE - ANEXO IV - Preencher'!H72="","")))</f>
        <v>27</v>
      </c>
      <c r="L63" s="7">
        <f>'[1]TCE - ANEXO IV - Preencher'!N72</f>
        <v>52.29</v>
      </c>
    </row>
    <row r="64" spans="1:12" s="8" customFormat="1" ht="19.5" customHeight="1" x14ac:dyDescent="0.2">
      <c r="A64" s="3">
        <f>IFERROR(VLOOKUP(B64,'[1]DADOS (OCULTAR)'!$P$3:$R$56,3,0),"")</f>
        <v>10894988000729</v>
      </c>
      <c r="B64" s="4" t="str">
        <f>'[1]TCE - ANEXO IV - Preencher'!C73</f>
        <v>UPAE CARUARU</v>
      </c>
      <c r="C64" s="4" t="str">
        <f>'[1]TCE - ANEXO IV - Preencher'!E73</f>
        <v>3.12 - Material Hospitalar</v>
      </c>
      <c r="D64" s="3">
        <f>'[1]TCE - ANEXO IV - Preencher'!F73</f>
        <v>9607807000161</v>
      </c>
      <c r="E64" s="5" t="str">
        <f>'[1]TCE - ANEXO IV - Preencher'!G73</f>
        <v>INJEFARMA C E S DIST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17356</v>
      </c>
      <c r="I64" s="6">
        <f>IF('[1]TCE - ANEXO IV - Preencher'!K73="","",'[1]TCE - ANEXO IV - Preencher'!K73)</f>
        <v>44272</v>
      </c>
      <c r="J64" s="5" t="str">
        <f>'[1]TCE - ANEXO IV - Preencher'!L73</f>
        <v>26210309607807000161550010000173561390675450</v>
      </c>
      <c r="K64" s="5" t="str">
        <f>IF(F64="B",LEFT('[1]TCE - ANEXO IV - Preencher'!M73,2),IF(F64="S",LEFT('[1]TCE - ANEXO IV - Preencher'!M73,7),IF('[1]TCE - ANEXO IV - Preencher'!H73="","")))</f>
        <v>27</v>
      </c>
      <c r="L64" s="7">
        <f>'[1]TCE - ANEXO IV - Preencher'!N73</f>
        <v>430</v>
      </c>
    </row>
    <row r="65" spans="1:12" s="8" customFormat="1" ht="19.5" customHeight="1" x14ac:dyDescent="0.2">
      <c r="A65" s="3">
        <f>IFERROR(VLOOKUP(B65,'[1]DADOS (OCULTAR)'!$P$3:$R$56,3,0),"")</f>
        <v>10894988000729</v>
      </c>
      <c r="B65" s="4" t="str">
        <f>'[1]TCE - ANEXO IV - Preencher'!C74</f>
        <v>UPAE CARUARU</v>
      </c>
      <c r="C65" s="4" t="str">
        <f>'[1]TCE - ANEXO IV - Preencher'!E74</f>
        <v>3.12 - Material Hospitalar</v>
      </c>
      <c r="D65" s="3">
        <f>'[1]TCE - ANEXO IV - Preencher'!F74</f>
        <v>10779833000156</v>
      </c>
      <c r="E65" s="5" t="str">
        <f>'[1]TCE - ANEXO IV - Preencher'!G74</f>
        <v>MEDICAL MERCANTIL DE APARELHAGEM MEDICA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521080</v>
      </c>
      <c r="I65" s="6">
        <f>IF('[1]TCE - ANEXO IV - Preencher'!K74="","",'[1]TCE - ANEXO IV - Preencher'!K74)</f>
        <v>44243</v>
      </c>
      <c r="J65" s="5" t="str">
        <f>'[1]TCE - ANEXO IV - Preencher'!L74</f>
        <v>26210210779833000156550010005210801173627405</v>
      </c>
      <c r="K65" s="5" t="str">
        <f>IF(F65="B",LEFT('[1]TCE - ANEXO IV - Preencher'!M74,2),IF(F65="S",LEFT('[1]TCE - ANEXO IV - Preencher'!M74,7),IF('[1]TCE - ANEXO IV - Preencher'!H74="","")))</f>
        <v>27</v>
      </c>
      <c r="L65" s="7">
        <f>'[1]TCE - ANEXO IV - Preencher'!N74</f>
        <v>423.6</v>
      </c>
    </row>
    <row r="66" spans="1:12" s="8" customFormat="1" ht="19.5" customHeight="1" x14ac:dyDescent="0.2">
      <c r="A66" s="3">
        <f>IFERROR(VLOOKUP(B66,'[1]DADOS (OCULTAR)'!$P$3:$R$56,3,0),"")</f>
        <v>10894988000729</v>
      </c>
      <c r="B66" s="4" t="str">
        <f>'[1]TCE - ANEXO IV - Preencher'!C75</f>
        <v>UPAE CARUARU</v>
      </c>
      <c r="C66" s="4" t="str">
        <f>'[1]TCE - ANEXO IV - Preencher'!E75</f>
        <v>3.12 - Material Hospitalar</v>
      </c>
      <c r="D66" s="3">
        <f>'[1]TCE - ANEXO IV - Preencher'!F75</f>
        <v>10779833000156</v>
      </c>
      <c r="E66" s="5" t="str">
        <f>'[1]TCE - ANEXO IV - Preencher'!G75</f>
        <v>MEDICAL MERCANTIL DE APARELHAGEM MEDICA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521495</v>
      </c>
      <c r="I66" s="6">
        <f>IF('[1]TCE - ANEXO IV - Preencher'!K75="","",'[1]TCE - ANEXO IV - Preencher'!K75)</f>
        <v>44250</v>
      </c>
      <c r="J66" s="5" t="str">
        <f>'[1]TCE - ANEXO IV - Preencher'!L75</f>
        <v>26210210779833000156550010005214951165851550</v>
      </c>
      <c r="K66" s="5" t="str">
        <f>IF(F66="B",LEFT('[1]TCE - ANEXO IV - Preencher'!M75,2),IF(F66="S",LEFT('[1]TCE - ANEXO IV - Preencher'!M75,7),IF('[1]TCE - ANEXO IV - Preencher'!H75="","")))</f>
        <v>27</v>
      </c>
      <c r="L66" s="7">
        <f>'[1]TCE - ANEXO IV - Preencher'!N75</f>
        <v>303.60000000000002</v>
      </c>
    </row>
    <row r="67" spans="1:12" s="8" customFormat="1" ht="19.5" customHeight="1" x14ac:dyDescent="0.2">
      <c r="A67" s="3">
        <f>IFERROR(VLOOKUP(B67,'[1]DADOS (OCULTAR)'!$P$3:$R$56,3,0),"")</f>
        <v>10894988000729</v>
      </c>
      <c r="B67" s="4" t="str">
        <f>'[1]TCE - ANEXO IV - Preencher'!C76</f>
        <v>UPAE CARUARU</v>
      </c>
      <c r="C67" s="4" t="str">
        <f>'[1]TCE - ANEXO IV - Preencher'!E76</f>
        <v>3.12 - Material Hospitalar</v>
      </c>
      <c r="D67" s="3">
        <f>'[1]TCE - ANEXO IV - Preencher'!F76</f>
        <v>19125796000137</v>
      </c>
      <c r="E67" s="5" t="str">
        <f>'[1]TCE - ANEXO IV - Preencher'!G76</f>
        <v>NORDMAKET COM DE PROD HOSP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27451</v>
      </c>
      <c r="I67" s="6">
        <f>IF('[1]TCE - ANEXO IV - Preencher'!K76="","",'[1]TCE - ANEXO IV - Preencher'!K76)</f>
        <v>44271</v>
      </c>
      <c r="J67" s="5" t="str">
        <f>'[1]TCE - ANEXO IV - Preencher'!L76</f>
        <v>25210319125796000137550010000274511197646321</v>
      </c>
      <c r="K67" s="5" t="str">
        <f>IF(F67="B",LEFT('[1]TCE - ANEXO IV - Preencher'!M76,2),IF(F67="S",LEFT('[1]TCE - ANEXO IV - Preencher'!M76,7),IF('[1]TCE - ANEXO IV - Preencher'!H76="","")))</f>
        <v>27</v>
      </c>
      <c r="L67" s="7">
        <f>'[1]TCE - ANEXO IV - Preencher'!N76</f>
        <v>96</v>
      </c>
    </row>
    <row r="68" spans="1:12" s="8" customFormat="1" ht="19.5" customHeight="1" x14ac:dyDescent="0.2">
      <c r="A68" s="3">
        <f>IFERROR(VLOOKUP(B68,'[1]DADOS (OCULTAR)'!$P$3:$R$56,3,0),"")</f>
        <v>10894988000729</v>
      </c>
      <c r="B68" s="4" t="str">
        <f>'[1]TCE - ANEXO IV - Preencher'!C77</f>
        <v>UPAE CARUARU</v>
      </c>
      <c r="C68" s="4" t="str">
        <f>'[1]TCE - ANEXO IV - Preencher'!E77</f>
        <v>3.12 - Material Hospitalar</v>
      </c>
      <c r="D68" s="3">
        <f>'[1]TCE - ANEXO IV - Preencher'!F77</f>
        <v>30848237000198</v>
      </c>
      <c r="E68" s="5" t="str">
        <f>'[1]TCE - ANEXO IV - Preencher'!G77</f>
        <v xml:space="preserve">PH COMERCIO DE PRODUTOS MEDICOS HOSPITAL 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5773</v>
      </c>
      <c r="I68" s="6">
        <f>IF('[1]TCE - ANEXO IV - Preencher'!K77="","",'[1]TCE - ANEXO IV - Preencher'!K77)</f>
        <v>44272</v>
      </c>
      <c r="J68" s="5" t="str">
        <f>'[1]TCE - ANEXO IV - Preencher'!L77</f>
        <v>26210330848237000198550010000057731816547107</v>
      </c>
      <c r="K68" s="5" t="str">
        <f>IF(F68="B",LEFT('[1]TCE - ANEXO IV - Preencher'!M77,2),IF(F68="S",LEFT('[1]TCE - ANEXO IV - Preencher'!M77,7),IF('[1]TCE - ANEXO IV - Preencher'!H77="","")))</f>
        <v>27</v>
      </c>
      <c r="L68" s="7">
        <f>'[1]TCE - ANEXO IV - Preencher'!N77</f>
        <v>738.75</v>
      </c>
    </row>
    <row r="69" spans="1:12" s="8" customFormat="1" ht="19.5" customHeight="1" x14ac:dyDescent="0.2">
      <c r="A69" s="3">
        <f>IFERROR(VLOOKUP(B69,'[1]DADOS (OCULTAR)'!$P$3:$R$56,3,0),"")</f>
        <v>10894988000729</v>
      </c>
      <c r="B69" s="4" t="str">
        <f>'[1]TCE - ANEXO IV - Preencher'!C78</f>
        <v>UPAE CARUARU</v>
      </c>
      <c r="C69" s="4" t="str">
        <f>'[1]TCE - ANEXO IV - Preencher'!E78</f>
        <v>3.12 - Material Hospitalar</v>
      </c>
      <c r="D69" s="3">
        <f>'[1]TCE - ANEXO IV - Preencher'!F78</f>
        <v>12340717000161</v>
      </c>
      <c r="E69" s="5" t="str">
        <f>'[1]TCE - ANEXO IV - Preencher'!G78</f>
        <v xml:space="preserve">POINT SUTURE DO BRASIL 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74768</v>
      </c>
      <c r="I69" s="6">
        <f>IF('[1]TCE - ANEXO IV - Preencher'!K78="","",'[1]TCE - ANEXO IV - Preencher'!K78)</f>
        <v>44272</v>
      </c>
      <c r="J69" s="5" t="str">
        <f>'[1]TCE - ANEXO IV - Preencher'!L78</f>
        <v>23210312340717000161550010000747681974463559</v>
      </c>
      <c r="K69" s="5" t="str">
        <f>IF(F69="B",LEFT('[1]TCE - ANEXO IV - Preencher'!M78,2),IF(F69="S",LEFT('[1]TCE - ANEXO IV - Preencher'!M78,7),IF('[1]TCE - ANEXO IV - Preencher'!H78="","")))</f>
        <v>23</v>
      </c>
      <c r="L69" s="7">
        <f>'[1]TCE - ANEXO IV - Preencher'!N78</f>
        <v>610.19000000000005</v>
      </c>
    </row>
    <row r="70" spans="1:12" s="8" customFormat="1" ht="19.5" customHeight="1" x14ac:dyDescent="0.2">
      <c r="A70" s="3">
        <f>IFERROR(VLOOKUP(B70,'[1]DADOS (OCULTAR)'!$P$3:$R$56,3,0),"")</f>
        <v>10894988000729</v>
      </c>
      <c r="B70" s="4" t="str">
        <f>'[1]TCE - ANEXO IV - Preencher'!C79</f>
        <v>UPAE CARUARU</v>
      </c>
      <c r="C70" s="4" t="str">
        <f>'[1]TCE - ANEXO IV - Preencher'!E79</f>
        <v>3.12 - Material Hospitalar</v>
      </c>
      <c r="D70" s="3">
        <f>'[1]TCE - ANEXO IV - Preencher'!F79</f>
        <v>37711089000104</v>
      </c>
      <c r="E70" s="5" t="str">
        <f>'[1]TCE - ANEXO IV - Preencher'!G79</f>
        <v>RAFAEL DE SOUZA RIBEIRO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317</v>
      </c>
      <c r="I70" s="6">
        <f>IF('[1]TCE - ANEXO IV - Preencher'!K79="","",'[1]TCE - ANEXO IV - Preencher'!K79)</f>
        <v>44274</v>
      </c>
      <c r="J70" s="5" t="str">
        <f>'[1]TCE - ANEXO IV - Preencher'!L79</f>
        <v>26210337711089000104550010000003171618786267</v>
      </c>
      <c r="K70" s="5" t="str">
        <f>IF(F70="B",LEFT('[1]TCE - ANEXO IV - Preencher'!M79,2),IF(F70="S",LEFT('[1]TCE - ANEXO IV - Preencher'!M79,7),IF('[1]TCE - ANEXO IV - Preencher'!H79="","")))</f>
        <v>27</v>
      </c>
      <c r="L70" s="7">
        <f>'[1]TCE - ANEXO IV - Preencher'!N79</f>
        <v>300</v>
      </c>
    </row>
    <row r="71" spans="1:12" s="8" customFormat="1" ht="19.5" customHeight="1" x14ac:dyDescent="0.2">
      <c r="A71" s="3">
        <f>IFERROR(VLOOKUP(B71,'[1]DADOS (OCULTAR)'!$P$3:$R$56,3,0),"")</f>
        <v>10894988000729</v>
      </c>
      <c r="B71" s="4" t="str">
        <f>'[1]TCE - ANEXO IV - Preencher'!C80</f>
        <v>UPAE CARUARU</v>
      </c>
      <c r="C71" s="4" t="str">
        <f>'[1]TCE - ANEXO IV - Preencher'!E80</f>
        <v>3.12 - Material Hospitalar</v>
      </c>
      <c r="D71" s="3">
        <f>'[1]TCE - ANEXO IV - Preencher'!F80</f>
        <v>8675394000190</v>
      </c>
      <c r="E71" s="5" t="str">
        <f>'[1]TCE - ANEXO IV - Preencher'!G80</f>
        <v>SAFE SUPORTE A VIDA E COM INTERNACIONAL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33188</v>
      </c>
      <c r="I71" s="6">
        <f>IF('[1]TCE - ANEXO IV - Preencher'!K80="","",'[1]TCE - ANEXO IV - Preencher'!K80)</f>
        <v>44274</v>
      </c>
      <c r="J71" s="5" t="str">
        <f>'[1]TCE - ANEXO IV - Preencher'!L80</f>
        <v>26210308675394000190550010000331881131547917</v>
      </c>
      <c r="K71" s="5" t="str">
        <f>IF(F71="B",LEFT('[1]TCE - ANEXO IV - Preencher'!M80,2),IF(F71="S",LEFT('[1]TCE - ANEXO IV - Preencher'!M80,7),IF('[1]TCE - ANEXO IV - Preencher'!H80="","")))</f>
        <v>27</v>
      </c>
      <c r="L71" s="7">
        <f>'[1]TCE - ANEXO IV - Preencher'!N80</f>
        <v>1100</v>
      </c>
    </row>
    <row r="72" spans="1:12" s="8" customFormat="1" ht="19.5" customHeight="1" x14ac:dyDescent="0.2">
      <c r="A72" s="3">
        <f>IFERROR(VLOOKUP(B72,'[1]DADOS (OCULTAR)'!$P$3:$R$56,3,0),"")</f>
        <v>10894988000729</v>
      </c>
      <c r="B72" s="4" t="str">
        <f>'[1]TCE - ANEXO IV - Preencher'!C81</f>
        <v>UPAE CARUARU</v>
      </c>
      <c r="C72" s="4" t="str">
        <f>'[1]TCE - ANEXO IV - Preencher'!E81</f>
        <v>3.4 - Material Farmacológico</v>
      </c>
      <c r="D72" s="3">
        <f>'[1]TCE - ANEXO IV - Preencher'!F81</f>
        <v>67729178000653</v>
      </c>
      <c r="E72" s="5" t="str">
        <f>'[1]TCE - ANEXO IV - Preencher'!G81</f>
        <v>COMERCIAL CIRURGICA RIOCLARENSE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5045</v>
      </c>
      <c r="I72" s="6">
        <f>IF('[1]TCE - ANEXO IV - Preencher'!K81="","",'[1]TCE - ANEXO IV - Preencher'!K81)</f>
        <v>44273</v>
      </c>
      <c r="J72" s="5" t="str">
        <f>'[1]TCE - ANEXO IV - Preencher'!L81</f>
        <v>26210367729178000653550010000050451733208449</v>
      </c>
      <c r="K72" s="5" t="str">
        <f>IF(F72="B",LEFT('[1]TCE - ANEXO IV - Preencher'!M81,2),IF(F72="S",LEFT('[1]TCE - ANEXO IV - Preencher'!M81,7),IF('[1]TCE - ANEXO IV - Preencher'!H81="","")))</f>
        <v>27</v>
      </c>
      <c r="L72" s="7">
        <f>'[1]TCE - ANEXO IV - Preencher'!N81</f>
        <v>370.35</v>
      </c>
    </row>
    <row r="73" spans="1:12" s="8" customFormat="1" ht="19.5" customHeight="1" x14ac:dyDescent="0.2">
      <c r="A73" s="3">
        <f>IFERROR(VLOOKUP(B73,'[1]DADOS (OCULTAR)'!$P$3:$R$56,3,0),"")</f>
        <v>10894988000729</v>
      </c>
      <c r="B73" s="4" t="str">
        <f>'[1]TCE - ANEXO IV - Preencher'!C82</f>
        <v>UPAE CARUARU</v>
      </c>
      <c r="C73" s="4" t="str">
        <f>'[1]TCE - ANEXO IV - Preencher'!E82</f>
        <v>3.4 - Material Farmacológico</v>
      </c>
      <c r="D73" s="3">
        <f>'[1]TCE - ANEXO IV - Preencher'!F82</f>
        <v>9625312000246</v>
      </c>
      <c r="E73" s="5" t="str">
        <f>'[1]TCE - ANEXO IV - Preencher'!G82</f>
        <v>IM FARMACIA DE MANIPULAÇAO E COMERCIO DE PROD FARMACEUTICOS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196</v>
      </c>
      <c r="I73" s="6">
        <f>IF('[1]TCE - ANEXO IV - Preencher'!K82="","",'[1]TCE - ANEXO IV - Preencher'!K82)</f>
        <v>44284</v>
      </c>
      <c r="J73" s="5" t="str">
        <f>'[1]TCE - ANEXO IV - Preencher'!L82</f>
        <v>26210309625312000246550010000001961000800761</v>
      </c>
      <c r="K73" s="5" t="str">
        <f>IF(F73="B",LEFT('[1]TCE - ANEXO IV - Preencher'!M82,2),IF(F73="S",LEFT('[1]TCE - ANEXO IV - Preencher'!M82,7),IF('[1]TCE - ANEXO IV - Preencher'!H82="","")))</f>
        <v>27</v>
      </c>
      <c r="L73" s="7">
        <f>'[1]TCE - ANEXO IV - Preencher'!N82</f>
        <v>26.07</v>
      </c>
    </row>
    <row r="74" spans="1:12" s="8" customFormat="1" ht="19.5" customHeight="1" x14ac:dyDescent="0.2">
      <c r="A74" s="3">
        <f>IFERROR(VLOOKUP(B74,'[1]DADOS (OCULTAR)'!$P$3:$R$56,3,0),"")</f>
        <v>10894988000729</v>
      </c>
      <c r="B74" s="4" t="str">
        <f>'[1]TCE - ANEXO IV - Preencher'!C83</f>
        <v>UPAE CARUARU</v>
      </c>
      <c r="C74" s="4" t="str">
        <f>'[1]TCE - ANEXO IV - Preencher'!E83</f>
        <v>3.4 - Material Farmacológico</v>
      </c>
      <c r="D74" s="3">
        <f>'[1]TCE - ANEXO IV - Preencher'!F83</f>
        <v>23664355000180</v>
      </c>
      <c r="E74" s="5" t="str">
        <f>'[1]TCE - ANEXO IV - Preencher'!G83</f>
        <v>INJEMED MEDICAMENTOS ESPECIAIS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6575</v>
      </c>
      <c r="I74" s="6">
        <f>IF('[1]TCE - ANEXO IV - Preencher'!K83="","",'[1]TCE - ANEXO IV - Preencher'!K83)</f>
        <v>44252</v>
      </c>
      <c r="J74" s="5" t="str">
        <f>'[1]TCE - ANEXO IV - Preencher'!L83</f>
        <v>31210223664355000180550010000065751003144147</v>
      </c>
      <c r="K74" s="5" t="str">
        <f>IF(F74="B",LEFT('[1]TCE - ANEXO IV - Preencher'!M83,2),IF(F74="S",LEFT('[1]TCE - ANEXO IV - Preencher'!M83,7),IF('[1]TCE - ANEXO IV - Preencher'!H83="","")))</f>
        <v>31</v>
      </c>
      <c r="L74" s="7">
        <f>'[1]TCE - ANEXO IV - Preencher'!N83</f>
        <v>932.5</v>
      </c>
    </row>
    <row r="75" spans="1:12" s="8" customFormat="1" ht="19.5" customHeight="1" x14ac:dyDescent="0.2">
      <c r="A75" s="3">
        <f>IFERROR(VLOOKUP(B75,'[1]DADOS (OCULTAR)'!$P$3:$R$56,3,0),"")</f>
        <v>10894988000729</v>
      </c>
      <c r="B75" s="4" t="str">
        <f>'[1]TCE - ANEXO IV - Preencher'!C84</f>
        <v>UPAE CARUARU</v>
      </c>
      <c r="C75" s="4" t="str">
        <f>'[1]TCE - ANEXO IV - Preencher'!E84</f>
        <v>3.4 - Material Farmacológico</v>
      </c>
      <c r="D75" s="3">
        <f>'[1]TCE - ANEXO IV - Preencher'!F84</f>
        <v>19125796000137</v>
      </c>
      <c r="E75" s="5" t="str">
        <f>'[1]TCE - ANEXO IV - Preencher'!G84</f>
        <v>NORDMAKET COM DE PROD HOSP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27452</v>
      </c>
      <c r="I75" s="6">
        <f>IF('[1]TCE - ANEXO IV - Preencher'!K84="","",'[1]TCE - ANEXO IV - Preencher'!K84)</f>
        <v>44271</v>
      </c>
      <c r="J75" s="5" t="str">
        <f>'[1]TCE - ANEXO IV - Preencher'!L84</f>
        <v>25210319125796000137550010000274521967364966</v>
      </c>
      <c r="K75" s="5" t="str">
        <f>IF(F75="B",LEFT('[1]TCE - ANEXO IV - Preencher'!M84,2),IF(F75="S",LEFT('[1]TCE - ANEXO IV - Preencher'!M84,7),IF('[1]TCE - ANEXO IV - Preencher'!H84="","")))</f>
        <v>25</v>
      </c>
      <c r="L75" s="7">
        <f>'[1]TCE - ANEXO IV - Preencher'!N84</f>
        <v>313.04000000000002</v>
      </c>
    </row>
    <row r="76" spans="1:12" s="8" customFormat="1" ht="19.5" customHeight="1" x14ac:dyDescent="0.2">
      <c r="A76" s="3">
        <f>IFERROR(VLOOKUP(B76,'[1]DADOS (OCULTAR)'!$P$3:$R$56,3,0),"")</f>
        <v>10894988000729</v>
      </c>
      <c r="B76" s="4" t="str">
        <f>'[1]TCE - ANEXO IV - Preencher'!C85</f>
        <v>UPAE CARUARU</v>
      </c>
      <c r="C76" s="4" t="str">
        <f>'[1]TCE - ANEXO IV - Preencher'!E85</f>
        <v>3.4 - Material Farmacológico</v>
      </c>
      <c r="D76" s="3">
        <f>'[1]TCE - ANEXO IV - Preencher'!F85</f>
        <v>8671559000155</v>
      </c>
      <c r="E76" s="5" t="str">
        <f>'[1]TCE - ANEXO IV - Preencher'!G85</f>
        <v xml:space="preserve">RECIFARMA COMERCIO 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1753</v>
      </c>
      <c r="I76" s="6">
        <f>IF('[1]TCE - ANEXO IV - Preencher'!K85="","",'[1]TCE - ANEXO IV - Preencher'!K85)</f>
        <v>44273</v>
      </c>
      <c r="J76" s="5" t="str">
        <f>'[1]TCE - ANEXO IV - Preencher'!L85</f>
        <v>26210308671559000155550010000017531867324300</v>
      </c>
      <c r="K76" s="5" t="str">
        <f>IF(F76="B",LEFT('[1]TCE - ANEXO IV - Preencher'!M85,2),IF(F76="S",LEFT('[1]TCE - ANEXO IV - Preencher'!M85,7),IF('[1]TCE - ANEXO IV - Preencher'!H85="","")))</f>
        <v>27</v>
      </c>
      <c r="L76" s="7">
        <f>'[1]TCE - ANEXO IV - Preencher'!N85</f>
        <v>746.8</v>
      </c>
    </row>
    <row r="77" spans="1:12" s="8" customFormat="1" ht="19.5" customHeight="1" x14ac:dyDescent="0.2">
      <c r="A77" s="3">
        <f>IFERROR(VLOOKUP(B77,'[1]DADOS (OCULTAR)'!$P$3:$R$56,3,0),"")</f>
        <v>10894988000729</v>
      </c>
      <c r="B77" s="4" t="str">
        <f>'[1]TCE - ANEXO IV - Preencher'!C86</f>
        <v>UPAE CARUARU</v>
      </c>
      <c r="C77" s="4" t="str">
        <f>'[1]TCE - ANEXO IV - Preencher'!E86</f>
        <v>3.2 - Gás e Outros Materiais Engarrafados</v>
      </c>
      <c r="D77" s="3">
        <f>'[1]TCE - ANEXO IV - Preencher'!F86</f>
        <v>24380578002041</v>
      </c>
      <c r="E77" s="5" t="str">
        <f>'[1]TCE - ANEXO IV - Preencher'!G86</f>
        <v>WHITE MARTINS GASES INDUSTRIASI NE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295492</v>
      </c>
      <c r="I77" s="6">
        <f>IF('[1]TCE - ANEXO IV - Preencher'!K86="","",'[1]TCE - ANEXO IV - Preencher'!K86)</f>
        <v>44246</v>
      </c>
      <c r="J77" s="5" t="str">
        <f>'[1]TCE - ANEXO IV - Preencher'!L86</f>
        <v>26210224380578002041552000002954921825201762</v>
      </c>
      <c r="K77" s="5" t="str">
        <f>IF(F77="B",LEFT('[1]TCE - ANEXO IV - Preencher'!M86,2),IF(F77="S",LEFT('[1]TCE - ANEXO IV - Preencher'!M86,7),IF('[1]TCE - ANEXO IV - Preencher'!H86="","")))</f>
        <v>27</v>
      </c>
      <c r="L77" s="7">
        <f>'[1]TCE - ANEXO IV - Preencher'!N86</f>
        <v>308.70999999999998</v>
      </c>
    </row>
    <row r="78" spans="1:12" s="8" customFormat="1" ht="19.5" customHeight="1" x14ac:dyDescent="0.2">
      <c r="A78" s="3">
        <f>IFERROR(VLOOKUP(B78,'[1]DADOS (OCULTAR)'!$P$3:$R$56,3,0),"")</f>
        <v>10894988000729</v>
      </c>
      <c r="B78" s="4" t="str">
        <f>'[1]TCE - ANEXO IV - Preencher'!C87</f>
        <v>UPAE CARUARU</v>
      </c>
      <c r="C78" s="4" t="str">
        <f>'[1]TCE - ANEXO IV - Preencher'!E87</f>
        <v>3.2 - Gás e Outros Materiais Engarrafados</v>
      </c>
      <c r="D78" s="3">
        <f>'[1]TCE - ANEXO IV - Preencher'!F87</f>
        <v>24380578002041</v>
      </c>
      <c r="E78" s="5" t="str">
        <f>'[1]TCE - ANEXO IV - Preencher'!G87</f>
        <v>WHITE MARTINS GASES INDUSTRIASI NE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295517</v>
      </c>
      <c r="I78" s="6">
        <f>IF('[1]TCE - ANEXO IV - Preencher'!K87="","",'[1]TCE - ANEXO IV - Preencher'!K87)</f>
        <v>44247</v>
      </c>
      <c r="J78" s="5" t="str">
        <f>'[1]TCE - ANEXO IV - Preencher'!L87</f>
        <v>26210224380578002041552000002955171825264935</v>
      </c>
      <c r="K78" s="5" t="str">
        <f>IF(F78="B",LEFT('[1]TCE - ANEXO IV - Preencher'!M87,2),IF(F78="S",LEFT('[1]TCE - ANEXO IV - Preencher'!M87,7),IF('[1]TCE - ANEXO IV - Preencher'!H87="","")))</f>
        <v>27</v>
      </c>
      <c r="L78" s="7">
        <f>'[1]TCE - ANEXO IV - Preencher'!N87</f>
        <v>360.16</v>
      </c>
    </row>
    <row r="79" spans="1:12" s="8" customFormat="1" ht="19.5" customHeight="1" x14ac:dyDescent="0.2">
      <c r="A79" s="3">
        <f>IFERROR(VLOOKUP(B79,'[1]DADOS (OCULTAR)'!$P$3:$R$56,3,0),"")</f>
        <v>10894988000729</v>
      </c>
      <c r="B79" s="4" t="str">
        <f>'[1]TCE - ANEXO IV - Preencher'!C88</f>
        <v>UPAE CARUARU</v>
      </c>
      <c r="C79" s="4" t="str">
        <f>'[1]TCE - ANEXO IV - Preencher'!E88</f>
        <v>3.2 - Gás e Outros Materiais Engarrafados</v>
      </c>
      <c r="D79" s="3">
        <f>'[1]TCE - ANEXO IV - Preencher'!F88</f>
        <v>24380578002041</v>
      </c>
      <c r="E79" s="5" t="str">
        <f>'[1]TCE - ANEXO IV - Preencher'!G88</f>
        <v>WHITE MARTINS GASES INDUSTRIASI NE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295600</v>
      </c>
      <c r="I79" s="6">
        <f>IF('[1]TCE - ANEXO IV - Preencher'!K88="","",'[1]TCE - ANEXO IV - Preencher'!K88)</f>
        <v>44249</v>
      </c>
      <c r="J79" s="5" t="str">
        <f>'[1]TCE - ANEXO IV - Preencher'!L88</f>
        <v>26210224380578002041552000002956001825456026</v>
      </c>
      <c r="K79" s="5" t="str">
        <f>IF(F79="B",LEFT('[1]TCE - ANEXO IV - Preencher'!M88,2),IF(F79="S",LEFT('[1]TCE - ANEXO IV - Preencher'!M88,7),IF('[1]TCE - ANEXO IV - Preencher'!H88="","")))</f>
        <v>27</v>
      </c>
      <c r="L79" s="7">
        <f>'[1]TCE - ANEXO IV - Preencher'!N88</f>
        <v>411.6</v>
      </c>
    </row>
    <row r="80" spans="1:12" s="8" customFormat="1" ht="19.5" customHeight="1" x14ac:dyDescent="0.2">
      <c r="A80" s="3">
        <f>IFERROR(VLOOKUP(B80,'[1]DADOS (OCULTAR)'!$P$3:$R$56,3,0),"")</f>
        <v>10894988000729</v>
      </c>
      <c r="B80" s="4" t="str">
        <f>'[1]TCE - ANEXO IV - Preencher'!C89</f>
        <v>UPAE CARUARU</v>
      </c>
      <c r="C80" s="4" t="str">
        <f>'[1]TCE - ANEXO IV - Preencher'!E89</f>
        <v>3.2 - Gás e Outros Materiais Engarrafados</v>
      </c>
      <c r="D80" s="3">
        <f>'[1]TCE - ANEXO IV - Preencher'!F89</f>
        <v>24380578002041</v>
      </c>
      <c r="E80" s="5" t="str">
        <f>'[1]TCE - ANEXO IV - Preencher'!G89</f>
        <v>WHITE MARTINS GASES INDUSTRIASI NE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295863</v>
      </c>
      <c r="I80" s="6">
        <f>IF('[1]TCE - ANEXO IV - Preencher'!K89="","",'[1]TCE - ANEXO IV - Preencher'!K89)</f>
        <v>44250</v>
      </c>
      <c r="J80" s="5" t="str">
        <f>'[1]TCE - ANEXO IV - Preencher'!L89</f>
        <v>2621022438057800204155200002958631825619813</v>
      </c>
      <c r="K80" s="5" t="str">
        <f>IF(F80="B",LEFT('[1]TCE - ANEXO IV - Preencher'!M89,2),IF(F80="S",LEFT('[1]TCE - ANEXO IV - Preencher'!M89,7),IF('[1]TCE - ANEXO IV - Preencher'!H89="","")))</f>
        <v>27</v>
      </c>
      <c r="L80" s="7">
        <f>'[1]TCE - ANEXO IV - Preencher'!N89</f>
        <v>1123.72</v>
      </c>
    </row>
    <row r="81" spans="1:12" s="8" customFormat="1" ht="19.5" customHeight="1" x14ac:dyDescent="0.2">
      <c r="A81" s="3">
        <f>IFERROR(VLOOKUP(B81,'[1]DADOS (OCULTAR)'!$P$3:$R$56,3,0),"")</f>
        <v>10894988000729</v>
      </c>
      <c r="B81" s="4" t="str">
        <f>'[1]TCE - ANEXO IV - Preencher'!C90</f>
        <v>UPAE CARUARU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INDUSTRIASI NE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296190</v>
      </c>
      <c r="I81" s="6">
        <f>IF('[1]TCE - ANEXO IV - Preencher'!K90="","",'[1]TCE - ANEXO IV - Preencher'!K90)</f>
        <v>44256</v>
      </c>
      <c r="J81" s="5" t="str">
        <f>'[1]TCE - ANEXO IV - Preencher'!L90</f>
        <v>2621032438057800204155200002961901826384485</v>
      </c>
      <c r="K81" s="5" t="str">
        <f>IF(F81="B",LEFT('[1]TCE - ANEXO IV - Preencher'!M90,2),IF(F81="S",LEFT('[1]TCE - ANEXO IV - Preencher'!M90,7),IF('[1]TCE - ANEXO IV - Preencher'!H90="","")))</f>
        <v>27</v>
      </c>
      <c r="L81" s="7">
        <f>'[1]TCE - ANEXO IV - Preencher'!N90</f>
        <v>360.16</v>
      </c>
    </row>
    <row r="82" spans="1:12" s="8" customFormat="1" ht="19.5" customHeight="1" x14ac:dyDescent="0.2">
      <c r="A82" s="3">
        <f>IFERROR(VLOOKUP(B82,'[1]DADOS (OCULTAR)'!$P$3:$R$56,3,0),"")</f>
        <v>10894988000729</v>
      </c>
      <c r="B82" s="4" t="str">
        <f>'[1]TCE - ANEXO IV - Preencher'!C91</f>
        <v>UPAE CARUARU</v>
      </c>
      <c r="C82" s="4" t="str">
        <f>'[1]TCE - ANEXO IV - Preencher'!E91</f>
        <v>3.13 - Materiais e Materiais Ortopédicos e Corretivos (OPME)</v>
      </c>
      <c r="D82" s="3">
        <f>'[1]TCE - ANEXO IV - Preencher'!F91</f>
        <v>21998885000130</v>
      </c>
      <c r="E82" s="5" t="str">
        <f>'[1]TCE - ANEXO IV - Preencher'!G91</f>
        <v>MEDIPHACOS INDUSTRIAIS MEDICAS S/A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215509</v>
      </c>
      <c r="I82" s="6">
        <f>IF('[1]TCE - ANEXO IV - Preencher'!K91="","",'[1]TCE - ANEXO IV - Preencher'!K91)</f>
        <v>44265</v>
      </c>
      <c r="J82" s="5" t="str">
        <f>'[1]TCE - ANEXO IV - Preencher'!L91</f>
        <v>31210321998885000130550010002155091813082230</v>
      </c>
      <c r="K82" s="5" t="str">
        <f>IF(F82="B",LEFT('[1]TCE - ANEXO IV - Preencher'!M91,2),IF(F82="S",LEFT('[1]TCE - ANEXO IV - Preencher'!M91,7),IF('[1]TCE - ANEXO IV - Preencher'!H91="","")))</f>
        <v>31</v>
      </c>
      <c r="L82" s="7">
        <f>'[1]TCE - ANEXO IV - Preencher'!N91</f>
        <v>550</v>
      </c>
    </row>
    <row r="83" spans="1:12" s="8" customFormat="1" ht="19.5" customHeight="1" x14ac:dyDescent="0.2">
      <c r="A83" s="3">
        <f>IFERROR(VLOOKUP(B83,'[1]DADOS (OCULTAR)'!$P$3:$R$56,3,0),"")</f>
        <v>10894988000729</v>
      </c>
      <c r="B83" s="4" t="str">
        <f>'[1]TCE - ANEXO IV - Preencher'!C92</f>
        <v>UPAE CARUARU</v>
      </c>
      <c r="C83" s="4" t="str">
        <f>'[1]TCE - ANEXO IV - Preencher'!E92</f>
        <v>3.13 - Materiais e Materiais Ortopédicos e Corretivos (OPME)</v>
      </c>
      <c r="D83" s="3">
        <f>'[1]TCE - ANEXO IV - Preencher'!F92</f>
        <v>759229000104</v>
      </c>
      <c r="E83" s="5" t="str">
        <f>'[1]TCE - ANEXO IV - Preencher'!G92</f>
        <v>MENEZES E SOTER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45295</v>
      </c>
      <c r="I83" s="6">
        <f>IF('[1]TCE - ANEXO IV - Preencher'!K92="","",'[1]TCE - ANEXO IV - Preencher'!K92)</f>
        <v>44260</v>
      </c>
      <c r="J83" s="5" t="str">
        <f>'[1]TCE - ANEXO IV - Preencher'!L92</f>
        <v>26210300759229000104550010000452951668106462</v>
      </c>
      <c r="K83" s="5" t="str">
        <f>IF(F83="B",LEFT('[1]TCE - ANEXO IV - Preencher'!M92,2),IF(F83="S",LEFT('[1]TCE - ANEXO IV - Preencher'!M92,7),IF('[1]TCE - ANEXO IV - Preencher'!H92="","")))</f>
        <v>27</v>
      </c>
      <c r="L83" s="7">
        <f>'[1]TCE - ANEXO IV - Preencher'!N92</f>
        <v>150</v>
      </c>
    </row>
    <row r="84" spans="1:12" s="8" customFormat="1" ht="19.5" customHeight="1" x14ac:dyDescent="0.2">
      <c r="A84" s="3">
        <f>IFERROR(VLOOKUP(B84,'[1]DADOS (OCULTAR)'!$P$3:$R$56,3,0),"")</f>
        <v>10894988000729</v>
      </c>
      <c r="B84" s="4" t="str">
        <f>'[1]TCE - ANEXO IV - Preencher'!C93</f>
        <v>UPAE CARUARU</v>
      </c>
      <c r="C84" s="4" t="str">
        <f>'[1]TCE - ANEXO IV - Preencher'!E93</f>
        <v>3.13 - Materiais e Materiais Ortopédicos e Corretivos (OPME)</v>
      </c>
      <c r="D84" s="3">
        <f>'[1]TCE - ANEXO IV - Preencher'!F93</f>
        <v>759229000104</v>
      </c>
      <c r="E84" s="5" t="str">
        <f>'[1]TCE - ANEXO IV - Preencher'!G93</f>
        <v>MENEZES E SOTER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45296</v>
      </c>
      <c r="I84" s="6">
        <f>IF('[1]TCE - ANEXO IV - Preencher'!K93="","",'[1]TCE - ANEXO IV - Preencher'!K93)</f>
        <v>44260</v>
      </c>
      <c r="J84" s="5" t="str">
        <f>'[1]TCE - ANEXO IV - Preencher'!L93</f>
        <v>26210300759229000104550010000452961556824964</v>
      </c>
      <c r="K84" s="5" t="str">
        <f>IF(F84="B",LEFT('[1]TCE - ANEXO IV - Preencher'!M93,2),IF(F84="S",LEFT('[1]TCE - ANEXO IV - Preencher'!M93,7),IF('[1]TCE - ANEXO IV - Preencher'!H93="","")))</f>
        <v>28</v>
      </c>
      <c r="L84" s="7">
        <f>'[1]TCE - ANEXO IV - Preencher'!N93</f>
        <v>112.5</v>
      </c>
    </row>
    <row r="85" spans="1:12" s="8" customFormat="1" ht="19.5" customHeight="1" x14ac:dyDescent="0.2">
      <c r="A85" s="3">
        <f>IFERROR(VLOOKUP(B85,'[1]DADOS (OCULTAR)'!$P$3:$R$56,3,0),"")</f>
        <v>10894988000729</v>
      </c>
      <c r="B85" s="4" t="str">
        <f>'[1]TCE - ANEXO IV - Preencher'!C94</f>
        <v>UPAE CARUARU</v>
      </c>
      <c r="C85" s="4" t="str">
        <f>'[1]TCE - ANEXO IV - Preencher'!E94</f>
        <v>3.99 - Outras despesas com Material de Consumo</v>
      </c>
      <c r="D85" s="3">
        <f>'[1]TCE - ANEXO IV - Preencher'!F94</f>
        <v>28274721000109</v>
      </c>
      <c r="E85" s="5" t="str">
        <f>'[1]TCE - ANEXO IV - Preencher'!G94</f>
        <v>SILVA FREITAS COM E SERV DE PROD E EQUIP HOSP EIRELI - ME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1765</v>
      </c>
      <c r="I85" s="6">
        <f>IF('[1]TCE - ANEXO IV - Preencher'!K94="","",'[1]TCE - ANEXO IV - Preencher'!K94)</f>
        <v>44278</v>
      </c>
      <c r="J85" s="5" t="str">
        <f>'[1]TCE - ANEXO IV - Preencher'!L94</f>
        <v>26210328274721000109550010000017651086695561</v>
      </c>
      <c r="K85" s="5" t="str">
        <f>IF(F85="B",LEFT('[1]TCE - ANEXO IV - Preencher'!M94,2),IF(F85="S",LEFT('[1]TCE - ANEXO IV - Preencher'!M94,7),IF('[1]TCE - ANEXO IV - Preencher'!H94="","")))</f>
        <v>28</v>
      </c>
      <c r="L85" s="7">
        <f>'[1]TCE - ANEXO IV - Preencher'!N94</f>
        <v>900</v>
      </c>
    </row>
    <row r="86" spans="1:12" s="8" customFormat="1" ht="19.5" customHeight="1" x14ac:dyDescent="0.2">
      <c r="A86" s="3">
        <f>IFERROR(VLOOKUP(B86,'[1]DADOS (OCULTAR)'!$P$3:$R$56,3,0),"")</f>
        <v>10894988000729</v>
      </c>
      <c r="B86" s="4" t="str">
        <f>'[1]TCE - ANEXO IV - Preencher'!C95</f>
        <v>UPAE CARUARU</v>
      </c>
      <c r="C86" s="4" t="str">
        <f>'[1]TCE - ANEXO IV - Preencher'!E95</f>
        <v>3.7 - Material de Limpeza e Produtos de Hgienização</v>
      </c>
      <c r="D86" s="3">
        <f>'[1]TCE - ANEXO IV - Preencher'!F95</f>
        <v>11447578000107</v>
      </c>
      <c r="E86" s="5" t="str">
        <f>'[1]TCE - ANEXO IV - Preencher'!G95</f>
        <v>AMPLA COMERCIO DE PAPEL E MATERIAL DE LIMPEZA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3124</v>
      </c>
      <c r="I86" s="6">
        <f>IF('[1]TCE - ANEXO IV - Preencher'!K95="","",'[1]TCE - ANEXO IV - Preencher'!K95)</f>
        <v>44260</v>
      </c>
      <c r="J86" s="5" t="str">
        <f>'[1]TCE - ANEXO IV - Preencher'!L95</f>
        <v>26210311447578000107550010000031241000048684</v>
      </c>
      <c r="K86" s="5" t="str">
        <f>IF(F86="B",LEFT('[1]TCE - ANEXO IV - Preencher'!M95,2),IF(F86="S",LEFT('[1]TCE - ANEXO IV - Preencher'!M95,7),IF('[1]TCE - ANEXO IV - Preencher'!H95="","")))</f>
        <v>28</v>
      </c>
      <c r="L86" s="7">
        <f>'[1]TCE - ANEXO IV - Preencher'!N95</f>
        <v>256.66000000000003</v>
      </c>
    </row>
    <row r="87" spans="1:12" s="8" customFormat="1" ht="19.5" customHeight="1" x14ac:dyDescent="0.2">
      <c r="A87" s="3">
        <f>IFERROR(VLOOKUP(B87,'[1]DADOS (OCULTAR)'!$P$3:$R$56,3,0),"")</f>
        <v>10894988000729</v>
      </c>
      <c r="B87" s="4" t="str">
        <f>'[1]TCE - ANEXO IV - Preencher'!C96</f>
        <v>UPAE CARUARU</v>
      </c>
      <c r="C87" s="4" t="str">
        <f>'[1]TCE - ANEXO IV - Preencher'!E96</f>
        <v>3.7 - Material de Limpeza e Produtos de Hgienização</v>
      </c>
      <c r="D87" s="3">
        <f>'[1]TCE - ANEXO IV - Preencher'!F96</f>
        <v>9570284000126</v>
      </c>
      <c r="E87" s="5" t="str">
        <f>'[1]TCE - ANEXO IV - Preencher'!G96</f>
        <v>CAMPOSFRIO REFRIGERAÇAO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26073</v>
      </c>
      <c r="I87" s="6">
        <f>IF('[1]TCE - ANEXO IV - Preencher'!K96="","",'[1]TCE - ANEXO IV - Preencher'!K96)</f>
        <v>44256</v>
      </c>
      <c r="J87" s="5" t="str">
        <f>'[1]TCE - ANEXO IV - Preencher'!L96</f>
        <v>26210309570284000126550010000260731001014675</v>
      </c>
      <c r="K87" s="5" t="str">
        <f>IF(F87="B",LEFT('[1]TCE - ANEXO IV - Preencher'!M96,2),IF(F87="S",LEFT('[1]TCE - ANEXO IV - Preencher'!M96,7),IF('[1]TCE - ANEXO IV - Preencher'!H96="","")))</f>
        <v>28</v>
      </c>
      <c r="L87" s="7">
        <f>'[1]TCE - ANEXO IV - Preencher'!N96</f>
        <v>70</v>
      </c>
    </row>
    <row r="88" spans="1:12" s="8" customFormat="1" ht="19.5" customHeight="1" x14ac:dyDescent="0.2">
      <c r="A88" s="3">
        <f>IFERROR(VLOOKUP(B88,'[1]DADOS (OCULTAR)'!$P$3:$R$56,3,0),"")</f>
        <v>10894988000729</v>
      </c>
      <c r="B88" s="4" t="str">
        <f>'[1]TCE - ANEXO IV - Preencher'!C97</f>
        <v>UPAE CARUARU</v>
      </c>
      <c r="C88" s="4" t="str">
        <f>'[1]TCE - ANEXO IV - Preencher'!E97</f>
        <v>3.7 - Material de Limpeza e Produtos de Hgienização</v>
      </c>
      <c r="D88" s="3">
        <f>'[1]TCE - ANEXO IV - Preencher'!F97</f>
        <v>33743179000126</v>
      </c>
      <c r="E88" s="5" t="str">
        <f>'[1]TCE - ANEXO IV - Preencher'!G97</f>
        <v>CSL MATERIAL DE HIGIENE E PAPELARIA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2179</v>
      </c>
      <c r="I88" s="6">
        <f>IF('[1]TCE - ANEXO IV - Preencher'!K97="","",'[1]TCE - ANEXO IV - Preencher'!K97)</f>
        <v>44271</v>
      </c>
      <c r="J88" s="5" t="str">
        <f>'[1]TCE - ANEXO IV - Preencher'!L97</f>
        <v>26210333743179000126550010000021791591335924</v>
      </c>
      <c r="K88" s="5" t="str">
        <f>IF(F88="B",LEFT('[1]TCE - ANEXO IV - Preencher'!M97,2),IF(F88="S",LEFT('[1]TCE - ANEXO IV - Preencher'!M97,7),IF('[1]TCE - ANEXO IV - Preencher'!H97="","")))</f>
        <v>28</v>
      </c>
      <c r="L88" s="7">
        <f>'[1]TCE - ANEXO IV - Preencher'!N97</f>
        <v>422.32</v>
      </c>
    </row>
    <row r="89" spans="1:12" s="8" customFormat="1" ht="19.5" customHeight="1" x14ac:dyDescent="0.2">
      <c r="A89" s="3">
        <f>IFERROR(VLOOKUP(B89,'[1]DADOS (OCULTAR)'!$P$3:$R$56,3,0),"")</f>
        <v>10894988000729</v>
      </c>
      <c r="B89" s="4" t="str">
        <f>'[1]TCE - ANEXO IV - Preencher'!C98</f>
        <v>UPAE CARUARU</v>
      </c>
      <c r="C89" s="4" t="str">
        <f>'[1]TCE - ANEXO IV - Preencher'!E98</f>
        <v>3.7 - Material de Limpeza e Produtos de Hgienização</v>
      </c>
      <c r="D89" s="3">
        <f>'[1]TCE - ANEXO IV - Preencher'!F98</f>
        <v>36641164000145</v>
      </c>
      <c r="E89" s="5" t="str">
        <f>'[1]TCE - ANEXO IV - Preencher'!G98</f>
        <v>GS LIMP DISTRIBUIDORA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517</v>
      </c>
      <c r="I89" s="6">
        <f>IF('[1]TCE - ANEXO IV - Preencher'!K98="","",'[1]TCE - ANEXO IV - Preencher'!K98)</f>
        <v>44272</v>
      </c>
      <c r="J89" s="5" t="str">
        <f>'[1]TCE - ANEXO IV - Preencher'!L98</f>
        <v>2621033664116400014555001000000517100003344</v>
      </c>
      <c r="K89" s="5" t="str">
        <f>IF(F89="B",LEFT('[1]TCE - ANEXO IV - Preencher'!M98,2),IF(F89="S",LEFT('[1]TCE - ANEXO IV - Preencher'!M98,7),IF('[1]TCE - ANEXO IV - Preencher'!H98="","")))</f>
        <v>28</v>
      </c>
      <c r="L89" s="7">
        <f>'[1]TCE - ANEXO IV - Preencher'!N98</f>
        <v>66.2</v>
      </c>
    </row>
    <row r="90" spans="1:12" s="8" customFormat="1" ht="19.5" customHeight="1" x14ac:dyDescent="0.2">
      <c r="A90" s="3">
        <f>IFERROR(VLOOKUP(B90,'[1]DADOS (OCULTAR)'!$P$3:$R$56,3,0),"")</f>
        <v>10894988000729</v>
      </c>
      <c r="B90" s="4" t="str">
        <f>'[1]TCE - ANEXO IV - Preencher'!C99</f>
        <v>UPAE CARUARU</v>
      </c>
      <c r="C90" s="4" t="str">
        <f>'[1]TCE - ANEXO IV - Preencher'!E99</f>
        <v>3.7 - Material de Limpeza e Produtos de Hgienização</v>
      </c>
      <c r="D90" s="3">
        <f>'[1]TCE - ANEXO IV - Preencher'!F99</f>
        <v>13845315000181</v>
      </c>
      <c r="E90" s="5" t="str">
        <f>'[1]TCE - ANEXO IV - Preencher'!G99</f>
        <v>M. J. DOS SANTOS SILVA EILREI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15390</v>
      </c>
      <c r="I90" s="6">
        <f>IF('[1]TCE - ANEXO IV - Preencher'!K99="","",'[1]TCE - ANEXO IV - Preencher'!K99)</f>
        <v>44252</v>
      </c>
      <c r="J90" s="5" t="str">
        <f>'[1]TCE - ANEXO IV - Preencher'!L99</f>
        <v>26210213845315000181550010000153901726116646</v>
      </c>
      <c r="K90" s="5" t="str">
        <f>IF(F90="B",LEFT('[1]TCE - ANEXO IV - Preencher'!M99,2),IF(F90="S",LEFT('[1]TCE - ANEXO IV - Preencher'!M99,7),IF('[1]TCE - ANEXO IV - Preencher'!H99="","")))</f>
        <v>28</v>
      </c>
      <c r="L90" s="7">
        <f>'[1]TCE - ANEXO IV - Preencher'!N99</f>
        <v>635.48</v>
      </c>
    </row>
    <row r="91" spans="1:12" s="8" customFormat="1" ht="19.5" customHeight="1" x14ac:dyDescent="0.2">
      <c r="A91" s="3">
        <f>IFERROR(VLOOKUP(B91,'[1]DADOS (OCULTAR)'!$P$3:$R$56,3,0),"")</f>
        <v>10894988000729</v>
      </c>
      <c r="B91" s="4" t="str">
        <f>'[1]TCE - ANEXO IV - Preencher'!C100</f>
        <v>UPAE CARUARU</v>
      </c>
      <c r="C91" s="4" t="str">
        <f>'[1]TCE - ANEXO IV - Preencher'!E100</f>
        <v>3.7 - Material de Limpeza e Produtos de Hgienização</v>
      </c>
      <c r="D91" s="3">
        <f>'[1]TCE - ANEXO IV - Preencher'!F100</f>
        <v>38429751000109</v>
      </c>
      <c r="E91" s="5" t="str">
        <f>'[1]TCE - ANEXO IV - Preencher'!G100</f>
        <v>MARCOS JOSE DINIZ BARBOSA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168</v>
      </c>
      <c r="I91" s="6">
        <f>IF('[1]TCE - ANEXO IV - Preencher'!K100="","",'[1]TCE - ANEXO IV - Preencher'!K100)</f>
        <v>44272</v>
      </c>
      <c r="J91" s="5" t="str">
        <f>'[1]TCE - ANEXO IV - Preencher'!L100</f>
        <v>26210338429751000109550010000001681389739357</v>
      </c>
      <c r="K91" s="5" t="str">
        <f>IF(F91="B",LEFT('[1]TCE - ANEXO IV - Preencher'!M100,2),IF(F91="S",LEFT('[1]TCE - ANEXO IV - Preencher'!M100,7),IF('[1]TCE - ANEXO IV - Preencher'!H100="","")))</f>
        <v>28</v>
      </c>
      <c r="L91" s="7">
        <f>'[1]TCE - ANEXO IV - Preencher'!N100</f>
        <v>319.5</v>
      </c>
    </row>
    <row r="92" spans="1:12" s="8" customFormat="1" ht="19.5" customHeight="1" x14ac:dyDescent="0.2">
      <c r="A92" s="3">
        <f>IFERROR(VLOOKUP(B92,'[1]DADOS (OCULTAR)'!$P$3:$R$56,3,0),"")</f>
        <v>10894988000729</v>
      </c>
      <c r="B92" s="4" t="str">
        <f>'[1]TCE - ANEXO IV - Preencher'!C101</f>
        <v>UPAE CARUARU</v>
      </c>
      <c r="C92" s="4" t="str">
        <f>'[1]TCE - ANEXO IV - Preencher'!E101</f>
        <v>3.7 - Material de Limpeza e Produtos de Hgienização</v>
      </c>
      <c r="D92" s="3">
        <f>'[1]TCE - ANEXO IV - Preencher'!F101</f>
        <v>8848709000153</v>
      </c>
      <c r="E92" s="5" t="str">
        <f>'[1]TCE - ANEXO IV - Preencher'!G101</f>
        <v>MAX LIMPEZA LTDA EPP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14007</v>
      </c>
      <c r="I92" s="6">
        <f>IF('[1]TCE - ANEXO IV - Preencher'!K101="","",'[1]TCE - ANEXO IV - Preencher'!K101)</f>
        <v>44277</v>
      </c>
      <c r="J92" s="5" t="str">
        <f>'[1]TCE - ANEXO IV - Preencher'!L101</f>
        <v>26210308848709000153550010000140071000140085</v>
      </c>
      <c r="K92" s="5" t="str">
        <f>IF(F92="B",LEFT('[1]TCE - ANEXO IV - Preencher'!M101,2),IF(F92="S",LEFT('[1]TCE - ANEXO IV - Preencher'!M101,7),IF('[1]TCE - ANEXO IV - Preencher'!H101="","")))</f>
        <v>28</v>
      </c>
      <c r="L92" s="7">
        <f>'[1]TCE - ANEXO IV - Preencher'!N101</f>
        <v>631.20000000000005</v>
      </c>
    </row>
    <row r="93" spans="1:12" s="8" customFormat="1" ht="19.5" customHeight="1" x14ac:dyDescent="0.2">
      <c r="A93" s="3">
        <f>IFERROR(VLOOKUP(B93,'[1]DADOS (OCULTAR)'!$P$3:$R$56,3,0),"")</f>
        <v>10894988000729</v>
      </c>
      <c r="B93" s="4" t="str">
        <f>'[1]TCE - ANEXO IV - Preencher'!C102</f>
        <v>UPAE CARUARU</v>
      </c>
      <c r="C93" s="4" t="str">
        <f>'[1]TCE - ANEXO IV - Preencher'!E102</f>
        <v>3.7 - Material de Limpeza e Produtos de Hgienização</v>
      </c>
      <c r="D93" s="3">
        <f>'[1]TCE - ANEXO IV - Preencher'!F102</f>
        <v>18162706000115</v>
      </c>
      <c r="E93" s="5" t="str">
        <f>'[1]TCE - ANEXO IV - Preencher'!G102</f>
        <v>QUIMY LIFE SOLUÇOES EM HIGIENE E LIMPEZA LTDA - 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17452</v>
      </c>
      <c r="I93" s="6">
        <f>IF('[1]TCE - ANEXO IV - Preencher'!K102="","",'[1]TCE - ANEXO IV - Preencher'!K102)</f>
        <v>44251</v>
      </c>
      <c r="J93" s="5" t="str">
        <f>'[1]TCE - ANEXO IV - Preencher'!L102</f>
        <v>26210218162706000115550010000174521959241278</v>
      </c>
      <c r="K93" s="5" t="str">
        <f>IF(F93="B",LEFT('[1]TCE - ANEXO IV - Preencher'!M102,2),IF(F93="S",LEFT('[1]TCE - ANEXO IV - Preencher'!M102,7),IF('[1]TCE - ANEXO IV - Preencher'!H102="","")))</f>
        <v>28</v>
      </c>
      <c r="L93" s="7">
        <f>'[1]TCE - ANEXO IV - Preencher'!N102</f>
        <v>430.95</v>
      </c>
    </row>
    <row r="94" spans="1:12" s="8" customFormat="1" ht="19.5" customHeight="1" x14ac:dyDescent="0.2">
      <c r="A94" s="3">
        <f>IFERROR(VLOOKUP(B94,'[1]DADOS (OCULTAR)'!$P$3:$R$56,3,0),"")</f>
        <v>10894988000729</v>
      </c>
      <c r="B94" s="4" t="str">
        <f>'[1]TCE - ANEXO IV - Preencher'!C103</f>
        <v>UPAE CARUARU</v>
      </c>
      <c r="C94" s="4" t="str">
        <f>'[1]TCE - ANEXO IV - Preencher'!E103</f>
        <v>3.7 - Material de Limpeza e Produtos de Hgienização</v>
      </c>
      <c r="D94" s="3">
        <f>'[1]TCE - ANEXO IV - Preencher'!F103</f>
        <v>18162706000115</v>
      </c>
      <c r="E94" s="5" t="str">
        <f>'[1]TCE - ANEXO IV - Preencher'!G103</f>
        <v>QUIMY LIFE SOLUÇOES EM HIGIENE E LIMPEZA LTDA - ME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17865</v>
      </c>
      <c r="I94" s="6">
        <f>IF('[1]TCE - ANEXO IV - Preencher'!K103="","",'[1]TCE - ANEXO IV - Preencher'!K103)</f>
        <v>44271</v>
      </c>
      <c r="J94" s="5" t="str">
        <f>'[1]TCE - ANEXO IV - Preencher'!L103</f>
        <v>26210318162706000115550010000178651653687108</v>
      </c>
      <c r="K94" s="5" t="str">
        <f>IF(F94="B",LEFT('[1]TCE - ANEXO IV - Preencher'!M103,2),IF(F94="S",LEFT('[1]TCE - ANEXO IV - Preencher'!M103,7),IF('[1]TCE - ANEXO IV - Preencher'!H103="","")))</f>
        <v>28</v>
      </c>
      <c r="L94" s="7">
        <f>'[1]TCE - ANEXO IV - Preencher'!N103</f>
        <v>463.27</v>
      </c>
    </row>
    <row r="95" spans="1:12" s="8" customFormat="1" ht="19.5" customHeight="1" x14ac:dyDescent="0.2">
      <c r="A95" s="3">
        <f>IFERROR(VLOOKUP(B95,'[1]DADOS (OCULTAR)'!$P$3:$R$56,3,0),"")</f>
        <v>10894988000729</v>
      </c>
      <c r="B95" s="4" t="str">
        <f>'[1]TCE - ANEXO IV - Preencher'!C104</f>
        <v>UPAE CARUARU</v>
      </c>
      <c r="C95" s="4" t="str">
        <f>'[1]TCE - ANEXO IV - Preencher'!E104</f>
        <v>3.7 - Material de Limpeza e Produtos de Hgienização</v>
      </c>
      <c r="D95" s="3">
        <f>'[1]TCE - ANEXO IV - Preencher'!F104</f>
        <v>185372000130</v>
      </c>
      <c r="E95" s="5" t="str">
        <f>'[1]TCE - ANEXO IV - Preencher'!G104</f>
        <v>SET SISTEMAS E PRODUTOS TECNICOS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370838</v>
      </c>
      <c r="I95" s="6">
        <f>IF('[1]TCE - ANEXO IV - Preencher'!K104="","",'[1]TCE - ANEXO IV - Preencher'!K104)</f>
        <v>44272</v>
      </c>
      <c r="J95" s="5" t="str">
        <f>'[1]TCE - ANEXO IV - Preencher'!L104</f>
        <v>26210300185372000130550020003708381433584884</v>
      </c>
      <c r="K95" s="5" t="str">
        <f>IF(F95="B",LEFT('[1]TCE - ANEXO IV - Preencher'!M104,2),IF(F95="S",LEFT('[1]TCE - ANEXO IV - Preencher'!M104,7),IF('[1]TCE - ANEXO IV - Preencher'!H104="","")))</f>
        <v>28</v>
      </c>
      <c r="L95" s="7">
        <f>'[1]TCE - ANEXO IV - Preencher'!N104</f>
        <v>185</v>
      </c>
    </row>
    <row r="96" spans="1:12" s="8" customFormat="1" ht="19.5" customHeight="1" x14ac:dyDescent="0.2">
      <c r="A96" s="3">
        <f>IFERROR(VLOOKUP(B96,'[1]DADOS (OCULTAR)'!$P$3:$R$56,3,0),"")</f>
        <v>10894988000729</v>
      </c>
      <c r="B96" s="4" t="str">
        <f>'[1]TCE - ANEXO IV - Preencher'!C105</f>
        <v>UPAE CARUARU</v>
      </c>
      <c r="C96" s="4" t="str">
        <f>'[1]TCE - ANEXO IV - Preencher'!E105</f>
        <v>3.14 - Alimentação Preparada</v>
      </c>
      <c r="D96" s="3">
        <f>'[1]TCE - ANEXO IV - Preencher'!F105</f>
        <v>38010578000100</v>
      </c>
      <c r="E96" s="5" t="str">
        <f>'[1]TCE - ANEXO IV - Preencher'!G105</f>
        <v>D G MAX COMERCIO E SERVIÇO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271</v>
      </c>
      <c r="I96" s="6">
        <f>IF('[1]TCE - ANEXO IV - Preencher'!K105="","",'[1]TCE - ANEXO IV - Preencher'!K105)</f>
        <v>44252</v>
      </c>
      <c r="J96" s="5" t="str">
        <f>'[1]TCE - ANEXO IV - Preencher'!L105</f>
        <v>26210238010578000100550010000002711223164232</v>
      </c>
      <c r="K96" s="5" t="str">
        <f>IF(F96="B",LEFT('[1]TCE - ANEXO IV - Preencher'!M105,2),IF(F96="S",LEFT('[1]TCE - ANEXO IV - Preencher'!M105,7),IF('[1]TCE - ANEXO IV - Preencher'!H105="","")))</f>
        <v>28</v>
      </c>
      <c r="L96" s="7">
        <f>'[1]TCE - ANEXO IV - Preencher'!N105</f>
        <v>224.23</v>
      </c>
    </row>
    <row r="97" spans="1:12" s="8" customFormat="1" ht="19.5" customHeight="1" x14ac:dyDescent="0.2">
      <c r="A97" s="3">
        <f>IFERROR(VLOOKUP(B97,'[1]DADOS (OCULTAR)'!$P$3:$R$56,3,0),"")</f>
        <v>10894988000729</v>
      </c>
      <c r="B97" s="4" t="str">
        <f>'[1]TCE - ANEXO IV - Preencher'!C106</f>
        <v>UPAE CARUARU</v>
      </c>
      <c r="C97" s="4" t="str">
        <f>'[1]TCE - ANEXO IV - Preencher'!E106</f>
        <v>3.14 - Alimentação Preparada</v>
      </c>
      <c r="D97" s="3">
        <f>'[1]TCE - ANEXO IV - Preencher'!F106</f>
        <v>4609653000123</v>
      </c>
      <c r="E97" s="5" t="str">
        <f>'[1]TCE - ANEXO IV - Preencher'!G106</f>
        <v>DIST DE ALIMENTOS MARFIM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1406641</v>
      </c>
      <c r="I97" s="6">
        <f>IF('[1]TCE - ANEXO IV - Preencher'!K106="","",'[1]TCE - ANEXO IV - Preencher'!K106)</f>
        <v>44251</v>
      </c>
      <c r="J97" s="5" t="str">
        <f>'[1]TCE - ANEXO IV - Preencher'!L106</f>
        <v>26210204609653000123550020014066411142895120</v>
      </c>
      <c r="K97" s="5" t="str">
        <f>IF(F97="B",LEFT('[1]TCE - ANEXO IV - Preencher'!M106,2),IF(F97="S",LEFT('[1]TCE - ANEXO IV - Preencher'!M106,7),IF('[1]TCE - ANEXO IV - Preencher'!H106="","")))</f>
        <v>28</v>
      </c>
      <c r="L97" s="7">
        <f>'[1]TCE - ANEXO IV - Preencher'!N106</f>
        <v>218.87</v>
      </c>
    </row>
    <row r="98" spans="1:12" s="8" customFormat="1" ht="19.5" customHeight="1" x14ac:dyDescent="0.2">
      <c r="A98" s="3">
        <f>IFERROR(VLOOKUP(B98,'[1]DADOS (OCULTAR)'!$P$3:$R$56,3,0),"")</f>
        <v>10894988000729</v>
      </c>
      <c r="B98" s="4" t="str">
        <f>'[1]TCE - ANEXO IV - Preencher'!C107</f>
        <v>UPAE CARUARU</v>
      </c>
      <c r="C98" s="4" t="str">
        <f>'[1]TCE - ANEXO IV - Preencher'!E107</f>
        <v>3.14 - Alimentação Preparada</v>
      </c>
      <c r="D98" s="3">
        <f>'[1]TCE - ANEXO IV - Preencher'!F107</f>
        <v>4609653000123</v>
      </c>
      <c r="E98" s="5" t="str">
        <f>'[1]TCE - ANEXO IV - Preencher'!G107</f>
        <v>DIST DE ALIMENTOS MARFIM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1413811</v>
      </c>
      <c r="I98" s="6">
        <f>IF('[1]TCE - ANEXO IV - Preencher'!K107="","",'[1]TCE - ANEXO IV - Preencher'!K107)</f>
        <v>44272</v>
      </c>
      <c r="J98" s="5" t="str">
        <f>'[1]TCE - ANEXO IV - Preencher'!L107</f>
        <v>26210304609653000123550020014138111201432009</v>
      </c>
      <c r="K98" s="5" t="str">
        <f>IF(F98="B",LEFT('[1]TCE - ANEXO IV - Preencher'!M107,2),IF(F98="S",LEFT('[1]TCE - ANEXO IV - Preencher'!M107,7),IF('[1]TCE - ANEXO IV - Preencher'!H107="","")))</f>
        <v>28</v>
      </c>
      <c r="L98" s="7">
        <f>'[1]TCE - ANEXO IV - Preencher'!N107</f>
        <v>416.82</v>
      </c>
    </row>
    <row r="99" spans="1:12" s="8" customFormat="1" ht="19.5" customHeight="1" x14ac:dyDescent="0.2">
      <c r="A99" s="3">
        <f>IFERROR(VLOOKUP(B99,'[1]DADOS (OCULTAR)'!$P$3:$R$56,3,0),"")</f>
        <v>10894988000729</v>
      </c>
      <c r="B99" s="4" t="str">
        <f>'[1]TCE - ANEXO IV - Preencher'!C108</f>
        <v>UPAE CARUARU</v>
      </c>
      <c r="C99" s="4" t="str">
        <f>'[1]TCE - ANEXO IV - Preencher'!E108</f>
        <v>3.14 - Alimentação Preparada</v>
      </c>
      <c r="D99" s="3">
        <f>'[1]TCE - ANEXO IV - Preencher'!F108</f>
        <v>29447408000198</v>
      </c>
      <c r="E99" s="5" t="str">
        <f>'[1]TCE - ANEXO IV - Preencher'!G108</f>
        <v xml:space="preserve">L F DOS SANTOS GRAFICA 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687</v>
      </c>
      <c r="I99" s="6">
        <f>IF('[1]TCE - ANEXO IV - Preencher'!K108="","",'[1]TCE - ANEXO IV - Preencher'!K108)</f>
        <v>44251</v>
      </c>
      <c r="J99" s="5" t="str">
        <f>'[1]TCE - ANEXO IV - Preencher'!L108</f>
        <v>26210229447408000198550010000006871605630040</v>
      </c>
      <c r="K99" s="5" t="str">
        <f>IF(F99="B",LEFT('[1]TCE - ANEXO IV - Preencher'!M108,2),IF(F99="S",LEFT('[1]TCE - ANEXO IV - Preencher'!M108,7),IF('[1]TCE - ANEXO IV - Preencher'!H108="","")))</f>
        <v>28</v>
      </c>
      <c r="L99" s="7">
        <f>'[1]TCE - ANEXO IV - Preencher'!N108</f>
        <v>105</v>
      </c>
    </row>
    <row r="100" spans="1:12" s="8" customFormat="1" ht="19.5" customHeight="1" x14ac:dyDescent="0.2">
      <c r="A100" s="3">
        <f>IFERROR(VLOOKUP(B100,'[1]DADOS (OCULTAR)'!$P$3:$R$56,3,0),"")</f>
        <v>10894988000729</v>
      </c>
      <c r="B100" s="4" t="str">
        <f>'[1]TCE - ANEXO IV - Preencher'!C109</f>
        <v>UPAE CARUARU</v>
      </c>
      <c r="C100" s="4" t="str">
        <f>'[1]TCE - ANEXO IV - Preencher'!E109</f>
        <v>3.14 - Alimentação Preparada</v>
      </c>
      <c r="D100" s="3">
        <f>'[1]TCE - ANEXO IV - Preencher'!F109</f>
        <v>19450370000159</v>
      </c>
      <c r="E100" s="5" t="str">
        <f>'[1]TCE - ANEXO IV - Preencher'!G109</f>
        <v>SUCESSO DISTRIBUIDORA DE ALIMENTOS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124</v>
      </c>
      <c r="I100" s="6">
        <f>IF('[1]TCE - ANEXO IV - Preencher'!K109="","",'[1]TCE - ANEXO IV - Preencher'!K109)</f>
        <v>44273</v>
      </c>
      <c r="J100" s="5" t="str">
        <f>'[1]TCE - ANEXO IV - Preencher'!L109</f>
        <v>26210319450370000159550010000001241620908983</v>
      </c>
      <c r="K100" s="5" t="str">
        <f>IF(F100="B",LEFT('[1]TCE - ANEXO IV - Preencher'!M109,2),IF(F100="S",LEFT('[1]TCE - ANEXO IV - Preencher'!M109,7),IF('[1]TCE - ANEXO IV - Preencher'!H109="","")))</f>
        <v>28</v>
      </c>
      <c r="L100" s="7">
        <f>'[1]TCE - ANEXO IV - Preencher'!N109</f>
        <v>1339.3</v>
      </c>
    </row>
    <row r="101" spans="1:12" s="8" customFormat="1" ht="19.5" customHeight="1" x14ac:dyDescent="0.2">
      <c r="A101" s="3">
        <f>IFERROR(VLOOKUP(B101,'[1]DADOS (OCULTAR)'!$P$3:$R$56,3,0),"")</f>
        <v>10894988000729</v>
      </c>
      <c r="B101" s="4" t="str">
        <f>'[1]TCE - ANEXO IV - Preencher'!C110</f>
        <v>UPAE CARUARU</v>
      </c>
      <c r="C101" s="4" t="str">
        <f>'[1]TCE - ANEXO IV - Preencher'!E110</f>
        <v>3.14 - Alimentação Preparada</v>
      </c>
      <c r="D101" s="3">
        <f>'[1]TCE - ANEXO IV - Preencher'!F110</f>
        <v>11101202000146</v>
      </c>
      <c r="E101" s="5" t="str">
        <f>'[1]TCE - ANEXO IV - Preencher'!G110</f>
        <v xml:space="preserve">VGC ALVES COMERCIO E SERVIÇOS 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12029</v>
      </c>
      <c r="I101" s="6">
        <f>IF('[1]TCE - ANEXO IV - Preencher'!K110="","",'[1]TCE - ANEXO IV - Preencher'!K110)</f>
        <v>44274</v>
      </c>
      <c r="J101" s="5" t="str">
        <f>'[1]TCE - ANEXO IV - Preencher'!L110</f>
        <v>26210311101202000146550010000120291511133056</v>
      </c>
      <c r="K101" s="5" t="str">
        <f>IF(F101="B",LEFT('[1]TCE - ANEXO IV - Preencher'!M110,2),IF(F101="S",LEFT('[1]TCE - ANEXO IV - Preencher'!M110,7),IF('[1]TCE - ANEXO IV - Preencher'!H110="","")))</f>
        <v>28</v>
      </c>
      <c r="L101" s="7">
        <f>'[1]TCE - ANEXO IV - Preencher'!N110</f>
        <v>61.8</v>
      </c>
    </row>
    <row r="102" spans="1:12" s="8" customFormat="1" ht="19.5" customHeight="1" x14ac:dyDescent="0.2">
      <c r="A102" s="3">
        <f>IFERROR(VLOOKUP(B102,'[1]DADOS (OCULTAR)'!$P$3:$R$56,3,0),"")</f>
        <v>10894988000729</v>
      </c>
      <c r="B102" s="4" t="str">
        <f>'[1]TCE - ANEXO IV - Preencher'!C111</f>
        <v>UPAE CARUARU</v>
      </c>
      <c r="C102" s="4" t="str">
        <f>'[1]TCE - ANEXO IV - Preencher'!E111</f>
        <v>3.14 - Alimentação Preparada</v>
      </c>
      <c r="D102" s="3">
        <f>'[1]TCE - ANEXO IV - Preencher'!F111</f>
        <v>30678108000107</v>
      </c>
      <c r="E102" s="5" t="str">
        <f>'[1]TCE - ANEXO IV - Preencher'!G111</f>
        <v>ELVIS LUIZ DA SILVA DISTRIBUIDORA DE AGUA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573</v>
      </c>
      <c r="I102" s="6">
        <f>IF('[1]TCE - ANEXO IV - Preencher'!K111="","",'[1]TCE - ANEXO IV - Preencher'!K111)</f>
        <v>44286</v>
      </c>
      <c r="J102" s="5" t="str">
        <f>'[1]TCE - ANEXO IV - Preencher'!L111</f>
        <v>26210330678108000107550010000005731321850690</v>
      </c>
      <c r="K102" s="5" t="str">
        <f>IF(F102="B",LEFT('[1]TCE - ANEXO IV - Preencher'!M111,2),IF(F102="S",LEFT('[1]TCE - ANEXO IV - Preencher'!M111,7),IF('[1]TCE - ANEXO IV - Preencher'!H111="","")))</f>
        <v>28</v>
      </c>
      <c r="L102" s="7">
        <f>'[1]TCE - ANEXO IV - Preencher'!N111</f>
        <v>378</v>
      </c>
    </row>
    <row r="103" spans="1:12" s="8" customFormat="1" ht="19.5" customHeight="1" x14ac:dyDescent="0.2">
      <c r="A103" s="3">
        <f>IFERROR(VLOOKUP(B103,'[1]DADOS (OCULTAR)'!$P$3:$R$56,3,0),"")</f>
        <v>10894988000729</v>
      </c>
      <c r="B103" s="4" t="str">
        <f>'[1]TCE - ANEXO IV - Preencher'!C112</f>
        <v>UPAE CARUARU</v>
      </c>
      <c r="C103" s="4" t="str">
        <f>'[1]TCE - ANEXO IV - Preencher'!E112</f>
        <v>3.14 - Alimentação Preparada</v>
      </c>
      <c r="D103" s="3">
        <f>'[1]TCE - ANEXO IV - Preencher'!F112</f>
        <v>15242921000138</v>
      </c>
      <c r="E103" s="5" t="str">
        <f>'[1]TCE - ANEXO IV - Preencher'!G112</f>
        <v>M. A. DE O. MENEZES EIRELI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1861</v>
      </c>
      <c r="I103" s="6">
        <f>IF('[1]TCE - ANEXO IV - Preencher'!K112="","",'[1]TCE - ANEXO IV - Preencher'!K112)</f>
        <v>44260</v>
      </c>
      <c r="J103" s="5" t="str">
        <f>'[1]TCE - ANEXO IV - Preencher'!L112</f>
        <v>26210315242921000138550010000018611000018969</v>
      </c>
      <c r="K103" s="5" t="str">
        <f>IF(F103="B",LEFT('[1]TCE - ANEXO IV - Preencher'!M112,2),IF(F103="S",LEFT('[1]TCE - ANEXO IV - Preencher'!M112,7),IF('[1]TCE - ANEXO IV - Preencher'!H112="","")))</f>
        <v>28</v>
      </c>
      <c r="L103" s="7">
        <f>'[1]TCE - ANEXO IV - Preencher'!N112</f>
        <v>100</v>
      </c>
    </row>
    <row r="104" spans="1:12" s="8" customFormat="1" ht="19.5" customHeight="1" x14ac:dyDescent="0.2">
      <c r="A104" s="3">
        <f>IFERROR(VLOOKUP(B104,'[1]DADOS (OCULTAR)'!$P$3:$R$56,3,0),"")</f>
        <v>10894988000729</v>
      </c>
      <c r="B104" s="4" t="str">
        <f>'[1]TCE - ANEXO IV - Preencher'!C113</f>
        <v>UPAE CARUARU</v>
      </c>
      <c r="C104" s="4" t="str">
        <f>'[1]TCE - ANEXO IV - Preencher'!E113</f>
        <v>3.6 - Material de Expediente</v>
      </c>
      <c r="D104" s="3">
        <f>'[1]TCE - ANEXO IV - Preencher'!F113</f>
        <v>26012135000160</v>
      </c>
      <c r="E104" s="5" t="str">
        <f>'[1]TCE - ANEXO IV - Preencher'!G113</f>
        <v>ACB SEGURANÇA EM EPI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913</v>
      </c>
      <c r="I104" s="6">
        <f>IF('[1]TCE - ANEXO IV - Preencher'!K113="","",'[1]TCE - ANEXO IV - Preencher'!K113)</f>
        <v>44251</v>
      </c>
      <c r="J104" s="5" t="str">
        <f>'[1]TCE - ANEXO IV - Preencher'!L113</f>
        <v>26210226012135000160550000000009131860157678</v>
      </c>
      <c r="K104" s="5" t="str">
        <f>IF(F104="B",LEFT('[1]TCE - ANEXO IV - Preencher'!M113,2),IF(F104="S",LEFT('[1]TCE - ANEXO IV - Preencher'!M113,7),IF('[1]TCE - ANEXO IV - Preencher'!H113="","")))</f>
        <v>28</v>
      </c>
      <c r="L104" s="7">
        <f>'[1]TCE - ANEXO IV - Preencher'!N113</f>
        <v>190</v>
      </c>
    </row>
    <row r="105" spans="1:12" s="8" customFormat="1" ht="19.5" customHeight="1" x14ac:dyDescent="0.2">
      <c r="A105" s="3">
        <f>IFERROR(VLOOKUP(B105,'[1]DADOS (OCULTAR)'!$P$3:$R$56,3,0),"")</f>
        <v>10894988000729</v>
      </c>
      <c r="B105" s="4" t="str">
        <f>'[1]TCE - ANEXO IV - Preencher'!C114</f>
        <v>UPAE CARUARU</v>
      </c>
      <c r="C105" s="4" t="str">
        <f>'[1]TCE - ANEXO IV - Preencher'!E114</f>
        <v>3.6 - Material de Expediente</v>
      </c>
      <c r="D105" s="3">
        <f>'[1]TCE - ANEXO IV - Preencher'!F114</f>
        <v>9570284000126</v>
      </c>
      <c r="E105" s="5" t="str">
        <f>'[1]TCE - ANEXO IV - Preencher'!G114</f>
        <v>CAMPOSFRIO REFRIGERAÇAO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26073</v>
      </c>
      <c r="I105" s="6">
        <f>IF('[1]TCE - ANEXO IV - Preencher'!K114="","",'[1]TCE - ANEXO IV - Preencher'!K114)</f>
        <v>44256</v>
      </c>
      <c r="J105" s="5" t="str">
        <f>'[1]TCE - ANEXO IV - Preencher'!L114</f>
        <v>26210309570284000126550010000260731001014675</v>
      </c>
      <c r="K105" s="5" t="str">
        <f>IF(F105="B",LEFT('[1]TCE - ANEXO IV - Preencher'!M114,2),IF(F105="S",LEFT('[1]TCE - ANEXO IV - Preencher'!M114,7),IF('[1]TCE - ANEXO IV - Preencher'!H114="","")))</f>
        <v>28</v>
      </c>
      <c r="L105" s="7">
        <f>'[1]TCE - ANEXO IV - Preencher'!N114</f>
        <v>150</v>
      </c>
    </row>
    <row r="106" spans="1:12" s="8" customFormat="1" ht="19.5" customHeight="1" x14ac:dyDescent="0.2">
      <c r="A106" s="3">
        <f>IFERROR(VLOOKUP(B106,'[1]DADOS (OCULTAR)'!$P$3:$R$56,3,0),"")</f>
        <v>10894988000729</v>
      </c>
      <c r="B106" s="4" t="str">
        <f>'[1]TCE - ANEXO IV - Preencher'!C115</f>
        <v>UPAE CARUARU</v>
      </c>
      <c r="C106" s="4" t="str">
        <f>'[1]TCE - ANEXO IV - Preencher'!E115</f>
        <v>3.6 - Material de Expediente</v>
      </c>
      <c r="D106" s="3">
        <f>'[1]TCE - ANEXO IV - Preencher'!F115</f>
        <v>33743179000126</v>
      </c>
      <c r="E106" s="5" t="str">
        <f>'[1]TCE - ANEXO IV - Preencher'!G115</f>
        <v>CSL MATERIAL DE HIGIENE E PAPELARIA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2070</v>
      </c>
      <c r="I106" s="6">
        <f>IF('[1]TCE - ANEXO IV - Preencher'!K115="","",'[1]TCE - ANEXO IV - Preencher'!K115)</f>
        <v>44256</v>
      </c>
      <c r="J106" s="5" t="str">
        <f>'[1]TCE - ANEXO IV - Preencher'!L115</f>
        <v>26210333743179000126550010000020701456856058</v>
      </c>
      <c r="K106" s="5" t="str">
        <f>IF(F106="B",LEFT('[1]TCE - ANEXO IV - Preencher'!M115,2),IF(F106="S",LEFT('[1]TCE - ANEXO IV - Preencher'!M115,7),IF('[1]TCE - ANEXO IV - Preencher'!H115="","")))</f>
        <v>28</v>
      </c>
      <c r="L106" s="7">
        <f>'[1]TCE - ANEXO IV - Preencher'!N115</f>
        <v>1183.8800000000001</v>
      </c>
    </row>
    <row r="107" spans="1:12" s="8" customFormat="1" ht="19.5" customHeight="1" x14ac:dyDescent="0.2">
      <c r="A107" s="3">
        <f>IFERROR(VLOOKUP(B107,'[1]DADOS (OCULTAR)'!$P$3:$R$56,3,0),"")</f>
        <v>10894988000729</v>
      </c>
      <c r="B107" s="4" t="str">
        <f>'[1]TCE - ANEXO IV - Preencher'!C116</f>
        <v>UPAE CARUARU</v>
      </c>
      <c r="C107" s="4" t="str">
        <f>'[1]TCE - ANEXO IV - Preencher'!E116</f>
        <v>3.6 - Material de Expediente</v>
      </c>
      <c r="D107" s="3">
        <f>'[1]TCE - ANEXO IV - Preencher'!F116</f>
        <v>33743179000126</v>
      </c>
      <c r="E107" s="5" t="str">
        <f>'[1]TCE - ANEXO IV - Preencher'!G116</f>
        <v>CSL MATERIAL DE HIGIENE E PAPELARIA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2178</v>
      </c>
      <c r="I107" s="6">
        <f>IF('[1]TCE - ANEXO IV - Preencher'!K116="","",'[1]TCE - ANEXO IV - Preencher'!K116)</f>
        <v>44271</v>
      </c>
      <c r="J107" s="5" t="str">
        <f>'[1]TCE - ANEXO IV - Preencher'!L116</f>
        <v>26210333743179000126550010000021781591270396</v>
      </c>
      <c r="K107" s="5" t="str">
        <f>IF(F107="B",LEFT('[1]TCE - ANEXO IV - Preencher'!M116,2),IF(F107="S",LEFT('[1]TCE - ANEXO IV - Preencher'!M116,7),IF('[1]TCE - ANEXO IV - Preencher'!H116="","")))</f>
        <v>28</v>
      </c>
      <c r="L107" s="7">
        <f>'[1]TCE - ANEXO IV - Preencher'!N116</f>
        <v>142.65</v>
      </c>
    </row>
    <row r="108" spans="1:12" s="8" customFormat="1" ht="19.5" customHeight="1" x14ac:dyDescent="0.2">
      <c r="A108" s="3">
        <f>IFERROR(VLOOKUP(B108,'[1]DADOS (OCULTAR)'!$P$3:$R$56,3,0),"")</f>
        <v>10894988000729</v>
      </c>
      <c r="B108" s="4" t="str">
        <f>'[1]TCE - ANEXO IV - Preencher'!C117</f>
        <v>UPAE CARUARU</v>
      </c>
      <c r="C108" s="4" t="str">
        <f>'[1]TCE - ANEXO IV - Preencher'!E117</f>
        <v>3.6 - Material de Expediente</v>
      </c>
      <c r="D108" s="3">
        <f>'[1]TCE - ANEXO IV - Preencher'!F117</f>
        <v>17601844000190</v>
      </c>
      <c r="E108" s="5" t="str">
        <f>'[1]TCE - ANEXO IV - Preencher'!G117</f>
        <v>DANILO LIMA DOS REIS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546</v>
      </c>
      <c r="I108" s="6">
        <f>IF('[1]TCE - ANEXO IV - Preencher'!K117="","",'[1]TCE - ANEXO IV - Preencher'!K117)</f>
        <v>44280</v>
      </c>
      <c r="J108" s="5" t="str">
        <f>'[1]TCE - ANEXO IV - Preencher'!L117</f>
        <v>29210317601844000190550010000005467506203009</v>
      </c>
      <c r="K108" s="5" t="str">
        <f>IF(F108="B",LEFT('[1]TCE - ANEXO IV - Preencher'!M117,2),IF(F108="S",LEFT('[1]TCE - ANEXO IV - Preencher'!M117,7),IF('[1]TCE - ANEXO IV - Preencher'!H117="","")))</f>
        <v>25</v>
      </c>
      <c r="L108" s="7">
        <f>'[1]TCE - ANEXO IV - Preencher'!N117</f>
        <v>2200</v>
      </c>
    </row>
    <row r="109" spans="1:12" s="8" customFormat="1" ht="19.5" customHeight="1" x14ac:dyDescent="0.2">
      <c r="A109" s="3">
        <f>IFERROR(VLOOKUP(B109,'[1]DADOS (OCULTAR)'!$P$3:$R$56,3,0),"")</f>
        <v>10894988000729</v>
      </c>
      <c r="B109" s="4" t="str">
        <f>'[1]TCE - ANEXO IV - Preencher'!C118</f>
        <v>UPAE CARUARU</v>
      </c>
      <c r="C109" s="4" t="str">
        <f>'[1]TCE - ANEXO IV - Preencher'!E118</f>
        <v>3.6 - Material de Expediente</v>
      </c>
      <c r="D109" s="3">
        <f>'[1]TCE - ANEXO IV - Preencher'!F118</f>
        <v>24348443000136</v>
      </c>
      <c r="E109" s="5" t="str">
        <f>'[1]TCE - ANEXO IV - Preencher'!G118</f>
        <v>FRANCRIS LIVRARIA E PAPELARIA LTDA 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13367</v>
      </c>
      <c r="I109" s="6">
        <f>IF('[1]TCE - ANEXO IV - Preencher'!K118="","",'[1]TCE - ANEXO IV - Preencher'!K118)</f>
        <v>44273</v>
      </c>
      <c r="J109" s="5" t="str">
        <f>'[1]TCE - ANEXO IV - Preencher'!L118</f>
        <v>26210324348443000136550010000133671920040340</v>
      </c>
      <c r="K109" s="5" t="str">
        <f>IF(F109="B",LEFT('[1]TCE - ANEXO IV - Preencher'!M118,2),IF(F109="S",LEFT('[1]TCE - ANEXO IV - Preencher'!M118,7),IF('[1]TCE - ANEXO IV - Preencher'!H118="","")))</f>
        <v>28</v>
      </c>
      <c r="L109" s="7">
        <f>'[1]TCE - ANEXO IV - Preencher'!N118</f>
        <v>247.6</v>
      </c>
    </row>
    <row r="110" spans="1:12" s="8" customFormat="1" ht="19.5" customHeight="1" x14ac:dyDescent="0.2">
      <c r="A110" s="3">
        <f>IFERROR(VLOOKUP(B110,'[1]DADOS (OCULTAR)'!$P$3:$R$56,3,0),"")</f>
        <v>10894988000729</v>
      </c>
      <c r="B110" s="4" t="str">
        <f>'[1]TCE - ANEXO IV - Preencher'!C119</f>
        <v>UPAE CARUARU</v>
      </c>
      <c r="C110" s="4" t="str">
        <f>'[1]TCE - ANEXO IV - Preencher'!E119</f>
        <v>3.6 - Material de Expediente</v>
      </c>
      <c r="D110" s="3">
        <f>'[1]TCE - ANEXO IV - Preencher'!F119</f>
        <v>11648676000102</v>
      </c>
      <c r="E110" s="5" t="str">
        <f>'[1]TCE - ANEXO IV - Preencher'!G119</f>
        <v>IPSEP INFORMATICA E ESCRITORIO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41978</v>
      </c>
      <c r="I110" s="6">
        <f>IF('[1]TCE - ANEXO IV - Preencher'!K119="","",'[1]TCE - ANEXO IV - Preencher'!K119)</f>
        <v>44252</v>
      </c>
      <c r="J110" s="5" t="str">
        <f>'[1]TCE - ANEXO IV - Preencher'!L119</f>
        <v>26210211648676000102550010000419781000108744</v>
      </c>
      <c r="K110" s="5" t="str">
        <f>IF(F110="B",LEFT('[1]TCE - ANEXO IV - Preencher'!M119,2),IF(F110="S",LEFT('[1]TCE - ANEXO IV - Preencher'!M119,7),IF('[1]TCE - ANEXO IV - Preencher'!H119="","")))</f>
        <v>28</v>
      </c>
      <c r="L110" s="7">
        <f>'[1]TCE - ANEXO IV - Preencher'!N119</f>
        <v>184.5</v>
      </c>
    </row>
    <row r="111" spans="1:12" s="8" customFormat="1" ht="19.5" customHeight="1" x14ac:dyDescent="0.2">
      <c r="A111" s="3">
        <f>IFERROR(VLOOKUP(B111,'[1]DADOS (OCULTAR)'!$P$3:$R$56,3,0),"")</f>
        <v>10894988000729</v>
      </c>
      <c r="B111" s="4" t="str">
        <f>'[1]TCE - ANEXO IV - Preencher'!C120</f>
        <v>UPAE CARUARU</v>
      </c>
      <c r="C111" s="4" t="str">
        <f>'[1]TCE - ANEXO IV - Preencher'!E120</f>
        <v>3.6 - Material de Expediente</v>
      </c>
      <c r="D111" s="3">
        <f>'[1]TCE - ANEXO IV - Preencher'!F120</f>
        <v>29447408000198</v>
      </c>
      <c r="E111" s="5" t="str">
        <f>'[1]TCE - ANEXO IV - Preencher'!G120</f>
        <v xml:space="preserve">L F DOS SANTOS GRAFICA 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687</v>
      </c>
      <c r="I111" s="6">
        <f>IF('[1]TCE - ANEXO IV - Preencher'!K120="","",'[1]TCE - ANEXO IV - Preencher'!K120)</f>
        <v>44251</v>
      </c>
      <c r="J111" s="5" t="str">
        <f>'[1]TCE - ANEXO IV - Preencher'!L120</f>
        <v>26210229447408000198550010000006871605630040</v>
      </c>
      <c r="K111" s="5" t="str">
        <f>IF(F111="B",LEFT('[1]TCE - ANEXO IV - Preencher'!M120,2),IF(F111="S",LEFT('[1]TCE - ANEXO IV - Preencher'!M120,7),IF('[1]TCE - ANEXO IV - Preencher'!H120="","")))</f>
        <v>28</v>
      </c>
      <c r="L111" s="7">
        <f>'[1]TCE - ANEXO IV - Preencher'!N120</f>
        <v>240</v>
      </c>
    </row>
    <row r="112" spans="1:12" s="8" customFormat="1" ht="19.5" customHeight="1" x14ac:dyDescent="0.2">
      <c r="A112" s="3">
        <f>IFERROR(VLOOKUP(B112,'[1]DADOS (OCULTAR)'!$P$3:$R$56,3,0),"")</f>
        <v>10894988000729</v>
      </c>
      <c r="B112" s="4" t="str">
        <f>'[1]TCE - ANEXO IV - Preencher'!C121</f>
        <v>UPAE CARUARU</v>
      </c>
      <c r="C112" s="4" t="str">
        <f>'[1]TCE - ANEXO IV - Preencher'!E121</f>
        <v>3.6 - Material de Expediente</v>
      </c>
      <c r="D112" s="3">
        <f>'[1]TCE - ANEXO IV - Preencher'!F121</f>
        <v>37711089000104</v>
      </c>
      <c r="E112" s="5" t="str">
        <f>'[1]TCE - ANEXO IV - Preencher'!G121</f>
        <v>RAFAEL DE SOUZA RIBEIRO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317</v>
      </c>
      <c r="I112" s="6">
        <f>IF('[1]TCE - ANEXO IV - Preencher'!K121="","",'[1]TCE - ANEXO IV - Preencher'!K121)</f>
        <v>44274</v>
      </c>
      <c r="J112" s="5" t="str">
        <f>'[1]TCE - ANEXO IV - Preencher'!L121</f>
        <v>26210337711089000104550010000003171618786267</v>
      </c>
      <c r="K112" s="5" t="str">
        <f>IF(F112="B",LEFT('[1]TCE - ANEXO IV - Preencher'!M121,2),IF(F112="S",LEFT('[1]TCE - ANEXO IV - Preencher'!M121,7),IF('[1]TCE - ANEXO IV - Preencher'!H121="","")))</f>
        <v>28</v>
      </c>
      <c r="L112" s="7">
        <f>'[1]TCE - ANEXO IV - Preencher'!N121</f>
        <v>79</v>
      </c>
    </row>
    <row r="113" spans="1:12" s="8" customFormat="1" ht="19.5" customHeight="1" x14ac:dyDescent="0.2">
      <c r="A113" s="3">
        <f>IFERROR(VLOOKUP(B113,'[1]DADOS (OCULTAR)'!$P$3:$R$56,3,0),"")</f>
        <v>10894988000729</v>
      </c>
      <c r="B113" s="4" t="str">
        <f>'[1]TCE - ANEXO IV - Preencher'!C122</f>
        <v>UPAE CARUARU</v>
      </c>
      <c r="C113" s="4" t="str">
        <f>'[1]TCE - ANEXO IV - Preencher'!E122</f>
        <v>3.6 - Material de Expediente</v>
      </c>
      <c r="D113" s="3">
        <f>'[1]TCE - ANEXO IV - Preencher'!F122</f>
        <v>11101202000146</v>
      </c>
      <c r="E113" s="5" t="str">
        <f>'[1]TCE - ANEXO IV - Preencher'!G122</f>
        <v xml:space="preserve">VGC ALVES COMERCIO E SERVIÇOS 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12029</v>
      </c>
      <c r="I113" s="6">
        <f>IF('[1]TCE - ANEXO IV - Preencher'!K122="","",'[1]TCE - ANEXO IV - Preencher'!K122)</f>
        <v>44274</v>
      </c>
      <c r="J113" s="5" t="str">
        <f>'[1]TCE - ANEXO IV - Preencher'!L122</f>
        <v>26210311101202000146550010000120291511133056</v>
      </c>
      <c r="K113" s="5" t="str">
        <f>IF(F113="B",LEFT('[1]TCE - ANEXO IV - Preencher'!M122,2),IF(F113="S",LEFT('[1]TCE - ANEXO IV - Preencher'!M122,7),IF('[1]TCE - ANEXO IV - Preencher'!H122="","")))</f>
        <v>28</v>
      </c>
      <c r="L113" s="7">
        <f>'[1]TCE - ANEXO IV - Preencher'!N122</f>
        <v>282.8</v>
      </c>
    </row>
    <row r="114" spans="1:12" s="8" customFormat="1" ht="19.5" customHeight="1" x14ac:dyDescent="0.2">
      <c r="A114" s="3">
        <f>IFERROR(VLOOKUP(B114,'[1]DADOS (OCULTAR)'!$P$3:$R$56,3,0),"")</f>
        <v>10894988000729</v>
      </c>
      <c r="B114" s="4" t="str">
        <f>'[1]TCE - ANEXO IV - Preencher'!C123</f>
        <v>UPAE CARUARU</v>
      </c>
      <c r="C114" s="4" t="str">
        <f>'[1]TCE - ANEXO IV - Preencher'!E123</f>
        <v>3.1 - Combustíveis e Lubrificantes Automotivos</v>
      </c>
      <c r="D114" s="3">
        <f>'[1]TCE - ANEXO IV - Preencher'!F123</f>
        <v>20211412000188</v>
      </c>
      <c r="E114" s="5" t="str">
        <f>'[1]TCE - ANEXO IV - Preencher'!G123</f>
        <v>SODEXO PASS DO BRASIL SERVIÇOS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321664</v>
      </c>
      <c r="I114" s="6">
        <f>IF('[1]TCE - ANEXO IV - Preencher'!K123="","",'[1]TCE - ANEXO IV - Preencher'!K123)</f>
        <v>44266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28 -  P</v>
      </c>
      <c r="L114" s="7">
        <f>'[1]TCE - ANEXO IV - Preencher'!N123</f>
        <v>1700.18</v>
      </c>
    </row>
    <row r="115" spans="1:12" s="8" customFormat="1" ht="19.5" customHeight="1" x14ac:dyDescent="0.2">
      <c r="A115" s="3">
        <f>IFERROR(VLOOKUP(B115,'[1]DADOS (OCULTAR)'!$P$3:$R$56,3,0),"")</f>
        <v>10894988000729</v>
      </c>
      <c r="B115" s="4" t="str">
        <f>'[1]TCE - ANEXO IV - Preencher'!C124</f>
        <v>UPAE CARUARU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57158057000726</v>
      </c>
      <c r="E115" s="5" t="str">
        <f>'[1]TCE - ANEXO IV - Preencher'!G124</f>
        <v>COMERCIAL ELETRICA PJ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139787</v>
      </c>
      <c r="I115" s="6">
        <f>IF('[1]TCE - ANEXO IV - Preencher'!K124="","",'[1]TCE - ANEXO IV - Preencher'!K124)</f>
        <v>44278</v>
      </c>
      <c r="J115" s="5" t="str">
        <f>'[1]TCE - ANEXO IV - Preencher'!L124</f>
        <v>26210357158057000726550010001397871100195906</v>
      </c>
      <c r="K115" s="5" t="str">
        <f>IF(F115="B",LEFT('[1]TCE - ANEXO IV - Preencher'!M124,2),IF(F115="S",LEFT('[1]TCE - ANEXO IV - Preencher'!M124,7),IF('[1]TCE - ANEXO IV - Preencher'!H124="","")))</f>
        <v>28</v>
      </c>
      <c r="L115" s="7">
        <f>'[1]TCE - ANEXO IV - Preencher'!N124</f>
        <v>396.5</v>
      </c>
    </row>
    <row r="116" spans="1:12" s="8" customFormat="1" ht="19.5" customHeight="1" x14ac:dyDescent="0.2">
      <c r="A116" s="3">
        <f>IFERROR(VLOOKUP(B116,'[1]DADOS (OCULTAR)'!$P$3:$R$56,3,0),"")</f>
        <v>10894988000729</v>
      </c>
      <c r="B116" s="4" t="str">
        <f>'[1]TCE - ANEXO IV - Preencher'!C125</f>
        <v>UPAE CARUARU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17007547000111</v>
      </c>
      <c r="E116" s="5" t="str">
        <f>'[1]TCE - ANEXO IV - Preencher'!G125</f>
        <v>CYBELLE C L GUIMARAES MATERIAIS ELETRICOS ME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3997</v>
      </c>
      <c r="I116" s="6">
        <f>IF('[1]TCE - ANEXO IV - Preencher'!K125="","",'[1]TCE - ANEXO IV - Preencher'!K125)</f>
        <v>44279</v>
      </c>
      <c r="J116" s="5" t="str">
        <f>'[1]TCE - ANEXO IV - Preencher'!L125</f>
        <v>26210317007547000111550000000039971190039271</v>
      </c>
      <c r="K116" s="5" t="str">
        <f>IF(F116="B",LEFT('[1]TCE - ANEXO IV - Preencher'!M125,2),IF(F116="S",LEFT('[1]TCE - ANEXO IV - Preencher'!M125,7),IF('[1]TCE - ANEXO IV - Preencher'!H125="","")))</f>
        <v>28</v>
      </c>
      <c r="L116" s="7">
        <f>'[1]TCE - ANEXO IV - Preencher'!N125</f>
        <v>50</v>
      </c>
    </row>
    <row r="117" spans="1:12" s="8" customFormat="1" ht="19.5" customHeight="1" x14ac:dyDescent="0.2">
      <c r="A117" s="3">
        <f>IFERROR(VLOOKUP(B117,'[1]DADOS (OCULTAR)'!$P$3:$R$56,3,0),"")</f>
        <v>10894988000729</v>
      </c>
      <c r="B117" s="4" t="str">
        <f>'[1]TCE - ANEXO IV - Preencher'!C126</f>
        <v>UPAE CARUARU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38010578000100</v>
      </c>
      <c r="E117" s="5" t="str">
        <f>'[1]TCE - ANEXO IV - Preencher'!G126</f>
        <v>D G MAX COMERCIO E SERVIÇO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327</v>
      </c>
      <c r="I117" s="6">
        <f>IF('[1]TCE - ANEXO IV - Preencher'!K126="","",'[1]TCE - ANEXO IV - Preencher'!K126)</f>
        <v>44280</v>
      </c>
      <c r="J117" s="5" t="str">
        <f>'[1]TCE - ANEXO IV - Preencher'!L126</f>
        <v>26210338010578000100550010000003271370312750</v>
      </c>
      <c r="K117" s="5" t="str">
        <f>IF(F117="B",LEFT('[1]TCE - ANEXO IV - Preencher'!M126,2),IF(F117="S",LEFT('[1]TCE - ANEXO IV - Preencher'!M126,7),IF('[1]TCE - ANEXO IV - Preencher'!H126="","")))</f>
        <v>28</v>
      </c>
      <c r="L117" s="7">
        <f>'[1]TCE - ANEXO IV - Preencher'!N126</f>
        <v>21.19</v>
      </c>
    </row>
    <row r="118" spans="1:12" s="8" customFormat="1" ht="19.5" customHeight="1" x14ac:dyDescent="0.2">
      <c r="A118" s="3">
        <f>IFERROR(VLOOKUP(B118,'[1]DADOS (OCULTAR)'!$P$3:$R$56,3,0),"")</f>
        <v>10894988000729</v>
      </c>
      <c r="B118" s="4" t="str">
        <f>'[1]TCE - ANEXO IV - Preencher'!C127</f>
        <v>UPAE CARUARU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38010578000100</v>
      </c>
      <c r="E118" s="5" t="str">
        <f>'[1]TCE - ANEXO IV - Preencher'!G127</f>
        <v>D G MAX COMERCIO E SERVIÇO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328</v>
      </c>
      <c r="I118" s="6">
        <f>IF('[1]TCE - ANEXO IV - Preencher'!K127="","",'[1]TCE - ANEXO IV - Preencher'!K127)</f>
        <v>44280</v>
      </c>
      <c r="J118" s="5" t="str">
        <f>'[1]TCE - ANEXO IV - Preencher'!L127</f>
        <v>26210338010578000100550010000003281420661180</v>
      </c>
      <c r="K118" s="5" t="str">
        <f>IF(F118="B",LEFT('[1]TCE - ANEXO IV - Preencher'!M127,2),IF(F118="S",LEFT('[1]TCE - ANEXO IV - Preencher'!M127,7),IF('[1]TCE - ANEXO IV - Preencher'!H127="","")))</f>
        <v>28</v>
      </c>
      <c r="L118" s="7">
        <f>'[1]TCE - ANEXO IV - Preencher'!N127</f>
        <v>303.48</v>
      </c>
    </row>
    <row r="119" spans="1:12" s="8" customFormat="1" ht="19.5" customHeight="1" x14ac:dyDescent="0.2">
      <c r="A119" s="3">
        <f>IFERROR(VLOOKUP(B119,'[1]DADOS (OCULTAR)'!$P$3:$R$56,3,0),"")</f>
        <v>10894988000729</v>
      </c>
      <c r="B119" s="4" t="str">
        <f>'[1]TCE - ANEXO IV - Preencher'!C128</f>
        <v>UPAE CARUARU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31469403000108</v>
      </c>
      <c r="E119" s="5" t="str">
        <f>'[1]TCE - ANEXO IV - Preencher'!G128</f>
        <v>DRS SOLUÇOES E EQUIPAMENTOS DE PROTEÇAO EIRELI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934</v>
      </c>
      <c r="I119" s="6">
        <f>IF('[1]TCE - ANEXO IV - Preencher'!K128="","",'[1]TCE - ANEXO IV - Preencher'!K128)</f>
        <v>44264</v>
      </c>
      <c r="J119" s="5" t="str">
        <f>'[1]TCE - ANEXO IV - Preencher'!L128</f>
        <v>26210331469103000108550010000009341403305021</v>
      </c>
      <c r="K119" s="5" t="str">
        <f>IF(F119="B",LEFT('[1]TCE - ANEXO IV - Preencher'!M128,2),IF(F119="S",LEFT('[1]TCE - ANEXO IV - Preencher'!M128,7),IF('[1]TCE - ANEXO IV - Preencher'!H128="","")))</f>
        <v>28</v>
      </c>
      <c r="L119" s="7">
        <f>'[1]TCE - ANEXO IV - Preencher'!N128</f>
        <v>265.5</v>
      </c>
    </row>
    <row r="120" spans="1:12" s="8" customFormat="1" ht="19.5" customHeight="1" x14ac:dyDescent="0.2">
      <c r="A120" s="3">
        <f>IFERROR(VLOOKUP(B120,'[1]DADOS (OCULTAR)'!$P$3:$R$56,3,0),"")</f>
        <v>10894988000729</v>
      </c>
      <c r="B120" s="4" t="str">
        <f>'[1]TCE - ANEXO IV - Preencher'!C129</f>
        <v>UPAE CARUARU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19462206000161</v>
      </c>
      <c r="E120" s="5" t="str">
        <f>'[1]TCE - ANEXO IV - Preencher'!G129</f>
        <v>FELIPE A F DE ARAUJO COM DE MATERIAL DE CONSTRUÇOES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513</v>
      </c>
      <c r="I120" s="6">
        <f>IF('[1]TCE - ANEXO IV - Preencher'!K129="","",'[1]TCE - ANEXO IV - Preencher'!K129)</f>
        <v>44280</v>
      </c>
      <c r="J120" s="5" t="str">
        <f>'[1]TCE - ANEXO IV - Preencher'!L129</f>
        <v>26210319462206000161550010000005131305121774</v>
      </c>
      <c r="K120" s="5" t="str">
        <f>IF(F120="B",LEFT('[1]TCE - ANEXO IV - Preencher'!M129,2),IF(F120="S",LEFT('[1]TCE - ANEXO IV - Preencher'!M129,7),IF('[1]TCE - ANEXO IV - Preencher'!H129="","")))</f>
        <v>28</v>
      </c>
      <c r="L120" s="7">
        <f>'[1]TCE - ANEXO IV - Preencher'!N129</f>
        <v>2919</v>
      </c>
    </row>
    <row r="121" spans="1:12" s="8" customFormat="1" ht="19.5" customHeight="1" x14ac:dyDescent="0.2">
      <c r="A121" s="3">
        <f>IFERROR(VLOOKUP(B121,'[1]DADOS (OCULTAR)'!$P$3:$R$56,3,0),"")</f>
        <v>10894988000729</v>
      </c>
      <c r="B121" s="4" t="str">
        <f>'[1]TCE - ANEXO IV - Preencher'!C130</f>
        <v>UPAE CARUARU</v>
      </c>
      <c r="C121" s="4" t="str">
        <f>'[1]TCE - ANEXO IV - Preencher'!E130</f>
        <v xml:space="preserve">3.9 - Material para Manutenção de Bens Imóveis </v>
      </c>
      <c r="D121" s="3">
        <f>'[1]TCE - ANEXO IV - Preencher'!F130</f>
        <v>10230480000483</v>
      </c>
      <c r="E121" s="5" t="str">
        <f>'[1]TCE - ANEXO IV - Preencher'!G130</f>
        <v>FERREIRA COSTA CIA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907108</v>
      </c>
      <c r="I121" s="6">
        <f>IF('[1]TCE - ANEXO IV - Preencher'!K130="","",'[1]TCE - ANEXO IV - Preencher'!K130)</f>
        <v>44244</v>
      </c>
      <c r="J121" s="5" t="str">
        <f>'[1]TCE - ANEXO IV - Preencher'!L130</f>
        <v>26210210230480000483550100009071081063236341</v>
      </c>
      <c r="K121" s="5" t="str">
        <f>IF(F121="B",LEFT('[1]TCE - ANEXO IV - Preencher'!M130,2),IF(F121="S",LEFT('[1]TCE - ANEXO IV - Preencher'!M130,7),IF('[1]TCE - ANEXO IV - Preencher'!H130="","")))</f>
        <v>28</v>
      </c>
      <c r="L121" s="7">
        <f>'[1]TCE - ANEXO IV - Preencher'!N130</f>
        <v>443.5</v>
      </c>
    </row>
    <row r="122" spans="1:12" s="8" customFormat="1" ht="19.5" customHeight="1" x14ac:dyDescent="0.2">
      <c r="A122" s="3">
        <f>IFERROR(VLOOKUP(B122,'[1]DADOS (OCULTAR)'!$P$3:$R$56,3,0),"")</f>
        <v>10894988000729</v>
      </c>
      <c r="B122" s="4" t="str">
        <f>'[1]TCE - ANEXO IV - Preencher'!C131</f>
        <v>UPAE CARUARU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17801543000100</v>
      </c>
      <c r="E122" s="5" t="str">
        <f>'[1]TCE - ANEXO IV - Preencher'!G131</f>
        <v>GILSON CRISTOVAO DE AGUIAR - ME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1506</v>
      </c>
      <c r="I122" s="6">
        <f>IF('[1]TCE - ANEXO IV - Preencher'!K131="","",'[1]TCE - ANEXO IV - Preencher'!K131)</f>
        <v>44259</v>
      </c>
      <c r="J122" s="5" t="str">
        <f>'[1]TCE - ANEXO IV - Preencher'!L131</f>
        <v>26210317801543000100550010000015061152011851</v>
      </c>
      <c r="K122" s="5" t="str">
        <f>IF(F122="B",LEFT('[1]TCE - ANEXO IV - Preencher'!M131,2),IF(F122="S",LEFT('[1]TCE - ANEXO IV - Preencher'!M131,7),IF('[1]TCE - ANEXO IV - Preencher'!H131="","")))</f>
        <v>28</v>
      </c>
      <c r="L122" s="7">
        <f>'[1]TCE - ANEXO IV - Preencher'!N131</f>
        <v>1847.2</v>
      </c>
    </row>
    <row r="123" spans="1:12" s="8" customFormat="1" ht="19.5" customHeight="1" x14ac:dyDescent="0.2">
      <c r="A123" s="3">
        <f>IFERROR(VLOOKUP(B123,'[1]DADOS (OCULTAR)'!$P$3:$R$56,3,0),"")</f>
        <v>10894988000729</v>
      </c>
      <c r="B123" s="4" t="str">
        <f>'[1]TCE - ANEXO IV - Preencher'!C132</f>
        <v>UPAE CARUARU</v>
      </c>
      <c r="C123" s="4" t="str">
        <f>'[1]TCE - ANEXO IV - Preencher'!E132</f>
        <v xml:space="preserve">3.9 - Material para Manutenção de Bens Imóveis </v>
      </c>
      <c r="D123" s="3">
        <f>'[1]TCE - ANEXO IV - Preencher'!F132</f>
        <v>41057399000558</v>
      </c>
      <c r="E123" s="5" t="str">
        <f>'[1]TCE - ANEXO IV - Preencher'!G132</f>
        <v>MADECENTER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13803</v>
      </c>
      <c r="I123" s="6">
        <f>IF('[1]TCE - ANEXO IV - Preencher'!K132="","",'[1]TCE - ANEXO IV - Preencher'!K132)</f>
        <v>44271</v>
      </c>
      <c r="J123" s="5" t="str">
        <f>'[1]TCE - ANEXO IV - Preencher'!L132</f>
        <v>26210341057399000558550010000138031532439054</v>
      </c>
      <c r="K123" s="5" t="str">
        <f>IF(F123="B",LEFT('[1]TCE - ANEXO IV - Preencher'!M132,2),IF(F123="S",LEFT('[1]TCE - ANEXO IV - Preencher'!M132,7),IF('[1]TCE - ANEXO IV - Preencher'!H132="","")))</f>
        <v>28</v>
      </c>
      <c r="L123" s="7">
        <f>'[1]TCE - ANEXO IV - Preencher'!N132</f>
        <v>207.78</v>
      </c>
    </row>
    <row r="124" spans="1:12" s="8" customFormat="1" ht="19.5" customHeight="1" x14ac:dyDescent="0.2">
      <c r="A124" s="3">
        <f>IFERROR(VLOOKUP(B124,'[1]DADOS (OCULTAR)'!$P$3:$R$56,3,0),"")</f>
        <v>10894988000729</v>
      </c>
      <c r="B124" s="4" t="str">
        <f>'[1]TCE - ANEXO IV - Preencher'!C133</f>
        <v>UPAE CARUARU</v>
      </c>
      <c r="C124" s="4" t="str">
        <f>'[1]TCE - ANEXO IV - Preencher'!E133</f>
        <v xml:space="preserve">3.9 - Material para Manutenção de Bens Imóveis </v>
      </c>
      <c r="D124" s="3">
        <f>'[1]TCE - ANEXO IV - Preencher'!F133</f>
        <v>9494196000192</v>
      </c>
      <c r="E124" s="5" t="str">
        <f>'[1]TCE - ANEXO IV - Preencher'!G133</f>
        <v>MARIO FLORENCIO FILHOS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200839</v>
      </c>
      <c r="I124" s="6">
        <f>IF('[1]TCE - ANEXO IV - Preencher'!K133="","",'[1]TCE - ANEXO IV - Preencher'!K133)</f>
        <v>44284</v>
      </c>
      <c r="J124" s="5" t="str">
        <f>'[1]TCE - ANEXO IV - Preencher'!L133</f>
        <v>26210309494196000192550010002008391028090579</v>
      </c>
      <c r="K124" s="5" t="str">
        <f>IF(F124="B",LEFT('[1]TCE - ANEXO IV - Preencher'!M133,2),IF(F124="S",LEFT('[1]TCE - ANEXO IV - Preencher'!M133,7),IF('[1]TCE - ANEXO IV - Preencher'!H133="","")))</f>
        <v>28</v>
      </c>
      <c r="L124" s="7">
        <f>'[1]TCE - ANEXO IV - Preencher'!N133</f>
        <v>267.89999999999998</v>
      </c>
    </row>
    <row r="125" spans="1:12" s="8" customFormat="1" ht="19.5" customHeight="1" x14ac:dyDescent="0.2">
      <c r="A125" s="3">
        <f>IFERROR(VLOOKUP(B125,'[1]DADOS (OCULTAR)'!$P$3:$R$56,3,0),"")</f>
        <v>10894988000729</v>
      </c>
      <c r="B125" s="4" t="str">
        <f>'[1]TCE - ANEXO IV - Preencher'!C134</f>
        <v>UPAE CARUARU</v>
      </c>
      <c r="C125" s="4" t="str">
        <f>'[1]TCE - ANEXO IV - Preencher'!E134</f>
        <v xml:space="preserve">3.9 - Material para Manutenção de Bens Imóveis </v>
      </c>
      <c r="D125" s="3">
        <f>'[1]TCE - ANEXO IV - Preencher'!F134</f>
        <v>12007481000146</v>
      </c>
      <c r="E125" s="5" t="str">
        <f>'[1]TCE - ANEXO IV - Preencher'!G134</f>
        <v>PERFIL SUPRIMENTOS INDUSTRIAIS LTDA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11762</v>
      </c>
      <c r="I125" s="6">
        <f>IF('[1]TCE - ANEXO IV - Preencher'!K134="","",'[1]TCE - ANEXO IV - Preencher'!K134)</f>
        <v>44264</v>
      </c>
      <c r="J125" s="5" t="str">
        <f>'[1]TCE - ANEXO IV - Preencher'!L134</f>
        <v>26210312007481000146550010000117621382363903</v>
      </c>
      <c r="K125" s="5" t="str">
        <f>IF(F125="B",LEFT('[1]TCE - ANEXO IV - Preencher'!M134,2),IF(F125="S",LEFT('[1]TCE - ANEXO IV - Preencher'!M134,7),IF('[1]TCE - ANEXO IV - Preencher'!H134="","")))</f>
        <v>28</v>
      </c>
      <c r="L125" s="7">
        <f>'[1]TCE - ANEXO IV - Preencher'!N134</f>
        <v>137.9</v>
      </c>
    </row>
    <row r="126" spans="1:12" s="8" customFormat="1" ht="19.5" customHeight="1" x14ac:dyDescent="0.2">
      <c r="A126" s="3">
        <f>IFERROR(VLOOKUP(B126,'[1]DADOS (OCULTAR)'!$P$3:$R$56,3,0),"")</f>
        <v>10894988000729</v>
      </c>
      <c r="B126" s="4" t="str">
        <f>'[1]TCE - ANEXO IV - Preencher'!C135</f>
        <v>UPAE CARUARU</v>
      </c>
      <c r="C126" s="4" t="str">
        <f>'[1]TCE - ANEXO IV - Preencher'!E135</f>
        <v xml:space="preserve">3.9 - Material para Manutenção de Bens Imóveis </v>
      </c>
      <c r="D126" s="3">
        <f>'[1]TCE - ANEXO IV - Preencher'!F135</f>
        <v>5266210000573</v>
      </c>
      <c r="E126" s="5" t="str">
        <f>'[1]TCE - ANEXO IV - Preencher'!G135</f>
        <v>PORTELA DISTRIBUIDORA LTDA - PORTELA PE FL5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265031</v>
      </c>
      <c r="I126" s="6">
        <f>IF('[1]TCE - ANEXO IV - Preencher'!K135="","",'[1]TCE - ANEXO IV - Preencher'!K135)</f>
        <v>44272</v>
      </c>
      <c r="J126" s="5" t="str">
        <f>'[1]TCE - ANEXO IV - Preencher'!L135</f>
        <v>26210305266210000573550010002650311026503103</v>
      </c>
      <c r="K126" s="5" t="str">
        <f>IF(F126="B",LEFT('[1]TCE - ANEXO IV - Preencher'!M135,2),IF(F126="S",LEFT('[1]TCE - ANEXO IV - Preencher'!M135,7),IF('[1]TCE - ANEXO IV - Preencher'!H135="","")))</f>
        <v>28</v>
      </c>
      <c r="L126" s="7">
        <f>'[1]TCE - ANEXO IV - Preencher'!N135</f>
        <v>170.5</v>
      </c>
    </row>
    <row r="127" spans="1:12" s="8" customFormat="1" ht="19.5" customHeight="1" x14ac:dyDescent="0.2">
      <c r="A127" s="3">
        <f>IFERROR(VLOOKUP(B127,'[1]DADOS (OCULTAR)'!$P$3:$R$56,3,0),"")</f>
        <v>10894988000729</v>
      </c>
      <c r="B127" s="4" t="str">
        <f>'[1]TCE - ANEXO IV - Preencher'!C136</f>
        <v>UPAE CARUARU</v>
      </c>
      <c r="C127" s="4" t="str">
        <f>'[1]TCE - ANEXO IV - Preencher'!E136</f>
        <v xml:space="preserve">3.9 - Material para Manutenção de Bens Imóveis </v>
      </c>
      <c r="D127" s="3">
        <f>'[1]TCE - ANEXO IV - Preencher'!F136</f>
        <v>7264693000179</v>
      </c>
      <c r="E127" s="5" t="str">
        <f>'[1]TCE - ANEXO IV - Preencher'!G136</f>
        <v>RENASCER MERCANTIL FERRAGISTA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533616</v>
      </c>
      <c r="I127" s="6">
        <f>IF('[1]TCE - ANEXO IV - Preencher'!K136="","",'[1]TCE - ANEXO IV - Preencher'!K136)</f>
        <v>44267</v>
      </c>
      <c r="J127" s="5" t="str">
        <f>'[1]TCE - ANEXO IV - Preencher'!L136</f>
        <v>26210307264693000179550010005336161654732024</v>
      </c>
      <c r="K127" s="5" t="str">
        <f>IF(F127="B",LEFT('[1]TCE - ANEXO IV - Preencher'!M136,2),IF(F127="S",LEFT('[1]TCE - ANEXO IV - Preencher'!M136,7),IF('[1]TCE - ANEXO IV - Preencher'!H136="","")))</f>
        <v>28</v>
      </c>
      <c r="L127" s="7">
        <f>'[1]TCE - ANEXO IV - Preencher'!N136</f>
        <v>3.92</v>
      </c>
    </row>
    <row r="128" spans="1:12" s="8" customFormat="1" ht="19.5" customHeight="1" x14ac:dyDescent="0.2">
      <c r="A128" s="3">
        <f>IFERROR(VLOOKUP(B128,'[1]DADOS (OCULTAR)'!$P$3:$R$56,3,0),"")</f>
        <v>10894988000729</v>
      </c>
      <c r="B128" s="4" t="str">
        <f>'[1]TCE - ANEXO IV - Preencher'!C137</f>
        <v>UPAE CARUARU</v>
      </c>
      <c r="C128" s="4" t="str">
        <f>'[1]TCE - ANEXO IV - Preencher'!E137</f>
        <v xml:space="preserve">3.9 - Material para Manutenção de Bens Imóveis </v>
      </c>
      <c r="D128" s="3">
        <f>'[1]TCE - ANEXO IV - Preencher'!F137</f>
        <v>23419428000179</v>
      </c>
      <c r="E128" s="5" t="str">
        <f>'[1]TCE - ANEXO IV - Preencher'!G137</f>
        <v>SGA REFRIGERAÇAO EIRELI EPP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17773</v>
      </c>
      <c r="I128" s="6">
        <f>IF('[1]TCE - ANEXO IV - Preencher'!K137="","",'[1]TCE - ANEXO IV - Preencher'!K137)</f>
        <v>44252</v>
      </c>
      <c r="J128" s="5" t="str">
        <f>'[1]TCE - ANEXO IV - Preencher'!L137</f>
        <v>26210223419428000179550010000177731732925501</v>
      </c>
      <c r="K128" s="5" t="str">
        <f>IF(F128="B",LEFT('[1]TCE - ANEXO IV - Preencher'!M137,2),IF(F128="S",LEFT('[1]TCE - ANEXO IV - Preencher'!M137,7),IF('[1]TCE - ANEXO IV - Preencher'!H137="","")))</f>
        <v>28</v>
      </c>
      <c r="L128" s="7">
        <f>'[1]TCE - ANEXO IV - Preencher'!N137</f>
        <v>1200</v>
      </c>
    </row>
    <row r="129" spans="1:12" s="8" customFormat="1" ht="19.5" customHeight="1" x14ac:dyDescent="0.2">
      <c r="A129" s="3">
        <f>IFERROR(VLOOKUP(B129,'[1]DADOS (OCULTAR)'!$P$3:$R$56,3,0),"")</f>
        <v>10894988000729</v>
      </c>
      <c r="B129" s="4" t="str">
        <f>'[1]TCE - ANEXO IV - Preencher'!C138</f>
        <v>UPAE CARUARU</v>
      </c>
      <c r="C129" s="4" t="str">
        <f>'[1]TCE - ANEXO IV - Preencher'!E138</f>
        <v xml:space="preserve">3.9 - Material para Manutenção de Bens Imóveis </v>
      </c>
      <c r="D129" s="3">
        <f>'[1]TCE - ANEXO IV - Preencher'!F138</f>
        <v>26012135000160</v>
      </c>
      <c r="E129" s="5" t="str">
        <f>'[1]TCE - ANEXO IV - Preencher'!G138</f>
        <v>ACB SEGURANÇA EM EPI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1162</v>
      </c>
      <c r="I129" s="6">
        <f>IF('[1]TCE - ANEXO IV - Preencher'!K138="","",'[1]TCE - ANEXO IV - Preencher'!K138)</f>
        <v>44278</v>
      </c>
      <c r="J129" s="5" t="str">
        <f>'[1]TCE - ANEXO IV - Preencher'!L138</f>
        <v>26210326012135000160550000000011621131015662</v>
      </c>
      <c r="K129" s="5" t="str">
        <f>IF(F129="B",LEFT('[1]TCE - ANEXO IV - Preencher'!M138,2),IF(F129="S",LEFT('[1]TCE - ANEXO IV - Preencher'!M138,7),IF('[1]TCE - ANEXO IV - Preencher'!H138="","")))</f>
        <v>28</v>
      </c>
      <c r="L129" s="7">
        <f>'[1]TCE - ANEXO IV - Preencher'!N138</f>
        <v>44</v>
      </c>
    </row>
    <row r="130" spans="1:12" s="8" customFormat="1" ht="19.5" customHeight="1" x14ac:dyDescent="0.2">
      <c r="A130" s="3">
        <f>IFERROR(VLOOKUP(B130,'[1]DADOS (OCULTAR)'!$P$3:$R$56,3,0),"")</f>
        <v>10894988000729</v>
      </c>
      <c r="B130" s="4" t="str">
        <f>'[1]TCE - ANEXO IV - Preencher'!C139</f>
        <v>UPAE CARUARU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33743179000126</v>
      </c>
      <c r="E130" s="5" t="str">
        <f>'[1]TCE - ANEXO IV - Preencher'!G139</f>
        <v>CSL MATERIAL DE HIGIENE E PAPELARIA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2070</v>
      </c>
      <c r="I130" s="6">
        <f>IF('[1]TCE - ANEXO IV - Preencher'!K139="","",'[1]TCE - ANEXO IV - Preencher'!K139)</f>
        <v>44256</v>
      </c>
      <c r="J130" s="5" t="str">
        <f>'[1]TCE - ANEXO IV - Preencher'!L139</f>
        <v>26210333743179000126550010000020701456856058</v>
      </c>
      <c r="K130" s="5" t="str">
        <f>IF(F130="B",LEFT('[1]TCE - ANEXO IV - Preencher'!M139,2),IF(F130="S",LEFT('[1]TCE - ANEXO IV - Preencher'!M139,7),IF('[1]TCE - ANEXO IV - Preencher'!H139="","")))</f>
        <v>28</v>
      </c>
      <c r="L130" s="7">
        <f>'[1]TCE - ANEXO IV - Preencher'!N139</f>
        <v>57</v>
      </c>
    </row>
    <row r="131" spans="1:12" s="8" customFormat="1" ht="19.5" customHeight="1" x14ac:dyDescent="0.2">
      <c r="A131" s="3">
        <f>IFERROR(VLOOKUP(B131,'[1]DADOS (OCULTAR)'!$P$3:$R$56,3,0),"")</f>
        <v>10894988000729</v>
      </c>
      <c r="B131" s="4" t="str">
        <f>'[1]TCE - ANEXO IV - Preencher'!C140</f>
        <v>UPAE CARUARU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33743179000126</v>
      </c>
      <c r="E131" s="5" t="str">
        <f>'[1]TCE - ANEXO IV - Preencher'!G140</f>
        <v>CSL MATERIAL DE HIGIENE E PAPELARIA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2178</v>
      </c>
      <c r="I131" s="6">
        <f>IF('[1]TCE - ANEXO IV - Preencher'!K140="","",'[1]TCE - ANEXO IV - Preencher'!K140)</f>
        <v>44271</v>
      </c>
      <c r="J131" s="5" t="str">
        <f>'[1]TCE - ANEXO IV - Preencher'!L140</f>
        <v>26210333743179000126550010000021781591270396</v>
      </c>
      <c r="K131" s="5" t="str">
        <f>IF(F131="B",LEFT('[1]TCE - ANEXO IV - Preencher'!M140,2),IF(F131="S",LEFT('[1]TCE - ANEXO IV - Preencher'!M140,7),IF('[1]TCE - ANEXO IV - Preencher'!H140="","")))</f>
        <v>28</v>
      </c>
      <c r="L131" s="7">
        <f>'[1]TCE - ANEXO IV - Preencher'!N140</f>
        <v>20.399999999999999</v>
      </c>
    </row>
    <row r="132" spans="1:12" s="8" customFormat="1" ht="19.5" customHeight="1" x14ac:dyDescent="0.2">
      <c r="A132" s="3">
        <f>IFERROR(VLOOKUP(B132,'[1]DADOS (OCULTAR)'!$P$3:$R$56,3,0),"")</f>
        <v>10894988000729</v>
      </c>
      <c r="B132" s="4" t="str">
        <f>'[1]TCE - ANEXO IV - Preencher'!C141</f>
        <v>UPAE CARUARU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17007547000111</v>
      </c>
      <c r="E132" s="5" t="str">
        <f>'[1]TCE - ANEXO IV - Preencher'!G141</f>
        <v>CYBELLE C L GUIMARAES MATERIAIS ELETRICOS ME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3997</v>
      </c>
      <c r="I132" s="6">
        <f>IF('[1]TCE - ANEXO IV - Preencher'!K141="","",'[1]TCE - ANEXO IV - Preencher'!K141)</f>
        <v>44279</v>
      </c>
      <c r="J132" s="5" t="str">
        <f>'[1]TCE - ANEXO IV - Preencher'!L141</f>
        <v>26210317007547000111550000000039971190039271</v>
      </c>
      <c r="K132" s="5" t="str">
        <f>IF(F132="B",LEFT('[1]TCE - ANEXO IV - Preencher'!M141,2),IF(F132="S",LEFT('[1]TCE - ANEXO IV - Preencher'!M141,7),IF('[1]TCE - ANEXO IV - Preencher'!H141="","")))</f>
        <v>28</v>
      </c>
      <c r="L132" s="7">
        <f>'[1]TCE - ANEXO IV - Preencher'!N141</f>
        <v>131</v>
      </c>
    </row>
    <row r="133" spans="1:12" s="8" customFormat="1" ht="19.5" customHeight="1" x14ac:dyDescent="0.2">
      <c r="A133" s="3">
        <f>IFERROR(VLOOKUP(B133,'[1]DADOS (OCULTAR)'!$P$3:$R$56,3,0),"")</f>
        <v>10894988000729</v>
      </c>
      <c r="B133" s="4" t="str">
        <f>'[1]TCE - ANEXO IV - Preencher'!C142</f>
        <v>UPAE CARUARU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38010578000100</v>
      </c>
      <c r="E133" s="5" t="str">
        <f>'[1]TCE - ANEXO IV - Preencher'!G142</f>
        <v>D G MAX COMERCIO E SERVIÇO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327</v>
      </c>
      <c r="I133" s="6">
        <f>IF('[1]TCE - ANEXO IV - Preencher'!K142="","",'[1]TCE - ANEXO IV - Preencher'!K142)</f>
        <v>44280</v>
      </c>
      <c r="J133" s="5" t="str">
        <f>'[1]TCE - ANEXO IV - Preencher'!L142</f>
        <v>26210338010578000100550010000003271370312750</v>
      </c>
      <c r="K133" s="5" t="str">
        <f>IF(F133="B",LEFT('[1]TCE - ANEXO IV - Preencher'!M142,2),IF(F133="S",LEFT('[1]TCE - ANEXO IV - Preencher'!M142,7),IF('[1]TCE - ANEXO IV - Preencher'!H142="","")))</f>
        <v>28</v>
      </c>
      <c r="L133" s="7">
        <f>'[1]TCE - ANEXO IV - Preencher'!N142</f>
        <v>1063.77</v>
      </c>
    </row>
    <row r="134" spans="1:12" s="8" customFormat="1" ht="19.5" customHeight="1" x14ac:dyDescent="0.2">
      <c r="A134" s="3">
        <f>IFERROR(VLOOKUP(B134,'[1]DADOS (OCULTAR)'!$P$3:$R$56,3,0),"")</f>
        <v>10894988000729</v>
      </c>
      <c r="B134" s="4" t="str">
        <f>'[1]TCE - ANEXO IV - Preencher'!C143</f>
        <v>UPAE CARUARU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19462206000161</v>
      </c>
      <c r="E134" s="5" t="str">
        <f>'[1]TCE - ANEXO IV - Preencher'!G143</f>
        <v>FELIPE A F DE ARAUJO COM DE MATERIAL DE CONSTRUÇOES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513</v>
      </c>
      <c r="I134" s="6">
        <f>IF('[1]TCE - ANEXO IV - Preencher'!K143="","",'[1]TCE - ANEXO IV - Preencher'!K143)</f>
        <v>44280</v>
      </c>
      <c r="J134" s="5" t="str">
        <f>'[1]TCE - ANEXO IV - Preencher'!L143</f>
        <v>26210319462206000161550010000005131305121774</v>
      </c>
      <c r="K134" s="5" t="str">
        <f>IF(F134="B",LEFT('[1]TCE - ANEXO IV - Preencher'!M143,2),IF(F134="S",LEFT('[1]TCE - ANEXO IV - Preencher'!M143,7),IF('[1]TCE - ANEXO IV - Preencher'!H143="","")))</f>
        <v>28</v>
      </c>
      <c r="L134" s="7">
        <f>'[1]TCE - ANEXO IV - Preencher'!N143</f>
        <v>275</v>
      </c>
    </row>
    <row r="135" spans="1:12" s="8" customFormat="1" ht="19.5" customHeight="1" x14ac:dyDescent="0.2">
      <c r="A135" s="3">
        <f>IFERROR(VLOOKUP(B135,'[1]DADOS (OCULTAR)'!$P$3:$R$56,3,0),"")</f>
        <v>10894988000729</v>
      </c>
      <c r="B135" s="4" t="str">
        <f>'[1]TCE - ANEXO IV - Preencher'!C144</f>
        <v>UPAE CARUARU</v>
      </c>
      <c r="C135" s="4" t="str">
        <f>'[1]TCE - ANEXO IV - Preencher'!E144</f>
        <v xml:space="preserve">3.9 - Material para Manutenção de Bens Imóveis </v>
      </c>
      <c r="D135" s="3">
        <f>'[1]TCE - ANEXO IV - Preencher'!F144</f>
        <v>10230480000483</v>
      </c>
      <c r="E135" s="5" t="str">
        <f>'[1]TCE - ANEXO IV - Preencher'!G144</f>
        <v>FERREIRA COSTA CIA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920042</v>
      </c>
      <c r="I135" s="6">
        <f>IF('[1]TCE - ANEXO IV - Preencher'!K144="","",'[1]TCE - ANEXO IV - Preencher'!K144)</f>
        <v>44273</v>
      </c>
      <c r="J135" s="5" t="str">
        <f>'[1]TCE - ANEXO IV - Preencher'!L144</f>
        <v>26210310230480000483550100009200421064424945</v>
      </c>
      <c r="K135" s="5" t="str">
        <f>IF(F135="B",LEFT('[1]TCE - ANEXO IV - Preencher'!M144,2),IF(F135="S",LEFT('[1]TCE - ANEXO IV - Preencher'!M144,7),IF('[1]TCE - ANEXO IV - Preencher'!H144="","")))</f>
        <v>28</v>
      </c>
      <c r="L135" s="7">
        <f>'[1]TCE - ANEXO IV - Preencher'!N144</f>
        <v>96</v>
      </c>
    </row>
    <row r="136" spans="1:12" s="8" customFormat="1" ht="19.5" customHeight="1" x14ac:dyDescent="0.2">
      <c r="A136" s="3">
        <f>IFERROR(VLOOKUP(B136,'[1]DADOS (OCULTAR)'!$P$3:$R$56,3,0),"")</f>
        <v>10894988000729</v>
      </c>
      <c r="B136" s="4" t="str">
        <f>'[1]TCE - ANEXO IV - Preencher'!C145</f>
        <v>UPAE CARUARU</v>
      </c>
      <c r="C136" s="4" t="str">
        <f>'[1]TCE - ANEXO IV - Preencher'!E145</f>
        <v xml:space="preserve">3.9 - Material para Manutenção de Bens Imóveis </v>
      </c>
      <c r="D136" s="3">
        <f>'[1]TCE - ANEXO IV - Preencher'!F145</f>
        <v>15558946000145</v>
      </c>
      <c r="E136" s="5" t="str">
        <f>'[1]TCE - ANEXO IV - Preencher'!G145</f>
        <v>GIGAVIDA TECNOLOGIA E SERVIÇO HOSPITALAR LTDA ME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468</v>
      </c>
      <c r="I136" s="6">
        <f>IF('[1]TCE - ANEXO IV - Preencher'!K145="","",'[1]TCE - ANEXO IV - Preencher'!K145)</f>
        <v>44279</v>
      </c>
      <c r="J136" s="5" t="str">
        <f>'[1]TCE - ANEXO IV - Preencher'!L145</f>
        <v>26210315558946000145550010000004681041059631</v>
      </c>
      <c r="K136" s="5" t="str">
        <f>IF(F136="B",LEFT('[1]TCE - ANEXO IV - Preencher'!M145,2),IF(F136="S",LEFT('[1]TCE - ANEXO IV - Preencher'!M145,7),IF('[1]TCE - ANEXO IV - Preencher'!H145="","")))</f>
        <v>28</v>
      </c>
      <c r="L136" s="7">
        <f>'[1]TCE - ANEXO IV - Preencher'!N145</f>
        <v>800</v>
      </c>
    </row>
    <row r="137" spans="1:12" s="8" customFormat="1" ht="19.5" customHeight="1" x14ac:dyDescent="0.2">
      <c r="A137" s="3">
        <f>IFERROR(VLOOKUP(B137,'[1]DADOS (OCULTAR)'!$P$3:$R$56,3,0),"")</f>
        <v>10894988000729</v>
      </c>
      <c r="B137" s="4" t="str">
        <f>'[1]TCE - ANEXO IV - Preencher'!C146</f>
        <v>UPAE CARUARU</v>
      </c>
      <c r="C137" s="4" t="str">
        <f>'[1]TCE - ANEXO IV - Preencher'!E146</f>
        <v xml:space="preserve">3.9 - Material para Manutenção de Bens Imóveis </v>
      </c>
      <c r="D137" s="3">
        <f>'[1]TCE - ANEXO IV - Preencher'!F146</f>
        <v>11648676000102</v>
      </c>
      <c r="E137" s="5" t="str">
        <f>'[1]TCE - ANEXO IV - Preencher'!G146</f>
        <v>IPSEP INFORMATICA E ESCRITORIO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41978</v>
      </c>
      <c r="I137" s="6">
        <f>IF('[1]TCE - ANEXO IV - Preencher'!K146="","",'[1]TCE - ANEXO IV - Preencher'!K146)</f>
        <v>44252</v>
      </c>
      <c r="J137" s="5" t="str">
        <f>'[1]TCE - ANEXO IV - Preencher'!L146</f>
        <v>26210211648676000102550010000419781000108744</v>
      </c>
      <c r="K137" s="5" t="str">
        <f>IF(F137="B",LEFT('[1]TCE - ANEXO IV - Preencher'!M146,2),IF(F137="S",LEFT('[1]TCE - ANEXO IV - Preencher'!M146,7),IF('[1]TCE - ANEXO IV - Preencher'!H146="","")))</f>
        <v>28</v>
      </c>
      <c r="L137" s="7">
        <f>'[1]TCE - ANEXO IV - Preencher'!N146</f>
        <v>173</v>
      </c>
    </row>
    <row r="138" spans="1:12" s="8" customFormat="1" ht="19.5" customHeight="1" x14ac:dyDescent="0.2">
      <c r="A138" s="3">
        <f>IFERROR(VLOOKUP(B138,'[1]DADOS (OCULTAR)'!$P$3:$R$56,3,0),"")</f>
        <v>10894988000729</v>
      </c>
      <c r="B138" s="4" t="str">
        <f>'[1]TCE - ANEXO IV - Preencher'!C147</f>
        <v>UPAE CARUARU</v>
      </c>
      <c r="C138" s="4" t="str">
        <f>'[1]TCE - ANEXO IV - Preencher'!E147</f>
        <v xml:space="preserve">3.9 - Material para Manutenção de Bens Imóveis </v>
      </c>
      <c r="D138" s="3">
        <f>'[1]TCE - ANEXO IV - Preencher'!F147</f>
        <v>28766960000186</v>
      </c>
      <c r="E138" s="5" t="str">
        <f>'[1]TCE - ANEXO IV - Preencher'!G147</f>
        <v>JOSINALDO DE SOUSA LIRA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106</v>
      </c>
      <c r="I138" s="6">
        <f>IF('[1]TCE - ANEXO IV - Preencher'!K147="","",'[1]TCE - ANEXO IV - Preencher'!K147)</f>
        <v>44272</v>
      </c>
      <c r="J138" s="5" t="str">
        <f>'[1]TCE - ANEXO IV - Preencher'!L147</f>
        <v>26210328766960000186550020000001061366258838</v>
      </c>
      <c r="K138" s="5" t="str">
        <f>IF(F138="B",LEFT('[1]TCE - ANEXO IV - Preencher'!M147,2),IF(F138="S",LEFT('[1]TCE - ANEXO IV - Preencher'!M147,7),IF('[1]TCE - ANEXO IV - Preencher'!H147="","")))</f>
        <v>28</v>
      </c>
      <c r="L138" s="7">
        <f>'[1]TCE - ANEXO IV - Preencher'!N147</f>
        <v>224.4</v>
      </c>
    </row>
    <row r="139" spans="1:12" s="8" customFormat="1" ht="19.5" customHeight="1" x14ac:dyDescent="0.2">
      <c r="A139" s="3">
        <f>IFERROR(VLOOKUP(B139,'[1]DADOS (OCULTAR)'!$P$3:$R$56,3,0),"")</f>
        <v>10894988000729</v>
      </c>
      <c r="B139" s="4" t="str">
        <f>'[1]TCE - ANEXO IV - Preencher'!C148</f>
        <v>UPAE CARUARU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207275000109</v>
      </c>
      <c r="E139" s="5" t="str">
        <f>'[1]TCE - ANEXO IV - Preencher'!G148</f>
        <v>LIMARI MAT CONST EIRELI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4170</v>
      </c>
      <c r="I139" s="6">
        <f>IF('[1]TCE - ANEXO IV - Preencher'!K148="","",'[1]TCE - ANEXO IV - Preencher'!K148)</f>
        <v>44265</v>
      </c>
      <c r="J139" s="5" t="str">
        <f>'[1]TCE - ANEXO IV - Preencher'!L148</f>
        <v>26210300207275000109550010000041701190041700</v>
      </c>
      <c r="K139" s="5" t="str">
        <f>IF(F139="B",LEFT('[1]TCE - ANEXO IV - Preencher'!M148,2),IF(F139="S",LEFT('[1]TCE - ANEXO IV - Preencher'!M148,7),IF('[1]TCE - ANEXO IV - Preencher'!H148="","")))</f>
        <v>28</v>
      </c>
      <c r="L139" s="7">
        <f>'[1]TCE - ANEXO IV - Preencher'!N148</f>
        <v>792</v>
      </c>
    </row>
    <row r="140" spans="1:12" s="8" customFormat="1" ht="19.5" customHeight="1" x14ac:dyDescent="0.2">
      <c r="A140" s="3">
        <f>IFERROR(VLOOKUP(B140,'[1]DADOS (OCULTAR)'!$P$3:$R$56,3,0),"")</f>
        <v>10894988000729</v>
      </c>
      <c r="B140" s="4" t="str">
        <f>'[1]TCE - ANEXO IV - Preencher'!C149</f>
        <v>UPAE CARUARU</v>
      </c>
      <c r="C140" s="4" t="str">
        <f>'[1]TCE - ANEXO IV - Preencher'!E149</f>
        <v xml:space="preserve">3.9 - Material para Manutenção de Bens Imóveis </v>
      </c>
      <c r="D140" s="3">
        <f>'[1]TCE - ANEXO IV - Preencher'!F149</f>
        <v>12659041000173</v>
      </c>
      <c r="E140" s="5" t="str">
        <f>'[1]TCE - ANEXO IV - Preencher'!G149</f>
        <v>MANOEL MENDES DA SILVA NETO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2816</v>
      </c>
      <c r="I140" s="6">
        <f>IF('[1]TCE - ANEXO IV - Preencher'!K149="","",'[1]TCE - ANEXO IV - Preencher'!K149)</f>
        <v>44258</v>
      </c>
      <c r="J140" s="5" t="str">
        <f>'[1]TCE - ANEXO IV - Preencher'!L149</f>
        <v>26210312659041000173550010000028161952466344</v>
      </c>
      <c r="K140" s="5" t="str">
        <f>IF(F140="B",LEFT('[1]TCE - ANEXO IV - Preencher'!M149,2),IF(F140="S",LEFT('[1]TCE - ANEXO IV - Preencher'!M149,7),IF('[1]TCE - ANEXO IV - Preencher'!H149="","")))</f>
        <v>28</v>
      </c>
      <c r="L140" s="7">
        <f>'[1]TCE - ANEXO IV - Preencher'!N149</f>
        <v>86.1</v>
      </c>
    </row>
    <row r="141" spans="1:12" s="8" customFormat="1" ht="19.5" customHeight="1" x14ac:dyDescent="0.2">
      <c r="A141" s="3">
        <f>IFERROR(VLOOKUP(B141,'[1]DADOS (OCULTAR)'!$P$3:$R$56,3,0),"")</f>
        <v>10894988000729</v>
      </c>
      <c r="B141" s="4" t="str">
        <f>'[1]TCE - ANEXO IV - Preencher'!C150</f>
        <v>UPAE CARUARU</v>
      </c>
      <c r="C141" s="4" t="str">
        <f>'[1]TCE - ANEXO IV - Preencher'!E150</f>
        <v xml:space="preserve">3.9 - Material para Manutenção de Bens Imóveis </v>
      </c>
      <c r="D141" s="3">
        <f>'[1]TCE - ANEXO IV - Preencher'!F150</f>
        <v>9494196000192</v>
      </c>
      <c r="E141" s="5" t="str">
        <f>'[1]TCE - ANEXO IV - Preencher'!G150</f>
        <v>MARIO FLORENCIO FILHOS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200839</v>
      </c>
      <c r="I141" s="6">
        <f>IF('[1]TCE - ANEXO IV - Preencher'!K150="","",'[1]TCE - ANEXO IV - Preencher'!K150)</f>
        <v>44284</v>
      </c>
      <c r="J141" s="5" t="str">
        <f>'[1]TCE - ANEXO IV - Preencher'!L150</f>
        <v>26210309494196000192550010002008391028090579</v>
      </c>
      <c r="K141" s="5" t="str">
        <f>IF(F141="B",LEFT('[1]TCE - ANEXO IV - Preencher'!M150,2),IF(F141="S",LEFT('[1]TCE - ANEXO IV - Preencher'!M150,7),IF('[1]TCE - ANEXO IV - Preencher'!H150="","")))</f>
        <v>28</v>
      </c>
      <c r="L141" s="7">
        <f>'[1]TCE - ANEXO IV - Preencher'!N150</f>
        <v>144.6</v>
      </c>
    </row>
    <row r="142" spans="1:12" s="8" customFormat="1" ht="19.5" customHeight="1" x14ac:dyDescent="0.2">
      <c r="A142" s="3">
        <f>IFERROR(VLOOKUP(B142,'[1]DADOS (OCULTAR)'!$P$3:$R$56,3,0),"")</f>
        <v>10894988000729</v>
      </c>
      <c r="B142" s="4" t="str">
        <f>'[1]TCE - ANEXO IV - Preencher'!C151</f>
        <v>UPAE CARUARU</v>
      </c>
      <c r="C142" s="4" t="str">
        <f>'[1]TCE - ANEXO IV - Preencher'!E151</f>
        <v xml:space="preserve">3.9 - Material para Manutenção de Bens Imóveis </v>
      </c>
      <c r="D142" s="3">
        <f>'[1]TCE - ANEXO IV - Preencher'!F151</f>
        <v>7264693000179</v>
      </c>
      <c r="E142" s="5" t="str">
        <f>'[1]TCE - ANEXO IV - Preencher'!G151</f>
        <v>RENASCER MERCANTIL FERRAGISTA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533616</v>
      </c>
      <c r="I142" s="6">
        <f>IF('[1]TCE - ANEXO IV - Preencher'!K151="","",'[1]TCE - ANEXO IV - Preencher'!K151)</f>
        <v>44267</v>
      </c>
      <c r="J142" s="5" t="str">
        <f>'[1]TCE - ANEXO IV - Preencher'!L151</f>
        <v>26210307264693000179550010005336161654732024</v>
      </c>
      <c r="K142" s="5" t="str">
        <f>IF(F142="B",LEFT('[1]TCE - ANEXO IV - Preencher'!M151,2),IF(F142="S",LEFT('[1]TCE - ANEXO IV - Preencher'!M151,7),IF('[1]TCE - ANEXO IV - Preencher'!H151="","")))</f>
        <v>28</v>
      </c>
      <c r="L142" s="7">
        <f>'[1]TCE - ANEXO IV - Preencher'!N151</f>
        <v>688.24</v>
      </c>
    </row>
    <row r="143" spans="1:12" s="8" customFormat="1" ht="19.5" customHeight="1" x14ac:dyDescent="0.2">
      <c r="A143" s="3">
        <f>IFERROR(VLOOKUP(B143,'[1]DADOS (OCULTAR)'!$P$3:$R$56,3,0),"")</f>
        <v>10894988000729</v>
      </c>
      <c r="B143" s="4" t="str">
        <f>'[1]TCE - ANEXO IV - Preencher'!C152</f>
        <v>UPAE CARUARU</v>
      </c>
      <c r="C143" s="4" t="str">
        <f>'[1]TCE - ANEXO IV - Preencher'!E152</f>
        <v xml:space="preserve">3.9 - Material para Manutenção de Bens Imóveis </v>
      </c>
      <c r="D143" s="3">
        <f>'[1]TCE - ANEXO IV - Preencher'!F152</f>
        <v>11101202000146</v>
      </c>
      <c r="E143" s="5" t="str">
        <f>'[1]TCE - ANEXO IV - Preencher'!G152</f>
        <v xml:space="preserve">VGC ALVES COMERCIO E SERVIÇOS 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12029</v>
      </c>
      <c r="I143" s="6">
        <f>IF('[1]TCE - ANEXO IV - Preencher'!K152="","",'[1]TCE - ANEXO IV - Preencher'!K152)</f>
        <v>44274</v>
      </c>
      <c r="J143" s="5" t="str">
        <f>'[1]TCE - ANEXO IV - Preencher'!L152</f>
        <v>26210311101202000146550010000120291511133056</v>
      </c>
      <c r="K143" s="5" t="str">
        <f>IF(F143="B",LEFT('[1]TCE - ANEXO IV - Preencher'!M152,2),IF(F143="S",LEFT('[1]TCE - ANEXO IV - Preencher'!M152,7),IF('[1]TCE - ANEXO IV - Preencher'!H152="","")))</f>
        <v>28</v>
      </c>
      <c r="L143" s="7">
        <f>'[1]TCE - ANEXO IV - Preencher'!N152</f>
        <v>32</v>
      </c>
    </row>
    <row r="144" spans="1:12" s="8" customFormat="1" ht="19.5" customHeight="1" x14ac:dyDescent="0.2">
      <c r="A144" s="3">
        <f>IFERROR(VLOOKUP(B144,'[1]DADOS (OCULTAR)'!$P$3:$R$56,3,0),"")</f>
        <v>10894988000729</v>
      </c>
      <c r="B144" s="4" t="str">
        <f>'[1]TCE - ANEXO IV - Preencher'!C153</f>
        <v>UPAE CARUARU</v>
      </c>
      <c r="C144" s="4" t="str">
        <f>'[1]TCE - ANEXO IV - Preencher'!E153</f>
        <v xml:space="preserve">3.10 - Material para Manutenção de Bens Móveis </v>
      </c>
      <c r="D144" s="3">
        <f>'[1]TCE - ANEXO IV - Preencher'!F153</f>
        <v>38010578000100</v>
      </c>
      <c r="E144" s="5" t="str">
        <f>'[1]TCE - ANEXO IV - Preencher'!G153</f>
        <v>D G MAX COMERCIO E SERVIÇO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328</v>
      </c>
      <c r="I144" s="6">
        <f>IF('[1]TCE - ANEXO IV - Preencher'!K153="","",'[1]TCE - ANEXO IV - Preencher'!K153)</f>
        <v>44280</v>
      </c>
      <c r="J144" s="5" t="str">
        <f>'[1]TCE - ANEXO IV - Preencher'!L153</f>
        <v>26210338010578000100550010000003281420661180</v>
      </c>
      <c r="K144" s="5" t="str">
        <f>IF(F144="B",LEFT('[1]TCE - ANEXO IV - Preencher'!M153,2),IF(F144="S",LEFT('[1]TCE - ANEXO IV - Preencher'!M153,7),IF('[1]TCE - ANEXO IV - Preencher'!H153="","")))</f>
        <v>28</v>
      </c>
      <c r="L144" s="7">
        <f>'[1]TCE - ANEXO IV - Preencher'!N153</f>
        <v>66.75</v>
      </c>
    </row>
    <row r="145" spans="1:12" s="8" customFormat="1" ht="19.5" customHeight="1" x14ac:dyDescent="0.2">
      <c r="A145" s="3">
        <f>IFERROR(VLOOKUP(B145,'[1]DADOS (OCULTAR)'!$P$3:$R$56,3,0),"")</f>
        <v>10894988000729</v>
      </c>
      <c r="B145" s="4" t="str">
        <f>'[1]TCE - ANEXO IV - Preencher'!C154</f>
        <v>UPAE CARUARU</v>
      </c>
      <c r="C145" s="4" t="str">
        <f>'[1]TCE - ANEXO IV - Preencher'!E154</f>
        <v xml:space="preserve">3.10 - Material para Manutenção de Bens Móveis </v>
      </c>
      <c r="D145" s="3">
        <f>'[1]TCE - ANEXO IV - Preencher'!F154</f>
        <v>10825008000140</v>
      </c>
      <c r="E145" s="5" t="str">
        <f>'[1]TCE - ANEXO IV - Preencher'!G154</f>
        <v>BARTO ELETRONICA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5142</v>
      </c>
      <c r="I145" s="6">
        <f>IF('[1]TCE - ANEXO IV - Preencher'!K154="","",'[1]TCE - ANEXO IV - Preencher'!K154)</f>
        <v>44252</v>
      </c>
      <c r="J145" s="5" t="str">
        <f>'[1]TCE - ANEXO IV - Preencher'!L154</f>
        <v>26210210825008000140550100000051421120519831</v>
      </c>
      <c r="K145" s="5" t="str">
        <f>IF(F145="B",LEFT('[1]TCE - ANEXO IV - Preencher'!M154,2),IF(F145="S",LEFT('[1]TCE - ANEXO IV - Preencher'!M154,7),IF('[1]TCE - ANEXO IV - Preencher'!H154="","")))</f>
        <v>28</v>
      </c>
      <c r="L145" s="7">
        <f>'[1]TCE - ANEXO IV - Preencher'!N154</f>
        <v>89.2</v>
      </c>
    </row>
    <row r="146" spans="1:12" s="8" customFormat="1" ht="19.5" customHeight="1" x14ac:dyDescent="0.2">
      <c r="A146" s="3">
        <f>IFERROR(VLOOKUP(B146,'[1]DADOS (OCULTAR)'!$P$3:$R$56,3,0),"")</f>
        <v>10894988000729</v>
      </c>
      <c r="B146" s="4" t="str">
        <f>'[1]TCE - ANEXO IV - Preencher'!C155</f>
        <v>UPAE CARUARU</v>
      </c>
      <c r="C146" s="4" t="str">
        <f>'[1]TCE - ANEXO IV - Preencher'!E155</f>
        <v xml:space="preserve">3.10 - Material para Manutenção de Bens Móveis </v>
      </c>
      <c r="D146" s="3">
        <f>'[1]TCE - ANEXO IV - Preencher'!F155</f>
        <v>94260569000130</v>
      </c>
      <c r="E146" s="5" t="str">
        <f>'[1]TCE - ANEXO IV - Preencher'!G155</f>
        <v>CONTRONIC SISTEMAS AUTOMATICOS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15905</v>
      </c>
      <c r="I146" s="6">
        <f>IF('[1]TCE - ANEXO IV - Preencher'!K155="","",'[1]TCE - ANEXO IV - Preencher'!K155)</f>
        <v>44256</v>
      </c>
      <c r="J146" s="5" t="str">
        <f>'[1]TCE - ANEXO IV - Preencher'!L155</f>
        <v>43210394260569000130550000000159051000142325</v>
      </c>
      <c r="K146" s="5" t="str">
        <f>IF(F146="B",LEFT('[1]TCE - ANEXO IV - Preencher'!M155,2),IF(F146="S",LEFT('[1]TCE - ANEXO IV - Preencher'!M155,7),IF('[1]TCE - ANEXO IV - Preencher'!H155="","")))</f>
        <v>43</v>
      </c>
      <c r="L146" s="7">
        <f>'[1]TCE - ANEXO IV - Preencher'!N155</f>
        <v>580</v>
      </c>
    </row>
    <row r="147" spans="1:12" s="8" customFormat="1" ht="19.5" customHeight="1" x14ac:dyDescent="0.2">
      <c r="A147" s="3">
        <f>IFERROR(VLOOKUP(B147,'[1]DADOS (OCULTAR)'!$P$3:$R$56,3,0),"")</f>
        <v>10894988000729</v>
      </c>
      <c r="B147" s="4" t="str">
        <f>'[1]TCE - ANEXO IV - Preencher'!C156</f>
        <v>UPAE CARUARU</v>
      </c>
      <c r="C147" s="4" t="str">
        <f>'[1]TCE - ANEXO IV - Preencher'!E156</f>
        <v xml:space="preserve">3.10 - Material para Manutenção de Bens Móveis </v>
      </c>
      <c r="D147" s="3">
        <f>'[1]TCE - ANEXO IV - Preencher'!F156</f>
        <v>7245932000143</v>
      </c>
      <c r="E147" s="5" t="str">
        <f>'[1]TCE - ANEXO IV - Preencher'!G156</f>
        <v>SILVIO SOUZA NEGREIROS EPP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15167</v>
      </c>
      <c r="I147" s="6">
        <f>IF('[1]TCE - ANEXO IV - Preencher'!K156="","",'[1]TCE - ANEXO IV - Preencher'!K156)</f>
        <v>44253</v>
      </c>
      <c r="J147" s="5" t="str">
        <f>'[1]TCE - ANEXO IV - Preencher'!L156</f>
        <v>26210207245932000143550010000151671004389694</v>
      </c>
      <c r="K147" s="5" t="str">
        <f>IF(F147="B",LEFT('[1]TCE - ANEXO IV - Preencher'!M156,2),IF(F147="S",LEFT('[1]TCE - ANEXO IV - Preencher'!M156,7),IF('[1]TCE - ANEXO IV - Preencher'!H156="","")))</f>
        <v>28</v>
      </c>
      <c r="L147" s="7">
        <f>'[1]TCE - ANEXO IV - Preencher'!N156</f>
        <v>145</v>
      </c>
    </row>
    <row r="148" spans="1:12" s="8" customFormat="1" ht="19.5" customHeight="1" x14ac:dyDescent="0.2">
      <c r="A148" s="3">
        <f>IFERROR(VLOOKUP(B148,'[1]DADOS (OCULTAR)'!$P$3:$R$56,3,0),"")</f>
        <v>10894988000729</v>
      </c>
      <c r="B148" s="4" t="str">
        <f>'[1]TCE - ANEXO IV - Preencher'!C157</f>
        <v>UPAE CARUARU</v>
      </c>
      <c r="C148" s="4" t="str">
        <f>'[1]TCE - ANEXO IV - Preencher'!E157</f>
        <v xml:space="preserve">3.10 - Material para Manutenção de Bens Móveis </v>
      </c>
      <c r="D148" s="3">
        <f>'[1]TCE - ANEXO IV - Preencher'!F157</f>
        <v>34171032000171</v>
      </c>
      <c r="E148" s="5" t="str">
        <f>'[1]TCE - ANEXO IV - Preencher'!G157</f>
        <v>SUELEN CRISTINA DA CONCEIÇAO SILVEIRA DA SILVA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3454772</v>
      </c>
      <c r="I148" s="6">
        <f>IF('[1]TCE - ANEXO IV - Preencher'!K157="","",'[1]TCE - ANEXO IV - Preencher'!K157)</f>
        <v>44278</v>
      </c>
      <c r="J148" s="5" t="str">
        <f>'[1]TCE - ANEXO IV - Preencher'!L157</f>
        <v>33210342498675000152558900034547721784723436</v>
      </c>
      <c r="K148" s="5" t="str">
        <f>IF(F148="B",LEFT('[1]TCE - ANEXO IV - Preencher'!M157,2),IF(F148="S",LEFT('[1]TCE - ANEXO IV - Preencher'!M157,7),IF('[1]TCE - ANEXO IV - Preencher'!H157="","")))</f>
        <v>33</v>
      </c>
      <c r="L148" s="7">
        <f>'[1]TCE - ANEXO IV - Preencher'!N157</f>
        <v>893</v>
      </c>
    </row>
    <row r="149" spans="1:12" s="8" customFormat="1" ht="19.5" customHeight="1" x14ac:dyDescent="0.2">
      <c r="A149" s="3">
        <f>IFERROR(VLOOKUP(B149,'[1]DADOS (OCULTAR)'!$P$3:$R$56,3,0),"")</f>
        <v>10894988000729</v>
      </c>
      <c r="B149" s="4" t="str">
        <f>'[1]TCE - ANEXO IV - Preencher'!C158</f>
        <v>UPAE CARUARU</v>
      </c>
      <c r="C149" s="4" t="str">
        <f>'[1]TCE - ANEXO IV - Preencher'!E158</f>
        <v>3.99 - Outras despesas com Material de Consumo</v>
      </c>
      <c r="D149" s="3">
        <f>'[1]TCE - ANEXO IV - Preencher'!F158</f>
        <v>26012135000160</v>
      </c>
      <c r="E149" s="5" t="str">
        <f>'[1]TCE - ANEXO IV - Preencher'!G158</f>
        <v>ACB SEGURANÇA EM EPI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991</v>
      </c>
      <c r="I149" s="6">
        <f>IF('[1]TCE - ANEXO IV - Preencher'!K158="","",'[1]TCE - ANEXO IV - Preencher'!K158)</f>
        <v>44260</v>
      </c>
      <c r="J149" s="5" t="str">
        <f>'[1]TCE - ANEXO IV - Preencher'!L158</f>
        <v>26210326012135000160550000000009911073362610</v>
      </c>
      <c r="K149" s="5" t="str">
        <f>IF(F149="B",LEFT('[1]TCE - ANEXO IV - Preencher'!M158,2),IF(F149="S",LEFT('[1]TCE - ANEXO IV - Preencher'!M158,7),IF('[1]TCE - ANEXO IV - Preencher'!H158="","")))</f>
        <v>28</v>
      </c>
      <c r="L149" s="7">
        <f>'[1]TCE - ANEXO IV - Preencher'!N158</f>
        <v>750</v>
      </c>
    </row>
    <row r="150" spans="1:12" s="8" customFormat="1" ht="19.5" customHeight="1" x14ac:dyDescent="0.2">
      <c r="A150" s="3">
        <f>IFERROR(VLOOKUP(B150,'[1]DADOS (OCULTAR)'!$P$3:$R$56,3,0),"")</f>
        <v>10894988000729</v>
      </c>
      <c r="B150" s="4" t="str">
        <f>'[1]TCE - ANEXO IV - Preencher'!C159</f>
        <v>UPAE CARUARU</v>
      </c>
      <c r="C150" s="4" t="str">
        <f>'[1]TCE - ANEXO IV - Preencher'!E159</f>
        <v>3.99 - Outras despesas com Material de Consumo</v>
      </c>
      <c r="D150" s="3">
        <f>'[1]TCE - ANEXO IV - Preencher'!F159</f>
        <v>9026535000106</v>
      </c>
      <c r="E150" s="5" t="str">
        <f>'[1]TCE - ANEXO IV - Preencher'!G159</f>
        <v>PALMA PARAFUSOS E FERRAMENTAS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58924</v>
      </c>
      <c r="I150" s="6">
        <f>IF('[1]TCE - ANEXO IV - Preencher'!K159="","",'[1]TCE - ANEXO IV - Preencher'!K159)</f>
        <v>44271</v>
      </c>
      <c r="J150" s="5" t="str">
        <f>'[1]TCE - ANEXO IV - Preencher'!L159</f>
        <v>26210309026535000106550010000589241002981363</v>
      </c>
      <c r="K150" s="5" t="str">
        <f>IF(F150="B",LEFT('[1]TCE - ANEXO IV - Preencher'!M159,2),IF(F150="S",LEFT('[1]TCE - ANEXO IV - Preencher'!M159,7),IF('[1]TCE - ANEXO IV - Preencher'!H159="","")))</f>
        <v>28</v>
      </c>
      <c r="L150" s="7">
        <f>'[1]TCE - ANEXO IV - Preencher'!N159</f>
        <v>275</v>
      </c>
    </row>
    <row r="151" spans="1:12" s="8" customFormat="1" ht="19.5" customHeight="1" x14ac:dyDescent="0.2">
      <c r="A151" s="3">
        <f>IFERROR(VLOOKUP(B151,'[1]DADOS (OCULTAR)'!$P$3:$R$56,3,0),"")</f>
        <v>10894988000729</v>
      </c>
      <c r="B151" s="4" t="str">
        <f>'[1]TCE - ANEXO IV - Preencher'!C160</f>
        <v>UPAE CARUARU</v>
      </c>
      <c r="C151" s="4" t="str">
        <f>'[1]TCE - ANEXO IV - Preencher'!E160</f>
        <v xml:space="preserve">3.8 - Uniformes, Tecidos e Aviamentos </v>
      </c>
      <c r="D151" s="3">
        <f>'[1]TCE - ANEXO IV - Preencher'!F160</f>
        <v>26012135000160</v>
      </c>
      <c r="E151" s="5" t="str">
        <f>'[1]TCE - ANEXO IV - Preencher'!G160</f>
        <v>ACB SEGURANÇA EM EPI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1162</v>
      </c>
      <c r="I151" s="6">
        <f>IF('[1]TCE - ANEXO IV - Preencher'!K160="","",'[1]TCE - ANEXO IV - Preencher'!K160)</f>
        <v>44278</v>
      </c>
      <c r="J151" s="5" t="str">
        <f>'[1]TCE - ANEXO IV - Preencher'!L160</f>
        <v>26210326012135000160550000000011621131015662</v>
      </c>
      <c r="K151" s="5" t="str">
        <f>IF(F151="B",LEFT('[1]TCE - ANEXO IV - Preencher'!M160,2),IF(F151="S",LEFT('[1]TCE - ANEXO IV - Preencher'!M160,7),IF('[1]TCE - ANEXO IV - Preencher'!H160="","")))</f>
        <v>28</v>
      </c>
      <c r="L151" s="7">
        <f>'[1]TCE - ANEXO IV - Preencher'!N160</f>
        <v>635</v>
      </c>
    </row>
    <row r="152" spans="1:12" s="8" customFormat="1" ht="19.5" customHeight="1" x14ac:dyDescent="0.2">
      <c r="A152" s="3">
        <f>IFERROR(VLOOKUP(B152,'[1]DADOS (OCULTAR)'!$P$3:$R$56,3,0),"")</f>
        <v>10894988000729</v>
      </c>
      <c r="B152" s="4" t="str">
        <f>'[1]TCE - ANEXO IV - Preencher'!C161</f>
        <v>UPAE CARUARU</v>
      </c>
      <c r="C152" s="4" t="str">
        <f>'[1]TCE - ANEXO IV - Preencher'!E161</f>
        <v xml:space="preserve">3.8 - Uniformes, Tecidos e Aviamentos </v>
      </c>
      <c r="D152" s="3">
        <f>'[1]TCE - ANEXO IV - Preencher'!F161</f>
        <v>41073677000137</v>
      </c>
      <c r="E152" s="5" t="str">
        <f>'[1]TCE - ANEXO IV - Preencher'!G161</f>
        <v>CONFECÇOES DUQUE VILAR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1053</v>
      </c>
      <c r="I152" s="6">
        <f>IF('[1]TCE - ANEXO IV - Preencher'!K161="","",'[1]TCE - ANEXO IV - Preencher'!K161)</f>
        <v>44270</v>
      </c>
      <c r="J152" s="5" t="str">
        <f>'[1]TCE - ANEXO IV - Preencher'!L161</f>
        <v>26210341073677000137550010000010531001003037</v>
      </c>
      <c r="K152" s="5" t="str">
        <f>IF(F152="B",LEFT('[1]TCE - ANEXO IV - Preencher'!M161,2),IF(F152="S",LEFT('[1]TCE - ANEXO IV - Preencher'!M161,7),IF('[1]TCE - ANEXO IV - Preencher'!H161="","")))</f>
        <v>28</v>
      </c>
      <c r="L152" s="7">
        <f>'[1]TCE - ANEXO IV - Preencher'!N161</f>
        <v>5750</v>
      </c>
    </row>
    <row r="153" spans="1:12" s="8" customFormat="1" ht="19.5" customHeight="1" x14ac:dyDescent="0.2">
      <c r="A153" s="3">
        <f>IFERROR(VLOOKUP(B153,'[1]DADOS (OCULTAR)'!$P$3:$R$56,3,0),"")</f>
        <v>10894988000729</v>
      </c>
      <c r="B153" s="4" t="str">
        <f>'[1]TCE - ANEXO IV - Preencher'!C162</f>
        <v>UPAE CARUARU</v>
      </c>
      <c r="C153" s="4" t="str">
        <f>'[1]TCE - ANEXO IV - Preencher'!E162</f>
        <v xml:space="preserve">3.8 - Uniformes, Tecidos e Aviamentos </v>
      </c>
      <c r="D153" s="3">
        <f>'[1]TCE - ANEXO IV - Preencher'!F162</f>
        <v>33343972000138</v>
      </c>
      <c r="E153" s="5" t="str">
        <f>'[1]TCE - ANEXO IV - Preencher'!G162</f>
        <v>RECIFE COM DE EQUIP DE SEGURANÇA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1485</v>
      </c>
      <c r="I153" s="6">
        <f>IF('[1]TCE - ANEXO IV - Preencher'!K162="","",'[1]TCE - ANEXO IV - Preencher'!K162)</f>
        <v>44266</v>
      </c>
      <c r="J153" s="5" t="str">
        <f>'[1]TCE - ANEXO IV - Preencher'!L162</f>
        <v>26210333343972000138550010000014851000519470</v>
      </c>
      <c r="K153" s="5" t="str">
        <f>IF(F153="B",LEFT('[1]TCE - ANEXO IV - Preencher'!M162,2),IF(F153="S",LEFT('[1]TCE - ANEXO IV - Preencher'!M162,7),IF('[1]TCE - ANEXO IV - Preencher'!H162="","")))</f>
        <v>28</v>
      </c>
      <c r="L153" s="7">
        <f>'[1]TCE - ANEXO IV - Preencher'!N162</f>
        <v>102.6</v>
      </c>
    </row>
    <row r="154" spans="1:12" s="8" customFormat="1" ht="19.5" customHeight="1" x14ac:dyDescent="0.2">
      <c r="A154" s="3">
        <f>IFERROR(VLOOKUP(B154,'[1]DADOS (OCULTAR)'!$P$3:$R$56,3,0),"")</f>
        <v>10894988000729</v>
      </c>
      <c r="B154" s="4" t="str">
        <f>'[1]TCE - ANEXO IV - Preencher'!C163</f>
        <v>UPAE CARUARU</v>
      </c>
      <c r="C154" s="4" t="str">
        <f>'[1]TCE - ANEXO IV - Preencher'!E163</f>
        <v xml:space="preserve">3.8 - Uniformes, Tecidos e Aviamentos </v>
      </c>
      <c r="D154" s="3">
        <f>'[1]TCE - ANEXO IV - Preencher'!F163</f>
        <v>13596165000110</v>
      </c>
      <c r="E154" s="5" t="str">
        <f>'[1]TCE - ANEXO IV - Preencher'!G163</f>
        <v>RESSEG DISTRIBUIDORA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91030</v>
      </c>
      <c r="I154" s="6">
        <f>IF('[1]TCE - ANEXO IV - Preencher'!K163="","",'[1]TCE - ANEXO IV - Preencher'!K163)</f>
        <v>44278</v>
      </c>
      <c r="J154" s="5" t="str">
        <f>'[1]TCE - ANEXO IV - Preencher'!L163</f>
        <v>26210313596165000110550010000910301620508342</v>
      </c>
      <c r="K154" s="5" t="str">
        <f>IF(F154="B",LEFT('[1]TCE - ANEXO IV - Preencher'!M163,2),IF(F154="S",LEFT('[1]TCE - ANEXO IV - Preencher'!M163,7),IF('[1]TCE - ANEXO IV - Preencher'!H163="","")))</f>
        <v>28</v>
      </c>
      <c r="L154" s="7">
        <f>'[1]TCE - ANEXO IV - Preencher'!N163</f>
        <v>175.6</v>
      </c>
    </row>
    <row r="155" spans="1:12" s="8" customFormat="1" ht="19.5" customHeight="1" x14ac:dyDescent="0.2">
      <c r="A155" s="3">
        <f>IFERROR(VLOOKUP(B155,'[1]DADOS (OCULTAR)'!$P$3:$R$56,3,0),"")</f>
        <v>10894988000729</v>
      </c>
      <c r="B155" s="4" t="str">
        <f>'[1]TCE - ANEXO IV - Preencher'!C164</f>
        <v>UPAE CARUARU</v>
      </c>
      <c r="C155" s="4" t="str">
        <f>'[1]TCE - ANEXO IV - Preencher'!E164</f>
        <v xml:space="preserve">3.8 - Uniformes, Tecidos e Aviamentos </v>
      </c>
      <c r="D155" s="3">
        <f>'[1]TCE - ANEXO IV - Preencher'!F164</f>
        <v>13596165000110</v>
      </c>
      <c r="E155" s="5" t="str">
        <f>'[1]TCE - ANEXO IV - Preencher'!G164</f>
        <v>RESSEG DISTRIBUIDORA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91082</v>
      </c>
      <c r="I155" s="6">
        <f>IF('[1]TCE - ANEXO IV - Preencher'!K164="","",'[1]TCE - ANEXO IV - Preencher'!K164)</f>
        <v>44279</v>
      </c>
      <c r="J155" s="5" t="str">
        <f>'[1]TCE - ANEXO IV - Preencher'!L164</f>
        <v>26210313596165000110550010000910821268346074</v>
      </c>
      <c r="K155" s="5" t="str">
        <f>IF(F155="B",LEFT('[1]TCE - ANEXO IV - Preencher'!M164,2),IF(F155="S",LEFT('[1]TCE - ANEXO IV - Preencher'!M164,7),IF('[1]TCE - ANEXO IV - Preencher'!H164="","")))</f>
        <v>28</v>
      </c>
      <c r="L155" s="7">
        <f>'[1]TCE - ANEXO IV - Preencher'!N164</f>
        <v>700.5</v>
      </c>
    </row>
    <row r="156" spans="1:12" s="8" customFormat="1" ht="19.5" customHeight="1" x14ac:dyDescent="0.2">
      <c r="A156" s="3">
        <f>IFERROR(VLOOKUP(B156,'[1]DADOS (OCULTAR)'!$P$3:$R$56,3,0),"")</f>
        <v>10894988000729</v>
      </c>
      <c r="B156" s="4" t="str">
        <f>'[1]TCE - ANEXO IV - Preencher'!C165</f>
        <v>UPAE CARUARU</v>
      </c>
      <c r="C156" s="4" t="str">
        <f>'[1]TCE - ANEXO IV - Preencher'!E165</f>
        <v xml:space="preserve">3.8 - Uniformes, Tecidos e Aviamentos </v>
      </c>
      <c r="D156" s="3">
        <f>'[1]TCE - ANEXO IV - Preencher'!F165</f>
        <v>27970162000109</v>
      </c>
      <c r="E156" s="5" t="str">
        <f>'[1]TCE - ANEXO IV - Preencher'!G165</f>
        <v>SAUDE BRASIL COMERCIO E IMPORTAÇAO DE MATERIAL HOSPITALAR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470</v>
      </c>
      <c r="I156" s="6">
        <f>IF('[1]TCE - ANEXO IV - Preencher'!K165="","",'[1]TCE - ANEXO IV - Preencher'!K165)</f>
        <v>44266</v>
      </c>
      <c r="J156" s="5" t="str">
        <f>'[1]TCE - ANEXO IV - Preencher'!L165</f>
        <v>26210327970162000109550010000004701000094709</v>
      </c>
      <c r="K156" s="5" t="str">
        <f>IF(F156="B",LEFT('[1]TCE - ANEXO IV - Preencher'!M165,2),IF(F156="S",LEFT('[1]TCE - ANEXO IV - Preencher'!M165,7),IF('[1]TCE - ANEXO IV - Preencher'!H165="","")))</f>
        <v>28</v>
      </c>
      <c r="L156" s="7">
        <f>'[1]TCE - ANEXO IV - Preencher'!N165</f>
        <v>297</v>
      </c>
    </row>
    <row r="157" spans="1:12" s="8" customFormat="1" ht="19.5" customHeight="1" x14ac:dyDescent="0.2">
      <c r="A157" s="3">
        <f>IFERROR(VLOOKUP(B157,'[1]DADOS (OCULTAR)'!$P$3:$R$56,3,0),"")</f>
        <v>10894988000729</v>
      </c>
      <c r="B157" s="4" t="str">
        <f>'[1]TCE - ANEXO IV - Preencher'!C166</f>
        <v>UPAE CARUARU</v>
      </c>
      <c r="C157" s="4" t="str">
        <f>'[1]TCE - ANEXO IV - Preencher'!E166</f>
        <v xml:space="preserve">3.8 - Uniformes, Tecidos e Aviamentos </v>
      </c>
      <c r="D157" s="3">
        <f>'[1]TCE - ANEXO IV - Preencher'!F166</f>
        <v>11101202000146</v>
      </c>
      <c r="E157" s="5" t="str">
        <f>'[1]TCE - ANEXO IV - Preencher'!G166</f>
        <v xml:space="preserve">VGC ALVES COMERCIO E SERVIÇOS 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12029</v>
      </c>
      <c r="I157" s="6">
        <f>IF('[1]TCE - ANEXO IV - Preencher'!K166="","",'[1]TCE - ANEXO IV - Preencher'!K166)</f>
        <v>44274</v>
      </c>
      <c r="J157" s="5" t="str">
        <f>'[1]TCE - ANEXO IV - Preencher'!L166</f>
        <v>26210311101202000146550010000120291511133056</v>
      </c>
      <c r="K157" s="5" t="str">
        <f>IF(F157="B",LEFT('[1]TCE - ANEXO IV - Preencher'!M166,2),IF(F157="S",LEFT('[1]TCE - ANEXO IV - Preencher'!M166,7),IF('[1]TCE - ANEXO IV - Preencher'!H166="","")))</f>
        <v>28</v>
      </c>
      <c r="L157" s="7">
        <f>'[1]TCE - ANEXO IV - Preencher'!N166</f>
        <v>14.4</v>
      </c>
    </row>
    <row r="158" spans="1:12" s="8" customFormat="1" ht="19.5" customHeight="1" x14ac:dyDescent="0.2">
      <c r="A158" s="3">
        <f>IFERROR(VLOOKUP(B158,'[1]DADOS (OCULTAR)'!$P$3:$R$56,3,0),"")</f>
        <v>10894988000729</v>
      </c>
      <c r="B158" s="4" t="str">
        <f>'[1]TCE - ANEXO IV - Preencher'!C167</f>
        <v>UPAE CARUARU</v>
      </c>
      <c r="C158" s="4" t="str">
        <f>'[1]TCE - ANEXO IV - Preencher'!E167</f>
        <v>3.99 - Outras despesas com Material de Consumo</v>
      </c>
      <c r="D158" s="3">
        <f>'[1]TCE - ANEXO IV - Preencher'!F167</f>
        <v>57449993000109</v>
      </c>
      <c r="E158" s="5" t="str">
        <f>'[1]TCE - ANEXO IV - Preencher'!G167</f>
        <v>FERNANDES EQUIPAMENTOS PARA FISIOTERAPIA EIRELI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84485</v>
      </c>
      <c r="I158" s="6">
        <f>IF('[1]TCE - ANEXO IV - Preencher'!K167="","",'[1]TCE - ANEXO IV - Preencher'!K167)</f>
        <v>44231</v>
      </c>
      <c r="J158" s="5" t="str">
        <f>'[1]TCE - ANEXO IV - Preencher'!L167</f>
        <v>35210257449993000109550010000844851001128947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570.6</v>
      </c>
    </row>
    <row r="159" spans="1:12" s="8" customFormat="1" ht="19.5" customHeight="1" x14ac:dyDescent="0.2">
      <c r="A159" s="3">
        <f>IFERROR(VLOOKUP(B159,'[1]DADOS (OCULTAR)'!$P$3:$R$56,3,0),"")</f>
        <v>10894988000729</v>
      </c>
      <c r="B159" s="4" t="str">
        <f>'[1]TCE - ANEXO IV - Preencher'!C168</f>
        <v>UPAE CARUARU</v>
      </c>
      <c r="C159" s="4" t="str">
        <f>'[1]TCE - ANEXO IV - Preencher'!E168</f>
        <v>3.99 - Outras despesas com Material de Consumo</v>
      </c>
      <c r="D159" s="3">
        <f>'[1]TCE - ANEXO IV - Preencher'!F168</f>
        <v>70072996000126</v>
      </c>
      <c r="E159" s="5" t="str">
        <f>'[1]TCE - ANEXO IV - Preencher'!G168</f>
        <v>J R AGROPECUARIA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2737</v>
      </c>
      <c r="I159" s="6">
        <f>IF('[1]TCE - ANEXO IV - Preencher'!K168="","",'[1]TCE - ANEXO IV - Preencher'!K168)</f>
        <v>44253</v>
      </c>
      <c r="J159" s="5" t="str">
        <f>'[1]TCE - ANEXO IV - Preencher'!L168</f>
        <v>262102700072996000126550030000027371014263453</v>
      </c>
      <c r="K159" s="5" t="str">
        <f>IF(F159="B",LEFT('[1]TCE - ANEXO IV - Preencher'!M168,2),IF(F159="S",LEFT('[1]TCE - ANEXO IV - Preencher'!M168,7),IF('[1]TCE - ANEXO IV - Preencher'!H168="","")))</f>
        <v>28</v>
      </c>
      <c r="L159" s="7">
        <f>'[1]TCE - ANEXO IV - Preencher'!N168</f>
        <v>156.9</v>
      </c>
    </row>
    <row r="160" spans="1:12" s="8" customFormat="1" ht="19.5" customHeight="1" x14ac:dyDescent="0.2">
      <c r="A160" s="3">
        <f>IFERROR(VLOOKUP(B160,'[1]DADOS (OCULTAR)'!$P$3:$R$56,3,0),"")</f>
        <v>10894988000729</v>
      </c>
      <c r="B160" s="4" t="str">
        <f>'[1]TCE - ANEXO IV - Preencher'!C169</f>
        <v>UPAE CARUARU</v>
      </c>
      <c r="C160" s="4" t="str">
        <f>'[1]TCE - ANEXO IV - Preencher'!E169</f>
        <v>5.3 - Locação de Máquinas e Equipamentos</v>
      </c>
      <c r="D160" s="3">
        <f>'[1]TCE - ANEXO IV - Preencher'!F169</f>
        <v>11448247000353</v>
      </c>
      <c r="E160" s="5" t="str">
        <f>'[1]TCE - ANEXO IV - Preencher'!G169</f>
        <v>GMAC COMERCIO E SERVIÇOS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8047</v>
      </c>
      <c r="I160" s="6">
        <f>IF('[1]TCE - ANEXO IV - Preencher'!K169="","",'[1]TCE - ANEXO IV - Preencher'!K169)</f>
        <v>44294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28 -  P</v>
      </c>
      <c r="L160" s="7">
        <f>'[1]TCE - ANEXO IV - Preencher'!N169</f>
        <v>187</v>
      </c>
    </row>
    <row r="161" spans="1:12" s="8" customFormat="1" ht="19.5" customHeight="1" x14ac:dyDescent="0.2">
      <c r="A161" s="3">
        <f>IFERROR(VLOOKUP(B161,'[1]DADOS (OCULTAR)'!$P$3:$R$56,3,0),"")</f>
        <v>10894988000729</v>
      </c>
      <c r="B161" s="4" t="str">
        <f>'[1]TCE - ANEXO IV - Preencher'!C170</f>
        <v>UPAE CARUARU</v>
      </c>
      <c r="C161" s="4" t="str">
        <f>'[1]TCE - ANEXO IV - Preencher'!E170</f>
        <v>5.99 - Outros Serviços de Terceiros Pessoa Jurídica</v>
      </c>
      <c r="D161" s="3">
        <f>'[1]TCE - ANEXO IV - Preencher'!F170</f>
        <v>57755217002091</v>
      </c>
      <c r="E161" s="5" t="str">
        <f>'[1]TCE - ANEXO IV - Preencher'!G170</f>
        <v>KPMG AUDITORES INDEPENDENTES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650</v>
      </c>
      <c r="I161" s="6">
        <f>IF('[1]TCE - ANEXO IV - Preencher'!K170="","",'[1]TCE - ANEXO IV - Preencher'!K170)</f>
        <v>44256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28 -  P</v>
      </c>
      <c r="L161" s="7">
        <f>'[1]TCE - ANEXO IV - Preencher'!N170</f>
        <v>1747.48</v>
      </c>
    </row>
    <row r="162" spans="1:12" s="8" customFormat="1" ht="19.5" customHeight="1" x14ac:dyDescent="0.2">
      <c r="A162" s="3">
        <f>IFERROR(VLOOKUP(B162,'[1]DADOS (OCULTAR)'!$P$3:$R$56,3,0),"")</f>
        <v>10894988000729</v>
      </c>
      <c r="B162" s="4" t="str">
        <f>'[1]TCE - ANEXO IV - Preencher'!C171</f>
        <v>UPAE CARUARU</v>
      </c>
      <c r="C162" s="4" t="str">
        <f>'[1]TCE - ANEXO IV - Preencher'!E171</f>
        <v>5.22 - Vigilância Ostensiva / Monitorada</v>
      </c>
      <c r="D162" s="3">
        <f>'[1]TCE - ANEXO IV - Preencher'!F171</f>
        <v>7774050000175</v>
      </c>
      <c r="E162" s="5" t="str">
        <f>'[1]TCE - ANEXO IV - Preencher'!G171</f>
        <v>TKS SEGURANÇA PRIVADA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24303</v>
      </c>
      <c r="I162" s="6">
        <f>IF('[1]TCE - ANEXO IV - Preencher'!K171="","",'[1]TCE - ANEXO IV - Preencher'!K171)</f>
        <v>44253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28 -  P</v>
      </c>
      <c r="L162" s="7">
        <f>'[1]TCE - ANEXO IV - Preencher'!N171</f>
        <v>4303.12</v>
      </c>
    </row>
    <row r="163" spans="1:12" s="8" customFormat="1" ht="19.5" customHeight="1" x14ac:dyDescent="0.2">
      <c r="A163" s="3">
        <f>IFERROR(VLOOKUP(B163,'[1]DADOS (OCULTAR)'!$P$3:$R$56,3,0),"")</f>
        <v>10894988000729</v>
      </c>
      <c r="B163" s="4" t="str">
        <f>'[1]TCE - ANEXO IV - Preencher'!C172</f>
        <v>UPAE CARUARU</v>
      </c>
      <c r="C163" s="4" t="str">
        <f>'[1]TCE - ANEXO IV - Preencher'!E172</f>
        <v>5.99 - Outros Serviços de Terceiros Pessoa Jurídica</v>
      </c>
      <c r="D163" s="3">
        <f>'[1]TCE - ANEXO IV - Preencher'!F172</f>
        <v>11735586000159</v>
      </c>
      <c r="E163" s="5" t="str">
        <f>'[1]TCE - ANEXO IV - Preencher'!G172</f>
        <v>FADE - FUNDAÇAO DE APOIO AO DESENVOLVIMENTO DA UNIVERSIDADE FDERAL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61496</v>
      </c>
      <c r="I163" s="6">
        <f>IF('[1]TCE - ANEXO IV - Preencher'!K172="","",'[1]TCE - ANEXO IV - Preencher'!K172)</f>
        <v>44313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137.22999999999999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 Caruaru - despesas gerais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2021-05-03T20:01:17Z</dcterms:created>
  <dcterms:modified xsi:type="dcterms:W3CDTF">2021-05-03T20:02:07Z</dcterms:modified>
</cp:coreProperties>
</file>