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UPAE Caruaru - contratos - 202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H42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<sst xmlns="http://schemas.openxmlformats.org/spreadsheetml/2006/main" count="217" uniqueCount="167">
  <si>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</si>
  <si>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</si>
  <si>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</si>
  <si>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</si>
  <si>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</si>
  <si>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</si>
  <si>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</si>
  <si>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</si>
  <si>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</si>
  <si>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</si>
  <si>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</si>
  <si>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Locaçao de automóveis sem condutor</t>
  </si>
  <si>
    <t>http://hcpgestao.org.br/transparencia/unidades/upae-caruaru/contrat-fornecedores/PJ/abs/contrato.pdf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</si>
  <si>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</si>
  <si>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</si>
  <si>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</si>
  <si>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</si>
  <si>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</si>
  <si>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</si>
  <si>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</si>
  <si>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</si>
  <si>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</si>
  <si>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</si>
  <si>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</si>
  <si>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</si>
  <si>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</si>
  <si>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</si>
  <si>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</si>
  <si>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</si>
  <si>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</si>
  <si>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</si>
  <si>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http://hcpgestao-portal.hcpgestao.org.br/storage/contratos/upae-crr/contrato%20(1).pdf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</si>
  <si>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</si>
  <si>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</si>
  <si>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</si>
  <si>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http://hcpgestao.org.br/transparencia/unidades/upae-caruaru/contrat-fornecedores/PJ/prisma/1%C2%BA%20T.A%20-%20PRISMA%20-%20UPAE%20CARUARU.pdf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</si>
  <si>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</si>
  <si>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</si>
  <si>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</si>
  <si>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</si>
  <si>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</si>
  <si>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</si>
  <si>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</si>
  <si>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</si>
  <si>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</si>
  <si>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</si>
  <si>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</si>
  <si>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</si>
  <si>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</si>
  <si>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</si>
  <si>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</si>
  <si>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</si>
  <si>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</si>
  <si>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</si>
  <si>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</si>
  <si>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</si>
  <si>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</si>
  <si>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</si>
  <si>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</si>
  <si>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</si>
  <si>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</si>
  <si>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</si>
  <si>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</si>
  <si>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</si>
  <si>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</si>
  <si>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</si>
  <si>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</si>
  <si>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</si>
  <si>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</si>
  <si>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</si>
  <si>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</si>
  <si>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 xml:space="preserve">ALONETEC IMPORTAÇAO E SERVIÇOS DE EQUIPAMENTOS </t>
  </si>
  <si>
    <t>Prestação de serviços médicos</t>
  </si>
  <si>
    <t>http://hcpgestao.org.br/transparencia/unidades/upae-caruaru/contrat-fornecedores/PJ/alonetec/contrato.pdf</t>
  </si>
  <si>
    <t>15 - Outras Despesas Gerais (Pessoa Juridica)</t>
  </si>
  <si>
    <t>CLINICAS DE OLHOS CARUARU LTDA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</si>
  <si>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</si>
  <si>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</si>
  <si>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</si>
  <si>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</si>
  <si>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</si>
  <si>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</si>
  <si>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</si>
  <si>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</si>
  <si>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</si>
  <si>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</si>
  <si>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</si>
  <si>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</si>
  <si>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</si>
  <si>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</si>
  <si>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</si>
  <si>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</si>
  <si>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</si>
  <si>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</si>
  <si>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</si>
  <si>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</si>
  <si>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</si>
  <si>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</si>
  <si>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</si>
  <si>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</si>
  <si>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</si>
  <si>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</si>
  <si>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</si>
  <si>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</si>
  <si>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</si>
  <si>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</si>
  <si>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</si>
  <si>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</si>
  <si>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</si>
  <si>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</si>
  <si>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</si>
  <si>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</si>
  <si>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</si>
  <si>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</si>
  <si>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</si>
  <si>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</si>
  <si>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</si>
  <si>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</si>
  <si>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</si>
  <si>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</si>
  <si>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</si>
  <si>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</si>
  <si>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</si>
  <si>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</si>
  <si>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</si>
  <si>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</si>
  <si>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</si>
  <si>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</si>
  <si>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</si>
  <si>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http://hcpgestao-portal.hcpgestao.org.br/storage/contratos/upae-crr/CONTRATO%20-%20E-VAL%20-%20UPAE%20CARUARU.pdf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</si>
  <si>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</si>
  <si>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</si>
  <si>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</si>
  <si>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</si>
  <si>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</si>
  <si>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</si>
  <si>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</si>
  <si>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</si>
  <si>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</si>
  <si>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FUNDAÇÃO DE APOIO AO DESENVOLVIMENTO DA UFPE</t>
  </si>
  <si>
    <t>Prestação de serviços de porteção radiológica</t>
  </si>
  <si>
    <t>http://hcpgestao-portal.hcpgestao.org.br/storage/contratos/upae-crr/aditivos/0-CONTRATO%20-%20FADE%20-%20UPAR%20CARUARU%20-%202020.pdf</t>
  </si>
  <si>
    <t>34 - Dedetização</t>
  </si>
  <si>
    <t>FACURY LUZ CENICA - ME</t>
  </si>
  <si>
    <t>Locação de Toldo</t>
  </si>
  <si>
    <t>http://hcpgestao-portal.hcpgestao.org.br/storage/contratos/upae-crr/CONTRATO%20-%20FACURY%20LUZ%20C%C3%8ANICA%20-%20UPAE%20CARUARU.pdf</t>
  </si>
  <si>
    <t>35 - Limpeza</t>
  </si>
  <si>
    <t>MARCA CLIMATIZAÇAO E TERCEIRIZAÇAO</t>
  </si>
  <si>
    <t>Locação de Split</t>
  </si>
  <si>
    <t>http://hcpgestao-portal.hcpgestao.org.br/storage/contratos/upae-crr/CONTRATO%20MARCA%20CLIMATIZA%C3%87%C3%83O%20-%20UPAE%20CARUARU..pdf</t>
  </si>
  <si>
    <t>36 - Outras Pessoas Jurídicas</t>
  </si>
  <si>
    <t>LUMINAR DIAGNOSTICOS EIRELI</t>
  </si>
  <si>
    <t>Serviços médicos</t>
  </si>
  <si>
    <t>http://hcpgestao-portal.hcpgestao.org.br/storage/contratos/upae-crr/CONTRATO%20LUMINAR%20-%20UPAE%20CARUARU.pdf</t>
  </si>
  <si>
    <t>37 - Equipamentos Médico-Hospitalar</t>
  </si>
  <si>
    <t>KPMG AUDITORES INDEPENDENTES</t>
  </si>
  <si>
    <t>Serviços de Auditoria</t>
  </si>
  <si>
    <t>http://hcpgestao-portal.hcpgestao.org.br/storage/contratos/upae-crr/KPMG%20UPAE%20CARUARU.pdf</t>
  </si>
  <si>
    <t>38 - Equipamentos de Informática</t>
  </si>
  <si>
    <t>UM TELECOM SERV TECNOLOGIA EM INTERNET LTDA</t>
  </si>
  <si>
    <t>Serviço de Comunicação Multimídia</t>
  </si>
  <si>
    <t>https://hcpgestao-portal.hcpgestao.org.br/storage/contratos/upae-crr/aditivos/1-CONTRATO%20-%201%20TELECOM%20-%20UPAE%20CARUARU.pdf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</si>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</sst>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8" fillId="0" borderId="0">
      <alignment vertical="top"/>
    </xf>
    <xf numFmtId="0" fontId="6" fillId="0" borderId="0"/>
    <xf numFmtId="0" fontId="9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  <xf numFmtId="3" fontId="8" fillId="0" borderId="0">
      <alignment vertical="top"/>
    </xf>
    <xf numFmtId="164" fontId="2" fillId="0" borderId="0" applyBorder="0" applyProtection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0" xfId="2" applyAlignment="1" applyProtection="1">
      <protection locked="0"/>
    </xf>
    <xf numFmtId="0" fontId="5" fillId="0" borderId="0" xfId="2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5">
    <cellStyle name="Excel_BuiltIn_Texto Explicativo" xfId="3"/>
    <cellStyle name="Hiperlink" xfId="2" builtinId="8"/>
    <cellStyle name="Moeda 2" xfId="4"/>
    <cellStyle name="Normal" xfId="0" builtinId="0"/>
    <cellStyle name="Normal 11 2" xfId="5"/>
    <cellStyle name="Normal 2" xfId="6"/>
    <cellStyle name="Normal 2 2" xfId="7"/>
    <cellStyle name="Normal 3" xfId="8"/>
    <cellStyle name="Normal 3 2" xfId="9"/>
    <cellStyle name="Normal 33" xfId="10"/>
    <cellStyle name="Normal 4" xfId="11"/>
    <cellStyle name="Normal 4 2" xfId="12"/>
    <cellStyle name="Normal 5" xfId="13"/>
    <cellStyle name="Normal 6" xfId="14"/>
    <cellStyle name="Normal 9" xfId="15"/>
    <cellStyle name="Normal 9 2" xfId="16"/>
    <cellStyle name="Normal 9 2 2" xfId="17"/>
    <cellStyle name="Normal 9 3" xfId="18"/>
    <cellStyle name="Normal 9 3 2" xfId="19"/>
    <cellStyle name="Normal 9 4" xfId="20"/>
    <cellStyle name="Separador de milhares 2" xfId="21"/>
    <cellStyle name="Texto Explicativo 2" xfId="22"/>
    <cellStyle name="Vírgula" xfId="1" builtinId="3"/>
    <cellStyle name="Vírgula 17" xfId="23"/>
    <cellStyle name="Vírgula 1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4.%20ABRIL/PRESTA&#199;AO%20ESCANEAD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cpgestao-portal.hcpgestao.org.br/storage/contratos/upae-crr/CONTRATO%20-%20CL%C3%8DNICA%20DE%20OLHOS%20-%20UPAE%20CARUARU.pdf" TargetMode="External"/><Relationship Id="rId13" Type="http://schemas.openxmlformats.org/officeDocument/2006/relationships/hyperlink" Target="http://hcpgestao-portal.hcpgestao.org.br/storage/contratos/upae-crr/aditivos/0-CONTRATO%20-%20FADE%20-%20UPAR%20CARUARU%20-%202020.pdf" TargetMode="External"/><Relationship Id="rId3" Type="http://schemas.openxmlformats.org/officeDocument/2006/relationships/hyperlink" Target="http://hcpgestao.org.br/transparencia/unidades/upae-caruaru/contrat-fornecedores/PJ/prisma/1%C2%BA%20T.A%20-%20PRISMA%20-%20UPAE%20CARUARU.pdf" TargetMode="External"/><Relationship Id="rId7" Type="http://schemas.openxmlformats.org/officeDocument/2006/relationships/hyperlink" Target="http://hcpgestao.org.br/transparencia/unidades/upae-caruaru/contrat-fornecedores/PJ/helbert/contrato.pdf" TargetMode="External"/><Relationship Id="rId12" Type="http://schemas.openxmlformats.org/officeDocument/2006/relationships/hyperlink" Target="http://hcpgestao.org.br/transparencia/unidades/upae-caruaru/contrat-fornecedores/PJ/sequence/contrato.pdf" TargetMode="External"/><Relationship Id="rId2" Type="http://schemas.openxmlformats.org/officeDocument/2006/relationships/hyperlink" Target="http://hcpgestao.org.br/transparencia/unidades/upae-caruaru/contrat-fornecedores/PJ/servhost/contrato.pdf" TargetMode="External"/><Relationship Id="rId1" Type="http://schemas.openxmlformats.org/officeDocument/2006/relationships/hyperlink" Target="http://hcpgestao.org.br/transparencia/unidades/upae-caruaru/contrat-fornecedores/PJ/mapros/contrato.pdf" TargetMode="External"/><Relationship Id="rId6" Type="http://schemas.openxmlformats.org/officeDocument/2006/relationships/hyperlink" Target="http://hcpgestao.org.br/transparencia/unidades/upae-caruaru/contrat-fornecedores/PJ/gmdantas/contrato2.pdf" TargetMode="External"/><Relationship Id="rId11" Type="http://schemas.openxmlformats.org/officeDocument/2006/relationships/hyperlink" Target="http://hcpgestao.org.br/transparencia/unidades/upae-caruaru/contrat-fornecedores/PJ/fgenes/contrato.pdf" TargetMode="External"/><Relationship Id="rId5" Type="http://schemas.openxmlformats.org/officeDocument/2006/relationships/hyperlink" Target="http://hcpgestao.org.br/transparencia/unidades/upae-caruaru/contrat-fornecedores/PJ/rogerio/contrat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hcpgestao.org.br/transparencia/unidades/upae-caruaru/contrat-fornecedores/PJ/carlosandre/contrato.pdf" TargetMode="External"/><Relationship Id="rId4" Type="http://schemas.openxmlformats.org/officeDocument/2006/relationships/hyperlink" Target="http://hcpgestao.org.br/transparencia/unidades/upae-caruaru/contrat-fornecedores/PJ/alonetec/contrato.pdf" TargetMode="External"/><Relationship Id="rId9" Type="http://schemas.openxmlformats.org/officeDocument/2006/relationships/hyperlink" Target="http://hcpgestao.org.br/transparencia/unidades/upae-caruaru/contrat-fornecedores/PJ/cardiograph/contrato.pdf" TargetMode="External"/><Relationship Id="rId14" Type="http://schemas.openxmlformats.org/officeDocument/2006/relationships/hyperlink" Target="http://hcpgestao-portal.hcpgestao.org.br/storage/contratos/upae-crr/contrat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90" zoomScaleNormal="90" workbookViewId="0">
      <selection activeCell="D13" sqref="D13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10894988000729</v>
      </c>
      <c r="B2" s="6" t="s">
        <v>9</v>
      </c>
      <c r="C2" s="7">
        <v>2355633000148</v>
      </c>
      <c r="D2" s="8" t="s">
        <v>10</v>
      </c>
      <c r="E2" s="9" t="s">
        <v>11</v>
      </c>
      <c r="F2" s="10">
        <v>43405</v>
      </c>
      <c r="G2" s="10">
        <v>44136</v>
      </c>
      <c r="H2" s="11">
        <v>25200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4">
        <v>6000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6">
        <v>6600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4">
        <v>161488.79999999999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4">
        <v>20678.400000000001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4">
        <v>60000</v>
      </c>
      <c r="I7" s="18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4">
        <v>9960</v>
      </c>
      <c r="I8" s="18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45000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4">
        <v>453207.36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4">
        <v>50400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4">
        <v>24000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4">
        <v>800.04</v>
      </c>
      <c r="I13" s="19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4">
        <v>12000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4">
        <v>6600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4">
        <v>8400</v>
      </c>
      <c r="I16" s="19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(OCULTAR)'!$P$3:$R$56,3,0),"")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4">
        <v>100100.40000000001</v>
      </c>
      <c r="I17" s="12" t="s">
        <v>69</v>
      </c>
      <c r="V17" s="17" t="s">
        <v>70</v>
      </c>
    </row>
    <row r="18" spans="1:22" s="15" customFormat="1" ht="20.25" customHeight="1" x14ac:dyDescent="0.2">
      <c r="A18" s="13">
        <f>IFERROR(VLOOKUP(B18,'[1]DADOS (OCULTAR)'!$P$3:$R$56,3,0),"")</f>
        <v>10894988000729</v>
      </c>
      <c r="B18" s="6" t="s">
        <v>9</v>
      </c>
      <c r="C18" s="7">
        <v>13490233000161</v>
      </c>
      <c r="D18" s="8" t="s">
        <v>71</v>
      </c>
      <c r="E18" s="9" t="s">
        <v>72</v>
      </c>
      <c r="F18" s="10">
        <v>43619</v>
      </c>
      <c r="G18" s="10">
        <v>44350</v>
      </c>
      <c r="H18" s="14">
        <v>20400</v>
      </c>
      <c r="I18" s="12" t="s">
        <v>73</v>
      </c>
      <c r="V18" s="17" t="s">
        <v>74</v>
      </c>
    </row>
    <row r="19" spans="1:22" s="15" customFormat="1" ht="20.25" customHeight="1" x14ac:dyDescent="0.2">
      <c r="A19" s="13">
        <f>IFERROR(VLOOKUP(B19,'[1]DADOS (OCULTAR)'!$P$3:$R$56,3,0),"")</f>
        <v>10894988000729</v>
      </c>
      <c r="B19" s="6" t="s">
        <v>9</v>
      </c>
      <c r="C19" s="7">
        <v>4482140000102</v>
      </c>
      <c r="D19" s="8" t="s">
        <v>75</v>
      </c>
      <c r="E19" s="9" t="s">
        <v>72</v>
      </c>
      <c r="F19" s="10">
        <v>43679</v>
      </c>
      <c r="G19" s="10">
        <v>44045</v>
      </c>
      <c r="H19" s="14">
        <v>119640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10894988000729</v>
      </c>
      <c r="B20" s="6" t="s">
        <v>9</v>
      </c>
      <c r="C20" s="7">
        <v>610112000164</v>
      </c>
      <c r="D20" s="8" t="s">
        <v>78</v>
      </c>
      <c r="E20" s="9" t="s">
        <v>72</v>
      </c>
      <c r="F20" s="10">
        <v>43673</v>
      </c>
      <c r="G20" s="10">
        <v>44039</v>
      </c>
      <c r="H20" s="14">
        <v>98100</v>
      </c>
      <c r="I20" s="12" t="s">
        <v>79</v>
      </c>
      <c r="V20" s="17" t="s">
        <v>80</v>
      </c>
    </row>
    <row r="21" spans="1:22" s="15" customFormat="1" ht="20.25" customHeight="1" x14ac:dyDescent="0.2">
      <c r="A21" s="13">
        <f>IFERROR(VLOOKUP(B21,'[1]DADOS (OCULTAR)'!$P$3:$R$56,3,0),"")</f>
        <v>10894988000729</v>
      </c>
      <c r="B21" s="6" t="s">
        <v>9</v>
      </c>
      <c r="C21" s="7">
        <v>27703250000144</v>
      </c>
      <c r="D21" s="8" t="s">
        <v>81</v>
      </c>
      <c r="E21" s="9" t="s">
        <v>54</v>
      </c>
      <c r="F21" s="10">
        <v>43447</v>
      </c>
      <c r="G21" s="10">
        <v>44178</v>
      </c>
      <c r="H21" s="14">
        <v>3600</v>
      </c>
      <c r="I21" s="12" t="s">
        <v>82</v>
      </c>
      <c r="V21" s="17" t="s">
        <v>83</v>
      </c>
    </row>
    <row r="22" spans="1:22" s="15" customFormat="1" ht="20.25" customHeight="1" x14ac:dyDescent="0.2">
      <c r="A22" s="13">
        <f>IFERROR(VLOOKUP(B22,'[1]DADOS (OCULTAR)'!$P$3:$R$56,3,0),"")</f>
        <v>10894988000729</v>
      </c>
      <c r="B22" s="6" t="s">
        <v>9</v>
      </c>
      <c r="C22" s="7">
        <v>19533734000164</v>
      </c>
      <c r="D22" s="8" t="s">
        <v>84</v>
      </c>
      <c r="E22" s="9" t="s">
        <v>34</v>
      </c>
      <c r="F22" s="10">
        <v>43497</v>
      </c>
      <c r="G22" s="10">
        <v>43862</v>
      </c>
      <c r="H22" s="14">
        <v>10200</v>
      </c>
      <c r="I22" s="12" t="s">
        <v>85</v>
      </c>
      <c r="V22" s="17" t="s">
        <v>86</v>
      </c>
    </row>
    <row r="23" spans="1:22" s="15" customFormat="1" ht="20.25" customHeight="1" x14ac:dyDescent="0.2">
      <c r="A23" s="13">
        <f>IFERROR(VLOOKUP(B23,'[1]DADOS (OCULTAR)'!$P$3:$R$56,3,0),"")</f>
        <v>10894988000729</v>
      </c>
      <c r="B23" s="6" t="s">
        <v>9</v>
      </c>
      <c r="C23" s="7">
        <v>7560756000134</v>
      </c>
      <c r="D23" s="8" t="s">
        <v>87</v>
      </c>
      <c r="E23" s="9" t="s">
        <v>14</v>
      </c>
      <c r="F23" s="10">
        <v>43556</v>
      </c>
      <c r="G23" s="10">
        <v>43922</v>
      </c>
      <c r="H23" s="14">
        <v>10200</v>
      </c>
      <c r="I23" s="19" t="s">
        <v>88</v>
      </c>
      <c r="V23" s="17" t="s">
        <v>89</v>
      </c>
    </row>
    <row r="24" spans="1:22" s="15" customFormat="1" ht="20.25" customHeight="1" x14ac:dyDescent="0.2">
      <c r="A24" s="13">
        <f>IFERROR(VLOOKUP(B24,'[1]DADOS (OCULTAR)'!$P$3:$R$56,3,0),"")</f>
        <v>10894988000729</v>
      </c>
      <c r="B24" s="6" t="s">
        <v>9</v>
      </c>
      <c r="C24" s="7">
        <v>21939486000106</v>
      </c>
      <c r="D24" s="8" t="s">
        <v>90</v>
      </c>
      <c r="E24" s="9" t="s">
        <v>72</v>
      </c>
      <c r="F24" s="10">
        <v>43405</v>
      </c>
      <c r="G24" s="10">
        <v>44136</v>
      </c>
      <c r="H24" s="14">
        <v>6506.0399999999991</v>
      </c>
      <c r="I24" s="12" t="s">
        <v>91</v>
      </c>
      <c r="V24" s="17" t="s">
        <v>92</v>
      </c>
    </row>
    <row r="25" spans="1:22" s="15" customFormat="1" ht="20.25" customHeight="1" x14ac:dyDescent="0.2">
      <c r="A25" s="13">
        <f>IFERROR(VLOOKUP(B25,'[1]DADOS (OCULTAR)'!$P$3:$R$56,3,0),"")</f>
        <v>10894988000729</v>
      </c>
      <c r="B25" s="6" t="s">
        <v>9</v>
      </c>
      <c r="C25" s="7">
        <v>30059564000160</v>
      </c>
      <c r="D25" s="8" t="s">
        <v>93</v>
      </c>
      <c r="E25" s="9" t="s">
        <v>72</v>
      </c>
      <c r="F25" s="10">
        <v>43679</v>
      </c>
      <c r="G25" s="10">
        <v>44045</v>
      </c>
      <c r="H25" s="14">
        <v>70884</v>
      </c>
      <c r="I25" s="12" t="s">
        <v>94</v>
      </c>
      <c r="V25" s="17" t="s">
        <v>95</v>
      </c>
    </row>
    <row r="26" spans="1:22" s="15" customFormat="1" ht="20.25" customHeight="1" x14ac:dyDescent="0.2">
      <c r="A26" s="13">
        <f>IFERROR(VLOOKUP(B26,'[1]DADOS (OCULTAR)'!$P$3:$R$56,3,0),"")</f>
        <v>10894988000729</v>
      </c>
      <c r="B26" s="6" t="s">
        <v>9</v>
      </c>
      <c r="C26" s="7">
        <v>24062977000100</v>
      </c>
      <c r="D26" s="8" t="s">
        <v>96</v>
      </c>
      <c r="E26" s="9" t="s">
        <v>72</v>
      </c>
      <c r="F26" s="10">
        <v>43497</v>
      </c>
      <c r="G26" s="10">
        <v>43862</v>
      </c>
      <c r="H26" s="14">
        <v>78372</v>
      </c>
      <c r="I26" s="19" t="s">
        <v>97</v>
      </c>
      <c r="V26" s="17" t="s">
        <v>98</v>
      </c>
    </row>
    <row r="27" spans="1:22" s="15" customFormat="1" ht="20.25" customHeight="1" x14ac:dyDescent="0.2">
      <c r="A27" s="13">
        <f>IFERROR(VLOOKUP(B27,'[1]DADOS (OCULTAR)'!$P$3:$R$56,3,0),"")</f>
        <v>10894988000729</v>
      </c>
      <c r="B27" s="6" t="s">
        <v>9</v>
      </c>
      <c r="C27" s="7">
        <v>15651204000160</v>
      </c>
      <c r="D27" s="8" t="s">
        <v>99</v>
      </c>
      <c r="E27" s="9" t="s">
        <v>100</v>
      </c>
      <c r="F27" s="10">
        <v>43617</v>
      </c>
      <c r="G27" s="10">
        <v>43983</v>
      </c>
      <c r="H27" s="14">
        <v>10800</v>
      </c>
      <c r="I27" s="19" t="s">
        <v>101</v>
      </c>
      <c r="V27" s="17" t="s">
        <v>102</v>
      </c>
    </row>
    <row r="28" spans="1:22" s="15" customFormat="1" ht="20.25" customHeight="1" x14ac:dyDescent="0.2">
      <c r="A28" s="13">
        <f>IFERROR(VLOOKUP(B28,'[1]DADOS (OCULTAR)'!$P$3:$R$56,3,0),"")</f>
        <v>10894988000729</v>
      </c>
      <c r="B28" s="6" t="s">
        <v>9</v>
      </c>
      <c r="C28" s="7">
        <v>26777289000143</v>
      </c>
      <c r="D28" s="8" t="s">
        <v>103</v>
      </c>
      <c r="E28" s="9" t="s">
        <v>104</v>
      </c>
      <c r="F28" s="10">
        <v>43769</v>
      </c>
      <c r="G28" s="10">
        <v>44135</v>
      </c>
      <c r="H28" s="14">
        <v>18000</v>
      </c>
      <c r="I28" s="12" t="s">
        <v>105</v>
      </c>
      <c r="V28" s="17" t="s">
        <v>106</v>
      </c>
    </row>
    <row r="29" spans="1:22" s="15" customFormat="1" ht="20.25" customHeight="1" x14ac:dyDescent="0.2">
      <c r="A29" s="13">
        <f>IFERROR(VLOOKUP(B29,'[1]DADOS (OCULTAR)'!$P$3:$R$56,3,0),"")</f>
        <v>10894988000729</v>
      </c>
      <c r="B29" s="6" t="s">
        <v>9</v>
      </c>
      <c r="C29" s="7">
        <v>2203863000191</v>
      </c>
      <c r="D29" s="8" t="s">
        <v>107</v>
      </c>
      <c r="E29" s="9" t="s">
        <v>108</v>
      </c>
      <c r="F29" s="10">
        <v>43676</v>
      </c>
      <c r="G29" s="10">
        <v>44042</v>
      </c>
      <c r="H29" s="14">
        <v>6000</v>
      </c>
      <c r="I29" s="19" t="s">
        <v>109</v>
      </c>
      <c r="V29" s="17" t="s">
        <v>110</v>
      </c>
    </row>
    <row r="30" spans="1:22" s="15" customFormat="1" ht="20.25" customHeight="1" x14ac:dyDescent="0.2">
      <c r="A30" s="13">
        <f>IFERROR(VLOOKUP(B30,'[1]DADOS (OCULTAR)'!$P$3:$R$56,3,0),"")</f>
        <v>10894988000729</v>
      </c>
      <c r="B30" s="6" t="s">
        <v>9</v>
      </c>
      <c r="C30" s="7">
        <v>15242921000138</v>
      </c>
      <c r="D30" s="8" t="s">
        <v>111</v>
      </c>
      <c r="E30" s="9" t="s">
        <v>112</v>
      </c>
      <c r="F30" s="10">
        <v>43374</v>
      </c>
      <c r="G30" s="10">
        <v>44105</v>
      </c>
      <c r="H30" s="14">
        <v>145844.04</v>
      </c>
      <c r="I30" s="12" t="s">
        <v>113</v>
      </c>
      <c r="V30" s="17" t="s">
        <v>114</v>
      </c>
    </row>
    <row r="31" spans="1:22" s="15" customFormat="1" ht="20.25" customHeight="1" x14ac:dyDescent="0.2">
      <c r="A31" s="13">
        <f>IFERROR(VLOOKUP(B31,'[1]DADOS (OCULTAR)'!$P$3:$R$56,3,0),"")</f>
        <v>10894988000729</v>
      </c>
      <c r="B31" s="6" t="s">
        <v>9</v>
      </c>
      <c r="C31" s="7">
        <v>24380578002041</v>
      </c>
      <c r="D31" s="20" t="s">
        <v>115</v>
      </c>
      <c r="E31" s="9" t="s">
        <v>116</v>
      </c>
      <c r="F31" s="10">
        <v>43647</v>
      </c>
      <c r="G31" s="10">
        <v>44013</v>
      </c>
      <c r="H31" s="14">
        <v>7719.84</v>
      </c>
      <c r="I31" s="12" t="s">
        <v>117</v>
      </c>
      <c r="V31" s="17" t="s">
        <v>118</v>
      </c>
    </row>
    <row r="32" spans="1:22" s="15" customFormat="1" ht="20.25" customHeight="1" x14ac:dyDescent="0.2">
      <c r="A32" s="13">
        <f>IFERROR(VLOOKUP(B32,'[1]DADOS (OCULTAR)'!$P$3:$R$56,3,0),"")</f>
        <v>10894988000729</v>
      </c>
      <c r="B32" s="6" t="s">
        <v>9</v>
      </c>
      <c r="C32" s="7">
        <v>21854632000192</v>
      </c>
      <c r="D32" s="8" t="s">
        <v>119</v>
      </c>
      <c r="E32" s="9" t="s">
        <v>120</v>
      </c>
      <c r="F32" s="10">
        <v>43867</v>
      </c>
      <c r="G32" s="10">
        <v>43867</v>
      </c>
      <c r="H32" s="14">
        <v>4560</v>
      </c>
      <c r="I32" s="19" t="s">
        <v>121</v>
      </c>
      <c r="V32" s="17" t="s">
        <v>122</v>
      </c>
    </row>
    <row r="33" spans="1:22" s="15" customFormat="1" ht="20.25" customHeight="1" x14ac:dyDescent="0.2">
      <c r="A33" s="13">
        <f>IFERROR(VLOOKUP(B33,'[1]DADOS (OCULTAR)'!$P$3:$R$56,3,0),"")</f>
        <v>10894988000729</v>
      </c>
      <c r="B33" s="6" t="s">
        <v>9</v>
      </c>
      <c r="C33" s="7">
        <v>8980641000161</v>
      </c>
      <c r="D33" s="8" t="s">
        <v>123</v>
      </c>
      <c r="E33" s="9" t="s">
        <v>124</v>
      </c>
      <c r="F33" s="10">
        <v>43901</v>
      </c>
      <c r="G33" s="10">
        <v>44266</v>
      </c>
      <c r="H33" s="14">
        <v>28200</v>
      </c>
      <c r="I33" s="18" t="s">
        <v>125</v>
      </c>
      <c r="V33" s="17" t="s">
        <v>126</v>
      </c>
    </row>
    <row r="34" spans="1:22" s="15" customFormat="1" ht="20.25" customHeight="1" x14ac:dyDescent="0.2">
      <c r="A34" s="13">
        <f>IFERROR(VLOOKUP(B34,'[1]DADOS (OCULTAR)'!$P$3:$R$56,3,0),"")</f>
        <v>10894988000729</v>
      </c>
      <c r="B34" s="6" t="s">
        <v>9</v>
      </c>
      <c r="C34" s="7">
        <v>20231241000159</v>
      </c>
      <c r="D34" s="8" t="s">
        <v>127</v>
      </c>
      <c r="E34" s="9" t="s">
        <v>128</v>
      </c>
      <c r="F34" s="10">
        <v>44048</v>
      </c>
      <c r="G34" s="10">
        <v>45143</v>
      </c>
      <c r="H34" s="14">
        <v>12168</v>
      </c>
      <c r="I34" s="12" t="s">
        <v>129</v>
      </c>
      <c r="V34" s="17" t="s">
        <v>130</v>
      </c>
    </row>
    <row r="35" spans="1:22" s="15" customFormat="1" ht="20.25" customHeight="1" x14ac:dyDescent="0.2">
      <c r="A35" s="13">
        <f>IFERROR(VLOOKUP(B35,'[1]DADOS (OCULTAR)'!$P$3:$R$56,3,0),"")</f>
        <v>10894988000729</v>
      </c>
      <c r="B35" s="6" t="s">
        <v>9</v>
      </c>
      <c r="C35" s="7">
        <v>33853148000128</v>
      </c>
      <c r="D35" s="8" t="s">
        <v>131</v>
      </c>
      <c r="E35" s="9" t="s">
        <v>132</v>
      </c>
      <c r="F35" s="10">
        <v>44018</v>
      </c>
      <c r="G35" s="10">
        <v>44383</v>
      </c>
      <c r="H35" s="14">
        <v>13900</v>
      </c>
      <c r="I35" s="19" t="s">
        <v>133</v>
      </c>
      <c r="V35" s="17" t="s">
        <v>134</v>
      </c>
    </row>
    <row r="36" spans="1:22" s="15" customFormat="1" ht="20.25" customHeight="1" x14ac:dyDescent="0.2">
      <c r="A36" s="13">
        <f>IFERROR(VLOOKUP(B36,'[1]DADOS (OCULTAR)'!$P$3:$R$56,3,0),"")</f>
        <v>10894988000729</v>
      </c>
      <c r="B36" s="6" t="s">
        <v>9</v>
      </c>
      <c r="C36" s="7">
        <v>11448247000353</v>
      </c>
      <c r="D36" s="8" t="s">
        <v>135</v>
      </c>
      <c r="E36" s="9" t="s">
        <v>136</v>
      </c>
      <c r="F36" s="10">
        <v>44082</v>
      </c>
      <c r="G36" s="10">
        <v>44447</v>
      </c>
      <c r="H36" s="14">
        <v>59976</v>
      </c>
      <c r="I36" s="12" t="s">
        <v>137</v>
      </c>
      <c r="V36" s="17" t="s">
        <v>138</v>
      </c>
    </row>
    <row r="37" spans="1:22" s="15" customFormat="1" ht="20.25" customHeight="1" x14ac:dyDescent="0.2">
      <c r="A37" s="13">
        <f>IFERROR(VLOOKUP(B37,'[1]DADOS (OCULTAR)'!$P$3:$R$56,3,0),"")</f>
        <v>10894988000729</v>
      </c>
      <c r="B37" s="6" t="s">
        <v>9</v>
      </c>
      <c r="C37" s="7">
        <v>11735586000159</v>
      </c>
      <c r="D37" s="8" t="s">
        <v>139</v>
      </c>
      <c r="E37" s="9" t="s">
        <v>140</v>
      </c>
      <c r="F37" s="10">
        <v>43832</v>
      </c>
      <c r="G37" s="10">
        <v>44198</v>
      </c>
      <c r="H37" s="14">
        <v>566.64</v>
      </c>
      <c r="I37" s="18" t="s">
        <v>141</v>
      </c>
      <c r="V37" s="17" t="s">
        <v>142</v>
      </c>
    </row>
    <row r="38" spans="1:22" s="15" customFormat="1" ht="20.25" customHeight="1" x14ac:dyDescent="0.2">
      <c r="A38" s="13">
        <f>IFERROR(VLOOKUP(B38,'[1]DADOS (OCULTAR)'!$P$3:$R$56,3,0),"")</f>
        <v>10894988000729</v>
      </c>
      <c r="B38" s="6" t="s">
        <v>9</v>
      </c>
      <c r="C38" s="7">
        <v>11418391000185</v>
      </c>
      <c r="D38" s="8" t="s">
        <v>143</v>
      </c>
      <c r="E38" s="9" t="s">
        <v>144</v>
      </c>
      <c r="F38" s="10">
        <v>44158</v>
      </c>
      <c r="G38" s="10">
        <v>44523</v>
      </c>
      <c r="H38" s="14">
        <v>4700</v>
      </c>
      <c r="I38" s="12" t="s">
        <v>145</v>
      </c>
      <c r="V38" s="17" t="s">
        <v>146</v>
      </c>
    </row>
    <row r="39" spans="1:22" s="15" customFormat="1" ht="20.25" customHeight="1" x14ac:dyDescent="0.2">
      <c r="A39" s="13">
        <f>IFERROR(VLOOKUP(B39,'[1]DADOS (OCULTAR)'!$P$3:$R$56,3,0),"")</f>
        <v>10894988000729</v>
      </c>
      <c r="B39" s="6" t="s">
        <v>9</v>
      </c>
      <c r="C39" s="7">
        <v>37462182000122</v>
      </c>
      <c r="D39" s="8" t="s">
        <v>147</v>
      </c>
      <c r="E39" s="9" t="s">
        <v>148</v>
      </c>
      <c r="F39" s="10">
        <v>44249</v>
      </c>
      <c r="G39" s="10">
        <v>44614</v>
      </c>
      <c r="H39" s="14">
        <v>806</v>
      </c>
      <c r="I39" s="12" t="s">
        <v>149</v>
      </c>
      <c r="V39" s="17" t="s">
        <v>150</v>
      </c>
    </row>
    <row r="40" spans="1:22" s="15" customFormat="1" ht="20.25" customHeight="1" x14ac:dyDescent="0.2">
      <c r="A40" s="13">
        <f>IFERROR(VLOOKUP(B40,'[1]DADOS (OCULTAR)'!$P$3:$R$56,3,0),"")</f>
        <v>10894988000729</v>
      </c>
      <c r="B40" s="6" t="s">
        <v>9</v>
      </c>
      <c r="C40" s="7">
        <v>20631026000145</v>
      </c>
      <c r="D40" s="8" t="s">
        <v>151</v>
      </c>
      <c r="E40" s="9" t="s">
        <v>152</v>
      </c>
      <c r="F40" s="10">
        <v>44277</v>
      </c>
      <c r="G40" s="10">
        <v>44642</v>
      </c>
      <c r="H40" s="14">
        <v>2860</v>
      </c>
      <c r="I40" s="12" t="s">
        <v>153</v>
      </c>
      <c r="V40" s="17" t="s">
        <v>154</v>
      </c>
    </row>
    <row r="41" spans="1:22" s="15" customFormat="1" ht="20.25" customHeight="1" x14ac:dyDescent="0.2">
      <c r="A41" s="13">
        <f>IFERROR(VLOOKUP(B41,'[1]DADOS (OCULTAR)'!$P$3:$R$56,3,0),"")</f>
        <v>10894988000729</v>
      </c>
      <c r="B41" s="6" t="s">
        <v>9</v>
      </c>
      <c r="C41" s="7">
        <v>57755217000390</v>
      </c>
      <c r="D41" s="8" t="s">
        <v>155</v>
      </c>
      <c r="E41" s="9" t="s">
        <v>156</v>
      </c>
      <c r="F41" s="10">
        <v>44239</v>
      </c>
      <c r="G41" s="10">
        <v>44604</v>
      </c>
      <c r="H41" s="14">
        <v>6989.88</v>
      </c>
      <c r="I41" s="12" t="s">
        <v>157</v>
      </c>
      <c r="V41" s="17" t="s">
        <v>158</v>
      </c>
    </row>
    <row r="42" spans="1:22" s="15" customFormat="1" ht="20.25" customHeight="1" x14ac:dyDescent="0.2">
      <c r="A42" s="13">
        <f>IFERROR(VLOOKUP(B42,'[1]DADOS (OCULTAR)'!$P$3:$R$56,3,0),"")</f>
        <v>10894988000729</v>
      </c>
      <c r="B42" s="6" t="s">
        <v>9</v>
      </c>
      <c r="C42" s="7">
        <v>11844663000109</v>
      </c>
      <c r="D42" s="8" t="s">
        <v>159</v>
      </c>
      <c r="E42" s="9" t="s">
        <v>160</v>
      </c>
      <c r="F42" s="10">
        <v>44106</v>
      </c>
      <c r="G42" s="10">
        <v>44836</v>
      </c>
      <c r="H42" s="14">
        <f>247+403</f>
        <v>650</v>
      </c>
      <c r="I42" s="12" t="s">
        <v>161</v>
      </c>
      <c r="V42" s="17" t="s">
        <v>162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163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164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165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166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3" r:id="rId1"/>
    <hyperlink ref="I13" r:id="rId2"/>
    <hyperlink ref="I8" r:id="rId3" display="http://hcpgestao.org.br/transparencia/unidades/upae-caruaru/contrat-fornecedores/PJ/prisma/1%C2%BA T.A - PRISMA - UPAE CARUARU.pdf"/>
    <hyperlink ref="I18" r:id="rId4"/>
    <hyperlink ref="I27" r:id="rId5"/>
    <hyperlink ref="I32" r:id="rId6"/>
    <hyperlink ref="I26" r:id="rId7"/>
    <hyperlink ref="I35" r:id="rId8" display="http://hcpgestao-portal.hcpgestao.org.br/storage/contratos/upae-crr/CONTRATO - CL%C3%8DNICA DE OLHOS - UPAE CARUARU.pdf"/>
    <hyperlink ref="I29" r:id="rId9"/>
    <hyperlink ref="I23" r:id="rId10"/>
    <hyperlink ref="I15" r:id="rId11"/>
    <hyperlink ref="I16" r:id="rId12"/>
    <hyperlink ref="I37" r:id="rId13" display="http://hcpgestao-portal.hcpgestao.org.br/storage/contratos/upae-crr/aditivos/0-CONTRATO - FADE - UPAR CARUARU - 2020.pdf"/>
    <hyperlink ref="I7" r:id="rId14" display="http://hcpgestao-portal.hcpgestao.org.br/storage/contratos/upae-crr/contrato (1).pdf"/>
  </hyperlinks>
  <pageMargins left="0.51181102362204722" right="0.51181102362204722" top="0.78740157480314965" bottom="0.78740157480314965" header="0.51181102362204722" footer="0.51181102362204722"/>
  <pageSetup paperSize="9" scale="37" firstPageNumber="0" orientation="landscape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contratos - 2021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2021-06-04T20:40:09Z</dcterms:created>
  <dcterms:modified xsi:type="dcterms:W3CDTF">2021-06-04T20:40:42Z</dcterms:modified>
</cp:coreProperties>
</file>