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7 JULHO\14 - RESOL. TCE PE nº58_19\_INTERNO\14.4 - EXCEL PUBLICAÇÃO - 2021_07\"/>
    </mc:Choice>
  </mc:AlternateContent>
  <bookViews>
    <workbookView xWindow="0" yWindow="0" windowWidth="19200" windowHeight="82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H19" i="1"/>
  <c r="A19" i="1"/>
  <c r="A18" i="1"/>
  <c r="A17" i="1"/>
  <c r="A16" i="1"/>
  <c r="H15" i="1"/>
  <c r="A15" i="1"/>
  <c r="A14" i="1"/>
  <c r="A13" i="1"/>
  <c r="A12" i="1"/>
  <c r="A11" i="1"/>
  <c r="A10" i="1"/>
  <c r="H9" i="1"/>
  <c r="A9" i="1"/>
  <c r="H8" i="1"/>
  <c r="A8" i="1"/>
  <c r="A7" i="1"/>
  <c r="A6" i="1"/>
  <c r="A5" i="1"/>
  <c r="A4" i="1"/>
  <c r="A3" i="1"/>
  <c r="H2" i="1"/>
  <c r="A2" i="1"/>
</calcChain>
</file>

<file path=xl/sharedStrings.xml><?xml version="1.0" encoding="utf-8"?>
<sst xmlns="http://schemas.openxmlformats.org/spreadsheetml/2006/main" count="88" uniqueCount="60">
  <si>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</si>
  <si>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</si>
  <si>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</si>
  <si>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</si>
  <si>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</si>
  <si>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</si>
  <si>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</si>
  <si>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</si>
  <si>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</si>
  <si>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</si>
  <si>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</si>
  <si>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3º</t>
  </si>
  <si>
    <t>10//06/2022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</si>
  <si>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</si>
  <si>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</si>
  <si>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</si>
  <si>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</si>
  <si>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</si>
  <si>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</si>
  <si>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5º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</si>
  <si>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</si>
  <si>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</si>
  <si>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</si>
  <si>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</si>
  <si>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</si>
  <si>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</si>
  <si>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</si>
  <si>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</si>
  <si>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</si>
  <si>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</si>
  <si>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</si>
  <si>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</si>
  <si>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</si>
  <si>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</si>
  <si>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</si>
  <si>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</si>
  <si>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</si>
  <si>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</si>
  <si>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</si>
  <si>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4º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</si>
  <si>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</si>
  <si>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</si>
  <si>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</si>
  <si>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</si>
  <si>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</si>
  <si>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</si>
  <si>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</si>
  <si>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</si>
  <si>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</si>
  <si>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</si>
  <si>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6º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</si>
  <si>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</si>
  <si>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</si>
  <si>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</si>
  <si>
    <t>3°</t>
  </si>
  <si>
    <t>5°</t>
  </si>
  <si>
    <t>http://upacurado.org.br/index.php/portal-da-transparencia/contratos-de-fornecedores/category/66-marcos-miguel-da-silva</t>
  </si>
  <si>
    <t>MEDLIFE LOCAÇÃO DE MAQUINAS E EQUIPAMENTOS LTDA EPP</t>
  </si>
  <si>
    <t>1º</t>
  </si>
  <si>
    <t>http://upacurado.org.br/index.php/portal-da-transparencia/contratos-de-fornecedores/category/95-empresa-medlife-locacao-de-maquinas-e-equipamentos-ltda-epp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</si>
</sst>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7%20JULHO/13%20-%20PCF/13.2%20-%20PCF%20EM%20EXCEL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66-marcos-miguel-da-sil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C26" sqref="C26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 t="s">
        <v>11</v>
      </c>
      <c r="F2" s="8">
        <v>44357</v>
      </c>
      <c r="G2" s="8" t="s">
        <v>12</v>
      </c>
      <c r="H2" s="9">
        <f>347*12</f>
        <v>4164</v>
      </c>
      <c r="I2" s="6" t="s">
        <v>13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14</v>
      </c>
      <c r="E3" s="7" t="s">
        <v>11</v>
      </c>
      <c r="F3" s="8">
        <v>44197</v>
      </c>
      <c r="G3" s="8">
        <v>44562</v>
      </c>
      <c r="H3" s="9">
        <v>84012</v>
      </c>
      <c r="I3" s="6" t="s">
        <v>15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16</v>
      </c>
      <c r="E4" s="7">
        <v>3</v>
      </c>
      <c r="F4" s="8">
        <v>44075</v>
      </c>
      <c r="G4" s="8">
        <v>44440</v>
      </c>
      <c r="H4" s="9">
        <v>24000</v>
      </c>
      <c r="I4" s="6" t="s">
        <v>17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18</v>
      </c>
      <c r="E5" s="7" t="s">
        <v>19</v>
      </c>
      <c r="F5" s="8">
        <v>44166</v>
      </c>
      <c r="G5" s="8">
        <v>44531</v>
      </c>
      <c r="H5" s="9">
        <v>366005.28</v>
      </c>
      <c r="I5" s="6" t="s">
        <v>20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21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22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23</v>
      </c>
      <c r="E7" s="7">
        <v>2</v>
      </c>
      <c r="F7" s="8">
        <v>43922</v>
      </c>
      <c r="G7" s="8">
        <v>44286</v>
      </c>
      <c r="H7" s="9">
        <v>47040</v>
      </c>
      <c r="I7" s="6" t="s">
        <v>24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25</v>
      </c>
      <c r="E8" s="7" t="s">
        <v>11</v>
      </c>
      <c r="F8" s="8">
        <v>44348</v>
      </c>
      <c r="G8" s="8">
        <v>44713</v>
      </c>
      <c r="H8" s="9">
        <f>424.96*12</f>
        <v>5099.5199999999995</v>
      </c>
      <c r="I8" s="6" t="s">
        <v>26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8276880000135</v>
      </c>
      <c r="D9" s="6" t="s">
        <v>27</v>
      </c>
      <c r="E9" s="7">
        <v>1</v>
      </c>
      <c r="F9" s="8">
        <v>44105</v>
      </c>
      <c r="G9" s="8">
        <v>44470</v>
      </c>
      <c r="H9" s="9">
        <f>8649.65*12</f>
        <v>103795.79999999999</v>
      </c>
      <c r="I9" s="6" t="s">
        <v>28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5410567000150</v>
      </c>
      <c r="D10" s="6" t="s">
        <v>29</v>
      </c>
      <c r="E10" s="7">
        <v>1</v>
      </c>
      <c r="F10" s="8">
        <v>44136</v>
      </c>
      <c r="G10" s="8">
        <v>44501</v>
      </c>
      <c r="H10" s="9">
        <v>16656.12</v>
      </c>
      <c r="I10" s="6" t="s">
        <v>30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11229463000146</v>
      </c>
      <c r="D11" s="6" t="s">
        <v>31</v>
      </c>
      <c r="E11" s="7">
        <v>4</v>
      </c>
      <c r="F11" s="8">
        <v>43983</v>
      </c>
      <c r="G11" s="8">
        <v>44348</v>
      </c>
      <c r="H11" s="9">
        <v>6600</v>
      </c>
      <c r="I11" s="6" t="s">
        <v>32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19362739000171</v>
      </c>
      <c r="D12" s="6" t="s">
        <v>33</v>
      </c>
      <c r="E12" s="7" t="s">
        <v>34</v>
      </c>
      <c r="F12" s="8">
        <v>43922</v>
      </c>
      <c r="G12" s="8">
        <v>44287</v>
      </c>
      <c r="H12" s="9">
        <v>617.66999999999996</v>
      </c>
      <c r="I12" s="6" t="s">
        <v>35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24617504000113</v>
      </c>
      <c r="D13" s="6" t="s">
        <v>36</v>
      </c>
      <c r="E13" s="7" t="s">
        <v>11</v>
      </c>
      <c r="F13" s="8">
        <v>44197</v>
      </c>
      <c r="G13" s="8">
        <v>44562</v>
      </c>
      <c r="H13" s="9">
        <v>3125</v>
      </c>
      <c r="I13" s="6" t="s">
        <v>37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11587975000184</v>
      </c>
      <c r="D14" s="6" t="s">
        <v>38</v>
      </c>
      <c r="E14" s="7" t="s">
        <v>39</v>
      </c>
      <c r="F14" s="8">
        <v>44256</v>
      </c>
      <c r="G14" s="8">
        <v>44621</v>
      </c>
      <c r="H14" s="9">
        <v>4038</v>
      </c>
      <c r="I14" s="6" t="s">
        <v>40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5662773000157</v>
      </c>
      <c r="D15" s="6" t="s">
        <v>41</v>
      </c>
      <c r="E15" s="7">
        <v>3</v>
      </c>
      <c r="F15" s="8">
        <v>43981</v>
      </c>
      <c r="G15" s="8">
        <v>44346</v>
      </c>
      <c r="H15" s="9">
        <f>8486.56*12</f>
        <v>101838.72</v>
      </c>
      <c r="I15" s="6" t="s">
        <v>42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10333266000100</v>
      </c>
      <c r="D16" s="6" t="s">
        <v>43</v>
      </c>
      <c r="E16" s="7">
        <v>1</v>
      </c>
      <c r="F16" s="8">
        <v>44075</v>
      </c>
      <c r="G16" s="8">
        <v>44440</v>
      </c>
      <c r="H16" s="9">
        <v>1680</v>
      </c>
      <c r="I16" s="6" t="s">
        <v>44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10279299000119</v>
      </c>
      <c r="D17" s="6" t="s">
        <v>45</v>
      </c>
      <c r="E17" s="7" t="s">
        <v>11</v>
      </c>
      <c r="F17" s="8">
        <v>44197</v>
      </c>
      <c r="G17" s="8">
        <v>44562</v>
      </c>
      <c r="H17" s="9">
        <v>12436.62</v>
      </c>
      <c r="I17" s="6" t="s">
        <v>46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11844663000109</v>
      </c>
      <c r="D18" s="6" t="s">
        <v>47</v>
      </c>
      <c r="E18" s="7">
        <v>1</v>
      </c>
      <c r="F18" s="8">
        <v>43947</v>
      </c>
      <c r="G18" s="8">
        <v>44312</v>
      </c>
      <c r="H18" s="9">
        <v>8400</v>
      </c>
      <c r="I18" s="6" t="s">
        <v>48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18204483000101</v>
      </c>
      <c r="D19" s="6" t="s">
        <v>49</v>
      </c>
      <c r="E19" s="7" t="s">
        <v>50</v>
      </c>
      <c r="F19" s="8">
        <v>44348</v>
      </c>
      <c r="G19" s="8">
        <v>44713</v>
      </c>
      <c r="H19" s="9">
        <f>2580.3*12</f>
        <v>30963.600000000002</v>
      </c>
      <c r="I19" s="6" t="s">
        <v>51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34529278000172</v>
      </c>
      <c r="D20" s="10" t="s">
        <v>52</v>
      </c>
      <c r="E20" s="7">
        <v>1</v>
      </c>
      <c r="F20" s="8">
        <v>44057</v>
      </c>
      <c r="G20" s="8">
        <v>44422</v>
      </c>
      <c r="H20" s="11">
        <f>250*12</f>
        <v>3000</v>
      </c>
      <c r="I20" s="12" t="s">
        <v>53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1545203000126</v>
      </c>
      <c r="D21" s="6" t="s">
        <v>23</v>
      </c>
      <c r="E21" s="7" t="s">
        <v>54</v>
      </c>
      <c r="F21" s="8">
        <v>44287</v>
      </c>
      <c r="G21" s="8">
        <v>44651</v>
      </c>
      <c r="H21" s="9">
        <v>4507.5</v>
      </c>
      <c r="I21" s="6" t="s">
        <v>24</v>
      </c>
    </row>
    <row r="22" spans="1:9" ht="21" customHeight="1" x14ac:dyDescent="0.2">
      <c r="A22" s="3">
        <f>IFERROR(VLOOKUP(B22,'[1]DADOS (OCULTAR)'!$P$3:$R$56,3,0),"")</f>
        <v>10583920000303</v>
      </c>
      <c r="B22" s="4" t="s">
        <v>9</v>
      </c>
      <c r="C22" s="5">
        <v>19362739000171</v>
      </c>
      <c r="D22" s="6" t="s">
        <v>33</v>
      </c>
      <c r="E22" s="7" t="s">
        <v>55</v>
      </c>
      <c r="F22" s="8">
        <v>44287</v>
      </c>
      <c r="G22" s="8">
        <v>44651</v>
      </c>
      <c r="H22" s="9">
        <v>80.36</v>
      </c>
      <c r="I22" s="6" t="s">
        <v>56</v>
      </c>
    </row>
    <row r="23" spans="1:9" ht="21" customHeight="1" x14ac:dyDescent="0.2">
      <c r="A23" s="3">
        <f>IFERROR(VLOOKUP(B23,'[1]DADOS (OCULTAR)'!$P$3:$R$56,3,0),"")</f>
        <v>10583920000303</v>
      </c>
      <c r="B23" s="4" t="s">
        <v>9</v>
      </c>
      <c r="C23" s="5">
        <v>29932922000119</v>
      </c>
      <c r="D23" s="6" t="s">
        <v>57</v>
      </c>
      <c r="E23" s="7" t="s">
        <v>58</v>
      </c>
      <c r="F23" s="8">
        <v>44348</v>
      </c>
      <c r="G23" s="8">
        <v>44713</v>
      </c>
      <c r="H23" s="9">
        <v>13500</v>
      </c>
      <c r="I23" s="6" t="s">
        <v>59</v>
      </c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2" r:id="rId1" display="http://www.upacurado.org.br/index.php/portal-da-transparencia/contratos-de-fornecedores/category/66-marcos-miguel-da-silva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auxadm2</dc:creator>
  <cp:lastModifiedBy>auxadm2</cp:lastModifiedBy>
  <dcterms:created xsi:type="dcterms:W3CDTF">2021-08-27T19:34:43Z</dcterms:created>
  <dcterms:modified xsi:type="dcterms:W3CDTF">2021-08-27T19:34:53Z</dcterms:modified>
</cp:coreProperties>
</file>