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7 JULHO\14 - RESOL. TCE PE nº58_19\_INTERNO\14.4 - EXCEL PUBLICAÇÃO - 2021_07\"/>
    </mc:Choice>
  </mc:AlternateContent>
  <bookViews>
    <workbookView xWindow="0" yWindow="0" windowWidth="19200" windowHeight="82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H41" i="1"/>
  <c r="A41" i="1"/>
  <c r="H40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<sst xmlns="http://schemas.openxmlformats.org/spreadsheetml/2006/main" count="214" uniqueCount="173">
  <si>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</si>
  <si>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</si>
  <si>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</si>
  <si>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</si>
  <si>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</si>
  <si>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</si>
  <si>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</si>
  <si>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</si>
  <si>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</si>
  <si>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</si>
  <si>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</si>
  <si>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</si>
  <si>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</si>
  <si>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</si>
  <si>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</si>
  <si>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</si>
  <si>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</si>
  <si>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</si>
  <si>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</si>
  <si>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</si>
  <si>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</si>
  <si>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</si>
  <si>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</si>
  <si>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</si>
  <si>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</si>
  <si>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</si>
  <si>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</si>
  <si>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</si>
  <si>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</si>
  <si>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</si>
  <si>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</si>
  <si>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</si>
  <si>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</si>
  <si>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</si>
  <si>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</si>
  <si>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</si>
  <si>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</si>
  <si>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</si>
  <si>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</si>
  <si>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</si>
  <si>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</si>
  <si>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</si>
  <si>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</si>
  <si>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</si>
  <si>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</si>
  <si>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</si>
  <si>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</si>
  <si>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</si>
  <si>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</si>
  <si>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</si>
  <si>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</si>
  <si>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</si>
  <si>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</si>
  <si>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</si>
  <si>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</si>
  <si>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</si>
  <si>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</si>
  <si>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</si>
  <si>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</si>
  <si>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</si>
  <si>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</si>
  <si>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</si>
  <si>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</si>
  <si>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</si>
  <si>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</si>
  <si>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</si>
  <si>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</si>
  <si>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</si>
  <si>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</si>
  <si>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</si>
  <si>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</si>
  <si>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</si>
  <si>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</si>
  <si>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</si>
  <si>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</si>
  <si>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</si>
  <si>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</si>
  <si>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</si>
  <si>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</si>
  <si>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</si>
  <si>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</si>
  <si>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</si>
  <si>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</si>
  <si>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</si>
  <si>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</si>
  <si>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</si>
  <si>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</si>
  <si>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</si>
  <si>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</si>
  <si>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</si>
  <si>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</si>
  <si>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</si>
  <si>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</si>
  <si>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</si>
  <si>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</si>
  <si>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</si>
  <si>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</si>
  <si>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</si>
  <si>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</si>
  <si>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</si>
  <si>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</si>
  <si>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</si>
  <si>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</si>
  <si>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</si>
  <si>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</si>
  <si>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</si>
  <si>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</si>
  <si>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</si>
  <si>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</si>
  <si>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</si>
  <si>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</si>
  <si>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</si>
  <si>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</si>
  <si>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</si>
  <si>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</si>
  <si>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</si>
  <si>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</si>
  <si>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</si>
  <si>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</si>
  <si>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</si>
  <si>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</si>
  <si>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</si>
  <si>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</si>
  <si>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</si>
  <si>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</si>
  <si>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</si>
  <si>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</si>
  <si>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</si>
  <si>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</si>
  <si>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</si>
  <si>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</si>
  <si>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</si>
  <si>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</si>
  <si>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</si>
  <si>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</si>
  <si>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</si>
  <si>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</si>
  <si>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</si>
  <si>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</si>
  <si>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</si>
  <si>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</si>
  <si>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</si>
  <si>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</si>
  <si>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</si>
  <si>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</si>
  <si>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</si>
  <si>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</si>
  <si>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</si>
  <si>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</si>
  <si>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</si>
  <si>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</si>
  <si>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</si>
  <si>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MEDLIFE LOCAÇÃO DE MAQUINAS E EQUIPAMENTOS LTDA</t>
  </si>
  <si>
    <t>LOCAÇÃO DE 01 (UMA) AMBULANCIA UTI</t>
  </si>
  <si>
    <t>http://www.upacurado.org.br/index.php/portal-da-transparencia/contratos-de-fornecedores/category/95-empresa-medlife-locacao-de-maquinas-e-equipamentos-ltda-epp</t>
  </si>
  <si>
    <t>35 - Limpeza</t>
  </si>
  <si>
    <t>VISAO SOLUÇÕES EMPRESARIAIS LTDA</t>
  </si>
  <si>
    <t>USO DE SOFTWARE PHPONTO</t>
  </si>
  <si>
    <t>http://www.upacurado.org.br/index.php/portal-da-transparencia/contratos-de-fornecedores/category/97-visao-solucoes-empresariais-ltda</t>
  </si>
  <si>
    <t>36 - Outras Pessoas Jurídicas</t>
  </si>
  <si>
    <t>NOVA BIOMEDICAL DIAGNOSTICO MEDICOS E BIOTECNOLOGIA LTDA</t>
  </si>
  <si>
    <t>FORNECIMENTO DE KITS REAGENTES (GASOMETIRA)</t>
  </si>
  <si>
    <t>http://upacurado.org.br/index.php/portal-da-transparencia/contratos-de-fornecedores/category/98-nova-biomedical-diagnosticos-medicos-e-biotecnologia-ltda</t>
  </si>
  <si>
    <t>37 - Equipamentos Médico-Hospitalar</t>
  </si>
  <si>
    <t>INUVEM COMPUTAÇÃO LTDA</t>
  </si>
  <si>
    <t>EXECUÇÃO BACKUP  EM NUVEM</t>
  </si>
  <si>
    <t>-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</si>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</sst>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7%20JULHO/13%20-%20PCF/13.2%20-%20PCF%20EM%20EXCEL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86-tech-ydro-gestao-e-servicos-de-engenharia-quimica-eireli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25" zoomScale="60" zoomScaleNormal="60" workbookViewId="0">
      <selection activeCell="I42" sqref="I4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44306</v>
      </c>
      <c r="G11" s="10">
        <v>44671</v>
      </c>
      <c r="H11" s="14">
        <v>3330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>
        <f>IFERROR(VLOOKUP(B38,'[1]DADOS (OCULTAR)'!$P$3:$R$56,3,0),"")</f>
        <v>10583920000303</v>
      </c>
      <c r="B38" s="6" t="s">
        <v>9</v>
      </c>
      <c r="C38" s="7">
        <v>29932922000119</v>
      </c>
      <c r="D38" s="8" t="s">
        <v>152</v>
      </c>
      <c r="E38" s="9" t="s">
        <v>153</v>
      </c>
      <c r="F38" s="10">
        <v>44256</v>
      </c>
      <c r="G38" s="10">
        <v>44621</v>
      </c>
      <c r="H38" s="14">
        <v>13500</v>
      </c>
      <c r="I38" s="12" t="s">
        <v>154</v>
      </c>
      <c r="V38" s="17" t="s">
        <v>155</v>
      </c>
    </row>
    <row r="39" spans="1:22" s="15" customFormat="1" ht="20.25" customHeight="1" x14ac:dyDescent="0.2">
      <c r="A39" s="13">
        <f>IFERROR(VLOOKUP(B39,'[1]DADOS (OCULTAR)'!$P$3:$R$56,3,0),"")</f>
        <v>10583920000303</v>
      </c>
      <c r="B39" s="6" t="s">
        <v>9</v>
      </c>
      <c r="C39" s="7">
        <v>9327167000136</v>
      </c>
      <c r="D39" s="8" t="s">
        <v>156</v>
      </c>
      <c r="E39" s="9" t="s">
        <v>157</v>
      </c>
      <c r="F39" s="10">
        <v>44273</v>
      </c>
      <c r="G39" s="10">
        <v>44638</v>
      </c>
      <c r="H39" s="14">
        <f>169.9*12</f>
        <v>2038.8000000000002</v>
      </c>
      <c r="I39" s="12" t="s">
        <v>158</v>
      </c>
      <c r="V39" s="17" t="s">
        <v>159</v>
      </c>
    </row>
    <row r="40" spans="1:22" s="15" customFormat="1" ht="20.25" customHeight="1" x14ac:dyDescent="0.2">
      <c r="A40" s="13">
        <f>IFERROR(VLOOKUP(B40,'[1]DADOS (OCULTAR)'!$P$3:$R$56,3,0),"")</f>
        <v>10583920000303</v>
      </c>
      <c r="B40" s="6" t="s">
        <v>9</v>
      </c>
      <c r="C40" s="7">
        <v>18271934000123</v>
      </c>
      <c r="D40" s="8" t="s">
        <v>160</v>
      </c>
      <c r="E40" s="9" t="s">
        <v>161</v>
      </c>
      <c r="F40" s="10">
        <v>44291</v>
      </c>
      <c r="G40" s="10">
        <v>44474</v>
      </c>
      <c r="H40" s="14">
        <f>19*300</f>
        <v>5700</v>
      </c>
      <c r="I40" s="12" t="s">
        <v>162</v>
      </c>
      <c r="V40" s="17" t="s">
        <v>163</v>
      </c>
    </row>
    <row r="41" spans="1:22" s="15" customFormat="1" ht="20.25" customHeight="1" x14ac:dyDescent="0.2">
      <c r="A41" s="13">
        <f>IFERROR(VLOOKUP(B41,'[1]DADOS (OCULTAR)'!$P$3:$R$56,3,0),"")</f>
        <v>10583920000303</v>
      </c>
      <c r="B41" s="6" t="s">
        <v>9</v>
      </c>
      <c r="C41" s="7">
        <v>11698838000117</v>
      </c>
      <c r="D41" s="8" t="s">
        <v>164</v>
      </c>
      <c r="E41" s="9" t="s">
        <v>165</v>
      </c>
      <c r="F41" s="10">
        <v>44378</v>
      </c>
      <c r="G41" s="10">
        <v>44774</v>
      </c>
      <c r="H41" s="14">
        <f>189*12</f>
        <v>2268</v>
      </c>
      <c r="I41" s="12" t="s">
        <v>166</v>
      </c>
      <c r="V41" s="17" t="s">
        <v>167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168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170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171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172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auxadm2</dc:creator>
  <cp:lastModifiedBy>auxadm2</cp:lastModifiedBy>
  <dcterms:created xsi:type="dcterms:W3CDTF">2021-08-27T19:34:20Z</dcterms:created>
  <dcterms:modified xsi:type="dcterms:W3CDTF">2021-08-27T19:34:28Z</dcterms:modified>
</cp:coreProperties>
</file>