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Goiana/05 Maio/TCE/Arquivos Excel DGMMAS/"/>
    </mc:Choice>
  </mc:AlternateContent>
  <xr:revisionPtr revIDLastSave="0" documentId="8_{B5E5DB80-A970-42E4-8A5D-85AEA1D5655A}" xr6:coauthVersionLast="47" xr6:coauthVersionMax="47" xr10:uidLastSave="{00000000-0000-0000-0000-000000000000}"/>
  <bookViews>
    <workbookView xWindow="-110" yWindow="-110" windowWidth="19420" windowHeight="10420" xr2:uid="{8C3B6861-E4A6-4614-A035-DF3EA8781D3B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(OCULTAR)'!$P$3:$P$62</definedName>
    <definedName name="UNIDADES_OSS">'[1]DADOS (OCULTAR)'!$P$3:$P$72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<sst xmlns="http://schemas.openxmlformats.org/spreadsheetml/2006/main" count="12" uniqueCount="12">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</sst>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Goiana/05%20Maio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Q26" t="str">
            <v>HCP - HOSPITAL DO CÂNCER DE PERNAMBUCO</v>
          </cell>
          <cell r="R26">
            <v>10894988000648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Q29" t="str">
            <v xml:space="preserve">IMIP HOSPITALAR - FUNDAÇÃO PROF. MARTINIANO FERNANDES </v>
          </cell>
          <cell r="R29">
            <v>9039744000941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Q30" t="str">
            <v xml:space="preserve">IMIP HOSPITALAR - FUNDAÇÃO PROF. MARTINIANO FERNANDES </v>
          </cell>
          <cell r="R30">
            <v>9039744001247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Q31" t="str">
            <v xml:space="preserve">IMIP HOSPITALAR - FUNDAÇÃO PROF. MARTINIANO FERNANDES </v>
          </cell>
          <cell r="R31">
            <v>9039744001166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Q34" t="str">
            <v>HOSPITAL DO TRICENTENÁRIO</v>
          </cell>
          <cell r="R34">
            <v>10583920000303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Q35" t="str">
            <v xml:space="preserve">IMIP HOSPITALAR - FUNDAÇÃO PROF. MARTINIANO FERNANDES </v>
          </cell>
          <cell r="R35">
            <v>9039744001085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Q37" t="str">
            <v xml:space="preserve">IMIP HOSPITALAR - FUNDAÇÃO PROF. MARTINIANO FERNANDES </v>
          </cell>
          <cell r="R37">
            <v>9039744000437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Q38" t="str">
            <v>IPAS - INSTITUTO PERNAMBUCANO DE ASSISTÊNCIA E SAÚDE</v>
          </cell>
          <cell r="R38">
            <v>10075232000243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Q41" t="str">
            <v xml:space="preserve">IMIP HOSPITALAR - FUNDAÇÃO PROF. MARTINIANO FERNANDES </v>
          </cell>
          <cell r="R41">
            <v>9039744000356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Q42" t="str">
            <v xml:space="preserve">IMIP HOSPITALAR - FUNDAÇÃO PROF. MARTINIANO FERNANDES </v>
          </cell>
          <cell r="R42">
            <v>9039744000518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Q43" t="str">
            <v xml:space="preserve">IMIP HOSPITALAR - FUNDAÇÃO PROF. MARTINIANO FERNANDES </v>
          </cell>
          <cell r="R43">
            <v>9039744000607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Q46" t="str">
            <v>HOSPITAL DO TRICENTENÁRIO</v>
          </cell>
          <cell r="R46">
            <v>10583920000648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Q47" t="str">
            <v>HCP - HOSPITAL DO CÂNCER DE PERNAMBUCO</v>
          </cell>
          <cell r="R47">
            <v>10894988000214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Q48" t="str">
            <v>HCP - HOSPITAL DO CÂNCER DE PERNAMBUCO</v>
          </cell>
          <cell r="R48">
            <v>10894988000303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Q49" t="str">
            <v>HCP - HOSPITAL DO CÂNCER DE PERNAMBUCO</v>
          </cell>
          <cell r="R49">
            <v>10894988000729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Q52" t="str">
            <v xml:space="preserve">IMIP HOSPITALAR - FUNDAÇÃO PROF. MARTINIANO FERNANDES </v>
          </cell>
          <cell r="R52">
            <v>9039744000194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Q53" t="str">
            <v xml:space="preserve">IMIP HOSPITALAR - FUNDAÇÃO PROF. MARTINIANO FERNANDES </v>
          </cell>
          <cell r="R53">
            <v>9039744001751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GOIANA - ISMEP</v>
          </cell>
          <cell r="Q54" t="str">
            <v>ISMEP - INSTITUTO SOCIAL DAS MEDIANEIRAS DA PAZ</v>
          </cell>
          <cell r="R54">
            <v>10739225000118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GRANDE RECIFE</v>
          </cell>
          <cell r="Q55" t="str">
            <v>IBDAH - INST. BRASILEIRO DE DESENVOLVIMENTO DA ADM HOSPITALAR</v>
          </cell>
          <cell r="R55">
            <v>7267476001023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LIMOEIRO</v>
          </cell>
          <cell r="Q56" t="str">
            <v>APAMI SURUBIM</v>
          </cell>
          <cell r="R56">
            <v>11754025000369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OURICURI - ISMEP</v>
          </cell>
          <cell r="Q57" t="str">
            <v>ISMEP - INSTITUTO SOCIAL DAS MEDIANEIRAS DA PAZ</v>
          </cell>
          <cell r="R57">
            <v>10739225001785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PETROLINA (COVID-19)</v>
          </cell>
          <cell r="Q59" t="str">
            <v>IMIP - INSTITUTO DE MEDICINA INTEGRAL PROF. FERNANDO FIGUEIRA</v>
          </cell>
          <cell r="R59">
            <v>10988301000714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SALGUEIRO</v>
          </cell>
          <cell r="Q60" t="str">
            <v xml:space="preserve">IMIP HOSPITALAR - FUNDAÇÃO PROF. MARTINIANO FERNANDES </v>
          </cell>
          <cell r="R60">
            <v>9039744001590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SERRA TALHADA (COVID-19)</v>
          </cell>
          <cell r="Q62" t="str">
            <v>HOSPITAL DO TRICENTENÁRIO</v>
          </cell>
          <cell r="R62">
            <v>10583920000729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 xml:space="preserve">IMIP HOSPITALAR - FUNDAÇÃO PROF. MARTINIANO FERNANDES 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IMIP - INSTITUTO DE MEDICINA INTEGRAL PROF. FERNANDO FIGUEIRA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HOSPITAL DO TRICENTENÁRIO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HOSP. MARIA LUCINDA - FUNDAÇÃO MANOEL DA SILVA ALMEIDA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SANTA CASA DE MISERICÓRDIA DO RECIFE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HCP - HOSPITAL DO CÂNCER DE PERNAMBUCO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IPAS - INSTITUTO PERNAMBUCANO DE ASSISTÊNCIA E SAÚDE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APAMI SURUBIM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ISMEP - INSTITUTO SOCIAL DAS MEDIANEIRAS DA PAZ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IBDAH - INST. BRASILEIRO DE DESENVOLVIMENTO DA ADM HOSPITALAR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GOIANA - ISMEP</v>
          </cell>
          <cell r="E11" t="str">
            <v>3.12 - Material Hospitalar</v>
          </cell>
          <cell r="F11">
            <v>15227236000132</v>
          </cell>
          <cell r="G11" t="str">
            <v>ATOS MEDICA COM E REPRE DE PRODUTOS MEDICOS HOSP</v>
          </cell>
          <cell r="H11" t="str">
            <v>B</v>
          </cell>
          <cell r="I11" t="str">
            <v>S</v>
          </cell>
          <cell r="J11" t="str">
            <v>000011139</v>
          </cell>
          <cell r="K11">
            <v>44343</v>
          </cell>
          <cell r="L11" t="str">
            <v>26210515227236000132550010000111391819031740</v>
          </cell>
          <cell r="M11" t="str">
            <v>26 -  Pernambuco</v>
          </cell>
          <cell r="N11">
            <v>816</v>
          </cell>
        </row>
        <row r="12">
          <cell r="C12" t="str">
            <v>UPAE GOIANA - ISMEP</v>
          </cell>
          <cell r="E12" t="str">
            <v>3.12 - Material Hospitalar</v>
          </cell>
          <cell r="F12">
            <v>5044056000161</v>
          </cell>
          <cell r="G12" t="str">
            <v>DMH - PRODUTOS HOSPITALARES LTDA - EPP</v>
          </cell>
          <cell r="H12" t="str">
            <v>B</v>
          </cell>
          <cell r="I12" t="str">
            <v>S</v>
          </cell>
          <cell r="J12" t="str">
            <v>18490</v>
          </cell>
          <cell r="K12">
            <v>44330</v>
          </cell>
          <cell r="L12" t="str">
            <v>26210505044056000161550010000184901510073248</v>
          </cell>
          <cell r="M12" t="str">
            <v>26 -  Pernambuco</v>
          </cell>
          <cell r="N12">
            <v>1700</v>
          </cell>
        </row>
        <row r="13">
          <cell r="C13" t="str">
            <v>UPAE GOIANA - ISMEP</v>
          </cell>
          <cell r="E13" t="str">
            <v>3.12 - Material Hospitalar</v>
          </cell>
          <cell r="F13">
            <v>11449180000100</v>
          </cell>
          <cell r="G13" t="str">
            <v>DPROSMED DIST PROD MED HOSP LTDA</v>
          </cell>
          <cell r="H13" t="str">
            <v>B</v>
          </cell>
          <cell r="I13" t="str">
            <v>S</v>
          </cell>
          <cell r="J13" t="str">
            <v>000042641</v>
          </cell>
          <cell r="K13">
            <v>44329</v>
          </cell>
          <cell r="L13" t="str">
            <v>26210511449180000100550010000426411319619246</v>
          </cell>
          <cell r="M13" t="str">
            <v>26 -  Pernambuco</v>
          </cell>
          <cell r="N13">
            <v>930.78</v>
          </cell>
        </row>
        <row r="14">
          <cell r="C14" t="str">
            <v>UPAE GOIANA - ISMEP</v>
          </cell>
          <cell r="E14" t="str">
            <v>3.12 - Material Hospitalar</v>
          </cell>
          <cell r="F14">
            <v>10814656000100</v>
          </cell>
          <cell r="G14" t="str">
            <v>JMED MEDICO HOSPITALAR LTDA - ME</v>
          </cell>
          <cell r="H14" t="str">
            <v>B</v>
          </cell>
          <cell r="I14" t="str">
            <v>S</v>
          </cell>
          <cell r="J14" t="str">
            <v>000003259</v>
          </cell>
          <cell r="K14">
            <v>44333</v>
          </cell>
          <cell r="L14" t="str">
            <v>26210510814656000100550010000032591000431001</v>
          </cell>
          <cell r="M14" t="str">
            <v>26 -  Pernambuco</v>
          </cell>
          <cell r="N14">
            <v>8500</v>
          </cell>
        </row>
        <row r="15">
          <cell r="C15" t="str">
            <v>UPAE GOIANA - ISMEP</v>
          </cell>
          <cell r="E15" t="str">
            <v>3.12 - Material Hospitalar</v>
          </cell>
          <cell r="F15">
            <v>5932624000160</v>
          </cell>
          <cell r="G15" t="str">
            <v>MEGAMED COMERCIO LTDA</v>
          </cell>
          <cell r="H15" t="str">
            <v>B</v>
          </cell>
          <cell r="I15" t="str">
            <v>S</v>
          </cell>
          <cell r="J15" t="str">
            <v>000015023</v>
          </cell>
          <cell r="K15">
            <v>44330</v>
          </cell>
          <cell r="L15" t="str">
            <v>26210505932624000160550010000150231870676660</v>
          </cell>
          <cell r="M15" t="str">
            <v>26 -  Pernambuco</v>
          </cell>
          <cell r="N15">
            <v>4421.1000000000004</v>
          </cell>
        </row>
        <row r="16">
          <cell r="C16" t="str">
            <v>UPAE GOIANA - ISMEP</v>
          </cell>
          <cell r="E16" t="str">
            <v>3.12 - Material Hospitalar</v>
          </cell>
          <cell r="F16">
            <v>8674752000140</v>
          </cell>
          <cell r="G16" t="str">
            <v>CIRURGICA MONTEBELLO LTDA</v>
          </cell>
          <cell r="H16" t="str">
            <v>B</v>
          </cell>
          <cell r="I16" t="str">
            <v>S</v>
          </cell>
          <cell r="J16" t="str">
            <v>000103066</v>
          </cell>
          <cell r="K16">
            <v>44330</v>
          </cell>
          <cell r="L16" t="str">
            <v>26210508674752000140550010001030661587264531</v>
          </cell>
          <cell r="M16" t="str">
            <v>26 -  Pernambuco</v>
          </cell>
          <cell r="N16">
            <v>229.98</v>
          </cell>
        </row>
        <row r="17">
          <cell r="C17" t="str">
            <v>UPAE GOIANA - ISMEP</v>
          </cell>
          <cell r="E17" t="str">
            <v>3.12 - Material Hospitalar</v>
          </cell>
          <cell r="F17">
            <v>8674752000140</v>
          </cell>
          <cell r="G17" t="str">
            <v>CIRURGICA MONTEBELLO LTDA</v>
          </cell>
          <cell r="H17" t="str">
            <v>B</v>
          </cell>
          <cell r="I17" t="str">
            <v>S</v>
          </cell>
          <cell r="J17" t="str">
            <v>000103233</v>
          </cell>
          <cell r="K17">
            <v>44333</v>
          </cell>
          <cell r="L17" t="str">
            <v>26210508674752000140550010001032331419444617</v>
          </cell>
          <cell r="M17" t="str">
            <v>26 -  Pernambuco</v>
          </cell>
          <cell r="N17">
            <v>1689</v>
          </cell>
        </row>
        <row r="18">
          <cell r="C18" t="str">
            <v>UPAE GOIANA - ISMEP</v>
          </cell>
          <cell r="E18" t="str">
            <v>3.12 - Material Hospitalar</v>
          </cell>
          <cell r="F18">
            <v>30848237000198</v>
          </cell>
          <cell r="G18" t="str">
            <v>PH COMERCIO DE PRODUTOS MEDICOS HOSPITAL</v>
          </cell>
          <cell r="H18" t="str">
            <v>B</v>
          </cell>
          <cell r="I18" t="str">
            <v>S</v>
          </cell>
          <cell r="J18" t="str">
            <v>000006396</v>
          </cell>
          <cell r="K18">
            <v>44330</v>
          </cell>
          <cell r="L18" t="str">
            <v>26210530848237000198550010000063961200068011</v>
          </cell>
          <cell r="M18" t="str">
            <v>26 -  Pernambuco</v>
          </cell>
          <cell r="N18">
            <v>2095</v>
          </cell>
        </row>
        <row r="19">
          <cell r="C19" t="str">
            <v>UPAE GOIANA - ISMEP</v>
          </cell>
          <cell r="E19" t="str">
            <v>3.12 - Material Hospitalar</v>
          </cell>
          <cell r="F19">
            <v>25447067000108</v>
          </cell>
          <cell r="G19" t="str">
            <v>REFIT HOSPITALAR EIRELI EPP</v>
          </cell>
          <cell r="H19" t="str">
            <v>B</v>
          </cell>
          <cell r="I19" t="str">
            <v>S</v>
          </cell>
          <cell r="J19" t="str">
            <v>000001370</v>
          </cell>
          <cell r="K19">
            <v>44329</v>
          </cell>
          <cell r="L19" t="str">
            <v>26210525447067000108550010000013701994541119</v>
          </cell>
          <cell r="M19" t="str">
            <v>26 -  Pernambuco</v>
          </cell>
          <cell r="N19">
            <v>830.5</v>
          </cell>
        </row>
        <row r="20">
          <cell r="C20" t="str">
            <v>UPAE GOIANA - ISMEP</v>
          </cell>
          <cell r="E20" t="str">
            <v>3.12 - Material Hospitalar</v>
          </cell>
          <cell r="F20">
            <v>67729178000653</v>
          </cell>
          <cell r="G20" t="str">
            <v>COMERCIAL CIRURGICA RIOCLARENSE LTDA</v>
          </cell>
          <cell r="H20" t="str">
            <v>B</v>
          </cell>
          <cell r="I20" t="str">
            <v>S</v>
          </cell>
          <cell r="J20" t="str">
            <v>0008026</v>
          </cell>
          <cell r="K20">
            <v>44335</v>
          </cell>
          <cell r="L20" t="str">
            <v>26210567729178000653550010000080261733208444</v>
          </cell>
          <cell r="M20" t="str">
            <v>26 -  Pernambuco</v>
          </cell>
          <cell r="N20">
            <v>15799.8</v>
          </cell>
        </row>
        <row r="21">
          <cell r="C21" t="str">
            <v>UPAE GOIANA - ISMEP</v>
          </cell>
          <cell r="E21" t="str">
            <v>3.12 - Material Hospitalar</v>
          </cell>
          <cell r="F21">
            <v>21216468000198</v>
          </cell>
          <cell r="G21" t="str">
            <v xml:space="preserve">SANMED DISTRIBUIDORA DE PRODUTOS MÉDICOS - HOSPITALARES </v>
          </cell>
          <cell r="H21" t="str">
            <v>B</v>
          </cell>
          <cell r="I21" t="str">
            <v>S</v>
          </cell>
          <cell r="J21" t="str">
            <v>000005876</v>
          </cell>
          <cell r="K21">
            <v>44329</v>
          </cell>
          <cell r="L21" t="str">
            <v>26210567729178000653550010000080261733208444</v>
          </cell>
          <cell r="M21" t="str">
            <v>26 -  Pernambuco</v>
          </cell>
          <cell r="N21">
            <v>2039.04</v>
          </cell>
        </row>
        <row r="22">
          <cell r="C22" t="str">
            <v>UPAE GOIANA - ISMEP</v>
          </cell>
          <cell r="E22" t="str">
            <v>3.4 - Material Farmacológico</v>
          </cell>
          <cell r="F22">
            <v>5932624000160</v>
          </cell>
          <cell r="G22" t="str">
            <v>MEGAMED COMERCIO LTDA</v>
          </cell>
          <cell r="H22" t="str">
            <v>B</v>
          </cell>
          <cell r="I22" t="str">
            <v>S</v>
          </cell>
          <cell r="J22" t="str">
            <v>000015023</v>
          </cell>
          <cell r="K22">
            <v>44330</v>
          </cell>
          <cell r="L22" t="str">
            <v>26210505932624000160550010000150231870676660</v>
          </cell>
          <cell r="M22" t="str">
            <v>26 -  Pernambuco</v>
          </cell>
          <cell r="N22">
            <v>65.16</v>
          </cell>
        </row>
        <row r="23">
          <cell r="C23" t="str">
            <v>UPAE GOIANA - ISMEP</v>
          </cell>
          <cell r="E23" t="str">
            <v>3.4 - Material Farmacológico</v>
          </cell>
          <cell r="F23">
            <v>8778201000126</v>
          </cell>
          <cell r="G23" t="str">
            <v>DROGAFONTE MEDICAME NTOS E MATERIAL HOSPITALAR</v>
          </cell>
          <cell r="H23" t="str">
            <v>B</v>
          </cell>
          <cell r="I23" t="str">
            <v>S</v>
          </cell>
          <cell r="J23" t="str">
            <v>000336420</v>
          </cell>
          <cell r="K23">
            <v>44327</v>
          </cell>
          <cell r="L23" t="str">
            <v>26210508778201000126550010003364201855500510</v>
          </cell>
          <cell r="M23" t="str">
            <v>26 -  Pernambuco</v>
          </cell>
          <cell r="N23">
            <v>4671.6000000000004</v>
          </cell>
        </row>
        <row r="24">
          <cell r="C24" t="str">
            <v>UPAE GOIANA - ISMEP</v>
          </cell>
          <cell r="E24" t="str">
            <v>3.4 - Material Farmacológico</v>
          </cell>
          <cell r="F24">
            <v>12882932000194</v>
          </cell>
          <cell r="G24" t="str">
            <v>EXOMED COMERCIO ATACADISTA DE MEDICAMENTOS LTDA</v>
          </cell>
          <cell r="H24" t="str">
            <v>B</v>
          </cell>
          <cell r="I24" t="str">
            <v>S</v>
          </cell>
          <cell r="J24" t="str">
            <v>150759</v>
          </cell>
          <cell r="K24">
            <v>44327</v>
          </cell>
          <cell r="L24" t="str">
            <v>26210512882932000194550010001507591974491183</v>
          </cell>
          <cell r="M24" t="str">
            <v>26 -  Pernambuco</v>
          </cell>
          <cell r="N24">
            <v>1107.42</v>
          </cell>
        </row>
        <row r="25">
          <cell r="C25" t="str">
            <v>UPAE GOIANA - ISMEP</v>
          </cell>
          <cell r="E25" t="str">
            <v>3.4 - Material Farmacológico</v>
          </cell>
          <cell r="F25">
            <v>31724769000186</v>
          </cell>
          <cell r="G25" t="str">
            <v>KAMED DISTRIBUIDORA DE MEDICAMENTO LTDA</v>
          </cell>
          <cell r="H25" t="str">
            <v>B</v>
          </cell>
          <cell r="I25" t="str">
            <v>S</v>
          </cell>
          <cell r="J25" t="str">
            <v>000004422</v>
          </cell>
          <cell r="K25">
            <v>44342</v>
          </cell>
          <cell r="L25" t="str">
            <v>26210531724769000186550010000044221000096822</v>
          </cell>
          <cell r="M25" t="str">
            <v>26 -  Pernambuco</v>
          </cell>
          <cell r="N25">
            <v>23400</v>
          </cell>
        </row>
        <row r="26">
          <cell r="C26" t="str">
            <v>UPAE GOIANA - ISMEP</v>
          </cell>
          <cell r="E26" t="str">
            <v>3.4 - Material Farmacológico</v>
          </cell>
          <cell r="F26">
            <v>8674752000140</v>
          </cell>
          <cell r="G26" t="str">
            <v>CIRURGICA MONTEBELLO LTDA</v>
          </cell>
          <cell r="H26" t="str">
            <v>B</v>
          </cell>
          <cell r="I26" t="str">
            <v>S</v>
          </cell>
          <cell r="J26" t="str">
            <v>000102917</v>
          </cell>
          <cell r="K26">
            <v>44328</v>
          </cell>
          <cell r="L26" t="str">
            <v>26210508674752000140550010001029171362058187</v>
          </cell>
          <cell r="M26" t="str">
            <v>26 -  Pernambuco</v>
          </cell>
          <cell r="N26">
            <v>2509.9</v>
          </cell>
        </row>
        <row r="27">
          <cell r="C27" t="str">
            <v>UPAE GOIANA - ISMEP</v>
          </cell>
          <cell r="E27" t="str">
            <v>3.4 - Material Farmacológico</v>
          </cell>
          <cell r="F27">
            <v>21381761000100</v>
          </cell>
          <cell r="G27" t="str">
            <v>SIX DISTRIBUIDORA HOSPITALAR LTDA</v>
          </cell>
          <cell r="H27" t="str">
            <v>B</v>
          </cell>
          <cell r="I27" t="str">
            <v>S</v>
          </cell>
          <cell r="J27" t="str">
            <v>000039801</v>
          </cell>
          <cell r="K27">
            <v>44328</v>
          </cell>
          <cell r="L27" t="str">
            <v>26210521381761000100550010000398011502130948</v>
          </cell>
          <cell r="M27" t="str">
            <v>26 -  Pernambuco</v>
          </cell>
          <cell r="N27">
            <v>1947.26</v>
          </cell>
        </row>
        <row r="28">
          <cell r="C28" t="str">
            <v>UPAE GOIANA - ISMEP</v>
          </cell>
          <cell r="E28" t="str">
            <v>3.4 - Material Farmacológico</v>
          </cell>
          <cell r="F28">
            <v>7484373000124</v>
          </cell>
          <cell r="G28" t="str">
            <v>UNI HOSPITALAR LTDA</v>
          </cell>
          <cell r="H28" t="str">
            <v>B</v>
          </cell>
          <cell r="I28" t="str">
            <v>S</v>
          </cell>
          <cell r="J28" t="str">
            <v>000123441</v>
          </cell>
          <cell r="K28">
            <v>44328</v>
          </cell>
          <cell r="L28" t="str">
            <v>26210507484373000124550010001234411635753977</v>
          </cell>
          <cell r="M28" t="str">
            <v>26 -  Pernambuco</v>
          </cell>
          <cell r="N28">
            <v>1556.73</v>
          </cell>
        </row>
        <row r="29">
          <cell r="C29" t="str">
            <v>UPAE GOIANA - ISMEP</v>
          </cell>
          <cell r="E29" t="str">
            <v>3.4 - Material Farmacológico</v>
          </cell>
          <cell r="F29">
            <v>22580510000118</v>
          </cell>
          <cell r="G29" t="str">
            <v>UNIFAR DISTRIBUIDORA DE MEDICAMENTOS LTDA</v>
          </cell>
          <cell r="H29" t="str">
            <v>B</v>
          </cell>
          <cell r="I29" t="str">
            <v>S</v>
          </cell>
          <cell r="J29" t="str">
            <v>000042298</v>
          </cell>
          <cell r="K29">
            <v>44343</v>
          </cell>
          <cell r="L29" t="str">
            <v>26210522580510000118550010000422981000272940</v>
          </cell>
          <cell r="M29" t="str">
            <v>26 -  Pernambuco</v>
          </cell>
          <cell r="N29">
            <v>6701.6</v>
          </cell>
        </row>
        <row r="30">
          <cell r="C30" t="str">
            <v>UPAE GOIANA - ISMEP</v>
          </cell>
          <cell r="E30" t="str">
            <v>3.7 - Material de Limpeza e Produtos de Hgienização</v>
          </cell>
          <cell r="F30">
            <v>8674752000140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000103066</v>
          </cell>
          <cell r="K30">
            <v>44330</v>
          </cell>
          <cell r="L30" t="str">
            <v>26210508674752000140550010001030661587264531</v>
          </cell>
          <cell r="M30" t="str">
            <v>26 -  Pernambuco</v>
          </cell>
          <cell r="N30">
            <v>101.15</v>
          </cell>
        </row>
        <row r="31">
          <cell r="C31" t="str">
            <v>UPAE GOIANA - ISMEP</v>
          </cell>
          <cell r="E31" t="str">
            <v>3.14 - Alimentação Preparada</v>
          </cell>
          <cell r="F31">
            <v>7240416000126</v>
          </cell>
          <cell r="G31" t="str">
            <v>ERIKA BARBOSA DO NASCIMENTO ALBUQUERQUE</v>
          </cell>
          <cell r="H31" t="str">
            <v>B</v>
          </cell>
          <cell r="I31" t="str">
            <v>S</v>
          </cell>
          <cell r="J31" t="str">
            <v>000000001</v>
          </cell>
          <cell r="K31">
            <v>44363</v>
          </cell>
          <cell r="L31" t="str">
            <v>26210607240416000126550550000000011780273167</v>
          </cell>
          <cell r="M31" t="str">
            <v>26 -  Pernambuco</v>
          </cell>
          <cell r="N31">
            <v>7969</v>
          </cell>
        </row>
        <row r="32">
          <cell r="C32" t="str">
            <v>UPAE GOIANA - ISMEP</v>
          </cell>
          <cell r="E32" t="str">
            <v>3.6 - Material de Expediente</v>
          </cell>
          <cell r="F32">
            <v>33743179000126</v>
          </cell>
          <cell r="G32" t="str">
            <v>CSL MATERIAL DE HIGIENE E PAPELARIA LTDA</v>
          </cell>
          <cell r="H32" t="str">
            <v>B</v>
          </cell>
          <cell r="I32" t="str">
            <v>S</v>
          </cell>
          <cell r="J32" t="str">
            <v>000002482</v>
          </cell>
          <cell r="K32">
            <v>44342</v>
          </cell>
          <cell r="L32" t="str">
            <v>26210533743179000126550010000024821114048063</v>
          </cell>
          <cell r="M32" t="str">
            <v>26 -  Pernambuco</v>
          </cell>
          <cell r="N32">
            <v>636.79999999999995</v>
          </cell>
        </row>
        <row r="33">
          <cell r="C33" t="str">
            <v>UPAE GOIANA - ISMEP</v>
          </cell>
          <cell r="E33" t="str">
            <v xml:space="preserve">3.9 - Material para Manutenção de Bens Imóveis </v>
          </cell>
          <cell r="F33">
            <v>70220389000328</v>
          </cell>
          <cell r="G33" t="str">
            <v>COMERCIAL DE CONSTRUCAO 2001 LTDA</v>
          </cell>
          <cell r="H33" t="str">
            <v>B</v>
          </cell>
          <cell r="I33" t="str">
            <v>S</v>
          </cell>
          <cell r="J33" t="str">
            <v>105140</v>
          </cell>
          <cell r="K33">
            <v>44342</v>
          </cell>
          <cell r="L33" t="str">
            <v>26210570220389000328550010001051401133529158</v>
          </cell>
          <cell r="M33" t="str">
            <v>26 -  Pernambuco</v>
          </cell>
          <cell r="N33">
            <v>587.1</v>
          </cell>
        </row>
        <row r="34">
          <cell r="C34" t="str">
            <v>UPAE GOIANA - ISMEP</v>
          </cell>
          <cell r="E34" t="str">
            <v xml:space="preserve">3.9 - Material para Manutenção de Bens Imóveis </v>
          </cell>
          <cell r="F34">
            <v>33358815000104</v>
          </cell>
          <cell r="G34" t="str">
            <v xml:space="preserve">M R BEZERRA COMERCIO DE PRODUTOS ELETRICOS </v>
          </cell>
          <cell r="H34" t="str">
            <v>B</v>
          </cell>
          <cell r="I34" t="str">
            <v>S</v>
          </cell>
          <cell r="J34" t="str">
            <v>809</v>
          </cell>
          <cell r="K34">
            <v>44342</v>
          </cell>
          <cell r="L34" t="str">
            <v>26210533358815000104550010000008091104355149</v>
          </cell>
          <cell r="M34" t="str">
            <v>26 -  Pernambuco</v>
          </cell>
          <cell r="N34">
            <v>1496.49</v>
          </cell>
        </row>
        <row r="35">
          <cell r="C35" t="str">
            <v>UPAE GOIANA - ISMEP</v>
          </cell>
          <cell r="E35" t="str">
            <v xml:space="preserve">5.25 - Serviços Bancários </v>
          </cell>
          <cell r="F35">
            <v>274054</v>
          </cell>
          <cell r="G35" t="str">
            <v>BANCO DO BRASIL</v>
          </cell>
          <cell r="H35" t="str">
            <v>S</v>
          </cell>
          <cell r="I35" t="str">
            <v>N</v>
          </cell>
          <cell r="M35" t="str">
            <v>26 -  Pernambuco</v>
          </cell>
          <cell r="N35">
            <v>141</v>
          </cell>
        </row>
        <row r="36">
          <cell r="C36" t="str">
            <v>UPAE GOIANA - ISMEP</v>
          </cell>
          <cell r="E36" t="str">
            <v xml:space="preserve">5.25 - Serviços Bancários </v>
          </cell>
          <cell r="F36">
            <v>360305103000</v>
          </cell>
          <cell r="G36" t="str">
            <v>CAIXA ECONÔMICA FEDERAL</v>
          </cell>
          <cell r="H36" t="str">
            <v>S</v>
          </cell>
          <cell r="I36" t="str">
            <v>N</v>
          </cell>
          <cell r="M36" t="str">
            <v>26 -  Pernambuco</v>
          </cell>
          <cell r="N36">
            <v>15</v>
          </cell>
        </row>
        <row r="37">
          <cell r="C37" t="str">
            <v>UPAE GOIANA - ISMEP</v>
          </cell>
          <cell r="E37" t="str">
            <v>5.13 - Água e Esgoto</v>
          </cell>
          <cell r="F37">
            <v>9769035000164</v>
          </cell>
          <cell r="G37" t="str">
            <v>COMPANHIA PERNAMBUCANA DE ABASTECIMENTO</v>
          </cell>
          <cell r="H37" t="str">
            <v>S</v>
          </cell>
          <cell r="I37" t="str">
            <v>N</v>
          </cell>
          <cell r="M37" t="str">
            <v>26 -  Pernambuco</v>
          </cell>
          <cell r="N37">
            <v>1903.14</v>
          </cell>
        </row>
        <row r="38">
          <cell r="C38" t="str">
            <v>UPAE GOIANA - ISMEP</v>
          </cell>
          <cell r="E38" t="str">
            <v>5.3 - Locação de Máquinas e Equipamentos</v>
          </cell>
          <cell r="F38">
            <v>10279299000119</v>
          </cell>
          <cell r="G38" t="str">
            <v>RGRAPH LOC. COM. E SERV LTDA - ME</v>
          </cell>
          <cell r="H38" t="str">
            <v>S</v>
          </cell>
          <cell r="I38" t="str">
            <v>N</v>
          </cell>
          <cell r="J38" t="str">
            <v>03998</v>
          </cell>
          <cell r="K38">
            <v>44363</v>
          </cell>
          <cell r="M38" t="str">
            <v>26 -  Pernambuco</v>
          </cell>
          <cell r="N38">
            <v>500</v>
          </cell>
        </row>
        <row r="39">
          <cell r="C39" t="str">
            <v>UPAE GOIANA - ISMEP</v>
          </cell>
          <cell r="E39" t="str">
            <v>5.16 - Serviços Médico-Hospitalares, Odotonlogia e Laboratoriais</v>
          </cell>
          <cell r="F39">
            <v>40125375000100</v>
          </cell>
          <cell r="G39" t="str">
            <v>MORGAN DELMONDES DANDA CARDOSO</v>
          </cell>
          <cell r="H39" t="str">
            <v>S</v>
          </cell>
          <cell r="I39" t="str">
            <v>S</v>
          </cell>
          <cell r="J39" t="str">
            <v>8</v>
          </cell>
          <cell r="K39">
            <v>44363</v>
          </cell>
          <cell r="L39" t="str">
            <v>4VD5JBKJH</v>
          </cell>
          <cell r="M39" t="str">
            <v>26 -  Pernambuco</v>
          </cell>
          <cell r="N39">
            <v>6000</v>
          </cell>
        </row>
        <row r="40">
          <cell r="C40" t="str">
            <v>UPAE GOIANA - ISMEP</v>
          </cell>
          <cell r="E40" t="str">
            <v>5.16 - Serviços Médico-Hospitalares, Odotonlogia e Laboratoriais</v>
          </cell>
          <cell r="F40">
            <v>21600800000113</v>
          </cell>
          <cell r="G40" t="str">
            <v>CENTRO DE DIAG TERAUP DE ANAL CLINICAS EIRELI -M</v>
          </cell>
          <cell r="H40" t="str">
            <v>S</v>
          </cell>
          <cell r="I40" t="str">
            <v>S</v>
          </cell>
          <cell r="J40" t="str">
            <v>000000209</v>
          </cell>
          <cell r="K40">
            <v>44363</v>
          </cell>
          <cell r="L40" t="str">
            <v>ZHAB34753</v>
          </cell>
          <cell r="M40" t="str">
            <v>26 -  Pernambuco</v>
          </cell>
          <cell r="N40">
            <v>10005.57</v>
          </cell>
        </row>
        <row r="41">
          <cell r="C41" t="str">
            <v>UPAE GOIANA - ISMEP</v>
          </cell>
          <cell r="E41" t="str">
            <v>5.17 - Manutenção de Software, Certificação Digital e Microfilmagem</v>
          </cell>
          <cell r="F41">
            <v>16783034000130</v>
          </cell>
          <cell r="G41" t="str">
            <v xml:space="preserve">SINTESE LICENCIAMENTO DE PROGRAMAS </v>
          </cell>
          <cell r="H41" t="str">
            <v>S</v>
          </cell>
          <cell r="I41" t="str">
            <v>S</v>
          </cell>
          <cell r="J41" t="str">
            <v>13917</v>
          </cell>
          <cell r="K41">
            <v>44329</v>
          </cell>
          <cell r="L41" t="str">
            <v>BGNA-IEBI</v>
          </cell>
          <cell r="M41" t="str">
            <v>26 -  Pernambuco</v>
          </cell>
          <cell r="N41">
            <v>1500</v>
          </cell>
        </row>
        <row r="42">
          <cell r="C42" t="str">
            <v>UPAE GOIANA - ISMEP</v>
          </cell>
          <cell r="E42" t="str">
            <v>5.17 - Manutenção de Software, Certificação Digital e Microfilmagem</v>
          </cell>
          <cell r="F42">
            <v>5662773000238</v>
          </cell>
          <cell r="G42" t="str">
            <v>PIXEON MEDICAL SYSTEMS S.A. COMERCIO E DESENVOLVIMENTO DE SOFTWARE</v>
          </cell>
          <cell r="H42" t="str">
            <v>S</v>
          </cell>
          <cell r="I42" t="str">
            <v>S</v>
          </cell>
          <cell r="J42" t="str">
            <v>26499</v>
          </cell>
          <cell r="K42">
            <v>44340</v>
          </cell>
          <cell r="L42" t="str">
            <v>TGLTSHP3B</v>
          </cell>
          <cell r="M42" t="str">
            <v>35 -  São Paulo</v>
          </cell>
          <cell r="N42">
            <v>3697.92</v>
          </cell>
        </row>
        <row r="43">
          <cell r="C43" t="str">
            <v>UPAE GOIANA - ISMEP</v>
          </cell>
          <cell r="E43" t="str">
            <v>5.22 - Vigilância Ostensiva / Monitorada</v>
          </cell>
          <cell r="F43">
            <v>24402663000109</v>
          </cell>
          <cell r="G43" t="str">
            <v>BUNKER SEGURANÇA E VIGILANCIA PATRIMONIAL EIRELI EPP</v>
          </cell>
          <cell r="H43" t="str">
            <v>S</v>
          </cell>
          <cell r="I43" t="str">
            <v>S</v>
          </cell>
          <cell r="J43" t="str">
            <v>00001075</v>
          </cell>
          <cell r="K43">
            <v>44349</v>
          </cell>
          <cell r="L43" t="str">
            <v>VNN8-XZXE</v>
          </cell>
          <cell r="M43" t="str">
            <v>26 -  Pernambuco</v>
          </cell>
          <cell r="N43">
            <v>11933.33</v>
          </cell>
        </row>
        <row r="44">
          <cell r="C44" t="str">
            <v>UPAE GOIANA - ISMEP</v>
          </cell>
          <cell r="E44" t="str">
            <v>5.2 - Serviços Técnicos Profissionais</v>
          </cell>
          <cell r="F44">
            <v>36710076000158</v>
          </cell>
          <cell r="G44" t="str">
            <v>APS APOIO ADMINISTRATIVO LTDA</v>
          </cell>
          <cell r="H44" t="str">
            <v>S</v>
          </cell>
          <cell r="I44" t="str">
            <v>S</v>
          </cell>
          <cell r="J44" t="str">
            <v>00000056</v>
          </cell>
          <cell r="K44">
            <v>44347</v>
          </cell>
          <cell r="L44" t="str">
            <v>STLR-TV4T</v>
          </cell>
          <cell r="M44" t="str">
            <v>26 -  Pernambuco</v>
          </cell>
          <cell r="N44">
            <v>4500</v>
          </cell>
        </row>
        <row r="45">
          <cell r="C45" t="str">
            <v>UPAE GOIANA - ISMEP</v>
          </cell>
          <cell r="E45" t="str">
            <v>5.2 - Serviços Técnicos Profissionais</v>
          </cell>
          <cell r="F45">
            <v>23107889000106</v>
          </cell>
          <cell r="G45" t="str">
            <v>COELHO PEDROSA ADVOGADOS ASSOCIADOS</v>
          </cell>
          <cell r="H45" t="str">
            <v>S</v>
          </cell>
          <cell r="I45" t="str">
            <v>S</v>
          </cell>
          <cell r="J45" t="str">
            <v>00000342</v>
          </cell>
          <cell r="K45">
            <v>44354</v>
          </cell>
          <cell r="L45" t="str">
            <v>YUC2-1YCG</v>
          </cell>
          <cell r="M45" t="str">
            <v>26 -  Pernambuco</v>
          </cell>
          <cell r="N45">
            <v>6600</v>
          </cell>
        </row>
        <row r="46">
          <cell r="C46" t="str">
            <v>UPAE GOIANA - ISMEP</v>
          </cell>
          <cell r="E46" t="str">
            <v>5.2 - Serviços Técnicos Profissionais</v>
          </cell>
          <cell r="F46">
            <v>32085944000103</v>
          </cell>
          <cell r="G46" t="str">
            <v>JOSE FLAVIO DE SOUZA JUNIOR CONSULTORIA E INFORMATICA</v>
          </cell>
          <cell r="H46" t="str">
            <v>S</v>
          </cell>
          <cell r="I46" t="str">
            <v>S</v>
          </cell>
          <cell r="J46" t="str">
            <v>00000059</v>
          </cell>
          <cell r="K46">
            <v>44354</v>
          </cell>
          <cell r="L46" t="str">
            <v>LSIM-BKHJ</v>
          </cell>
          <cell r="M46" t="str">
            <v>26 -  Pernambuco</v>
          </cell>
          <cell r="N46">
            <v>3500</v>
          </cell>
        </row>
        <row r="47">
          <cell r="C47" t="str">
            <v>UPAE GOIANA - ISMEP</v>
          </cell>
          <cell r="E47" t="str">
            <v>5.2 - Serviços Técnicos Profissionais</v>
          </cell>
          <cell r="F47">
            <v>8190737000126</v>
          </cell>
          <cell r="G47" t="str">
            <v>PH CONTABILIDADE SOCIEDADE SIMPLES LTDA - ME</v>
          </cell>
          <cell r="H47" t="str">
            <v>S</v>
          </cell>
          <cell r="I47" t="str">
            <v>S</v>
          </cell>
          <cell r="J47" t="str">
            <v>00001203</v>
          </cell>
          <cell r="K47">
            <v>44347</v>
          </cell>
          <cell r="L47" t="str">
            <v>CHBA-X5YX</v>
          </cell>
          <cell r="M47" t="str">
            <v>26 -  Pernambuco</v>
          </cell>
          <cell r="N47">
            <v>5500</v>
          </cell>
        </row>
        <row r="48">
          <cell r="C48" t="str">
            <v>UPAE GOIANA - ISMEP</v>
          </cell>
          <cell r="E48" t="str">
            <v>5.2 - Serviços Técnicos Profissionais</v>
          </cell>
          <cell r="F48">
            <v>8190737000126</v>
          </cell>
          <cell r="G48" t="str">
            <v>PH CONTABILIDADE SOCIEDADE SIMPLES LTDA - ME</v>
          </cell>
          <cell r="H48" t="str">
            <v>S</v>
          </cell>
          <cell r="I48" t="str">
            <v>S</v>
          </cell>
          <cell r="J48" t="str">
            <v>00001204</v>
          </cell>
          <cell r="K48">
            <v>44347</v>
          </cell>
          <cell r="L48" t="str">
            <v>GFMQ-HDUS</v>
          </cell>
          <cell r="M48" t="str">
            <v>26 -  Pernambuco</v>
          </cell>
          <cell r="N48">
            <v>2200</v>
          </cell>
        </row>
        <row r="49">
          <cell r="C49" t="str">
            <v>UPAE GOIANA - ISMEP</v>
          </cell>
          <cell r="E49" t="str">
            <v>5.2 - Serviços Técnicos Profissionais</v>
          </cell>
          <cell r="F49">
            <v>24127434000115</v>
          </cell>
          <cell r="G49" t="str">
            <v xml:space="preserve">RODRIGO ALMENDRA E ADVOGADOS ASSOCIADOS </v>
          </cell>
          <cell r="H49" t="str">
            <v>S</v>
          </cell>
          <cell r="I49" t="str">
            <v>S</v>
          </cell>
          <cell r="J49" t="str">
            <v>00000383</v>
          </cell>
          <cell r="K49">
            <v>44364</v>
          </cell>
          <cell r="L49" t="str">
            <v>GEDW-APAC</v>
          </cell>
          <cell r="M49" t="str">
            <v>26 -  Pernambuco</v>
          </cell>
          <cell r="N49">
            <v>4400</v>
          </cell>
        </row>
        <row r="50">
          <cell r="C50" t="str">
            <v>UPAE GOIANA - ISMEP</v>
          </cell>
          <cell r="E50" t="str">
            <v>5.23 - Limpeza e Conservação</v>
          </cell>
          <cell r="F50">
            <v>10229013000190</v>
          </cell>
          <cell r="G50" t="str">
            <v>INTERCLEAN ADMINISTRACAO LTDA</v>
          </cell>
          <cell r="H50" t="str">
            <v>S</v>
          </cell>
          <cell r="I50" t="str">
            <v>S</v>
          </cell>
          <cell r="J50" t="str">
            <v>00000427</v>
          </cell>
          <cell r="K50">
            <v>44363</v>
          </cell>
          <cell r="L50" t="str">
            <v>R7SY-FQ1V</v>
          </cell>
          <cell r="M50" t="str">
            <v>26 -  Pernambuco</v>
          </cell>
          <cell r="N50">
            <v>25241.86</v>
          </cell>
        </row>
        <row r="51">
          <cell r="C51" t="str">
            <v>UPAE GOIANA - ISMEP</v>
          </cell>
          <cell r="E51" t="str">
            <v>5.99 - Outros Serviços de Terceiros Pessoa Jurídica</v>
          </cell>
          <cell r="F51">
            <v>8667970000157</v>
          </cell>
          <cell r="G51" t="str">
            <v>M.A BERTOLI TRANSPORTES DE CARGA LTDA EPP</v>
          </cell>
          <cell r="H51" t="str">
            <v>B</v>
          </cell>
          <cell r="I51" t="str">
            <v>S</v>
          </cell>
          <cell r="J51" t="str">
            <v>546</v>
          </cell>
          <cell r="K51">
            <v>44322</v>
          </cell>
          <cell r="L51" t="str">
            <v>41210508667970000157570020000005461000054695</v>
          </cell>
          <cell r="M51" t="str">
            <v>41 -  Paraná</v>
          </cell>
          <cell r="N51">
            <v>17000</v>
          </cell>
        </row>
        <row r="52">
          <cell r="C52" t="str">
            <v>UPAE GOIANA - ISMEP</v>
          </cell>
          <cell r="E52" t="str">
            <v>6 - Equipamento e Material Permanente</v>
          </cell>
          <cell r="F52">
            <v>40841728001132</v>
          </cell>
          <cell r="G52" t="str">
            <v>MASTER ELETRONICA E BRINQUEDOS LTDA</v>
          </cell>
          <cell r="H52" t="str">
            <v>B</v>
          </cell>
          <cell r="I52" t="str">
            <v>S</v>
          </cell>
          <cell r="J52" t="str">
            <v>000094671</v>
          </cell>
          <cell r="K52">
            <v>44328</v>
          </cell>
          <cell r="L52" t="str">
            <v>26210540841728001132550000000946711051856330</v>
          </cell>
          <cell r="M52" t="str">
            <v>26 -  Pernambuco</v>
          </cell>
          <cell r="N52">
            <v>4258.78</v>
          </cell>
        </row>
        <row r="53">
          <cell r="C53" t="str">
            <v>UPAE GOIANA - ISMEP</v>
          </cell>
          <cell r="E53" t="str">
            <v>7 - Obras e Instalações</v>
          </cell>
          <cell r="F53">
            <v>24380578002041</v>
          </cell>
          <cell r="G53" t="str">
            <v>WHITE MARTINS GASES INDUSTRIAIS DO NORDESTE LTDA</v>
          </cell>
          <cell r="H53" t="str">
            <v>S</v>
          </cell>
          <cell r="I53" t="str">
            <v>S</v>
          </cell>
          <cell r="J53" t="str">
            <v>000011081</v>
          </cell>
          <cell r="K53">
            <v>44347</v>
          </cell>
          <cell r="L53" t="str">
            <v>QXQL34788</v>
          </cell>
          <cell r="M53" t="str">
            <v>26 -  Pernambuco</v>
          </cell>
          <cell r="N53">
            <v>157993.1</v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F640-FBDE-4EE1-8A8F-F09FC6CF75F6}">
  <sheetPr>
    <tabColor rgb="FF92D050"/>
  </sheetPr>
  <dimension ref="A1:L1992"/>
  <sheetViews>
    <sheetView showGridLines="0" tabSelected="1" topLeftCell="C184" zoomScale="90" zoomScaleNormal="90" workbookViewId="0">
      <selection activeCell="C188" sqref="C188"/>
    </sheetView>
  </sheetViews>
  <sheetFormatPr defaultColWidth="8.7265625" defaultRowHeight="12.5" x14ac:dyDescent="0.25"/>
  <cols>
    <col min="1" max="1" width="30.26953125" customWidth="1"/>
    <col min="2" max="2" width="36.26953125" customWidth="1"/>
    <col min="3" max="3" width="61.81640625" style="9" customWidth="1"/>
    <col min="4" max="4" width="36.54296875" style="9" customWidth="1"/>
    <col min="5" max="5" width="65.81640625" style="9" bestFit="1" customWidth="1"/>
    <col min="6" max="7" width="26.1796875" style="9" bestFit="1" customWidth="1"/>
    <col min="8" max="8" width="18.453125" style="9" bestFit="1" customWidth="1"/>
    <col min="9" max="9" width="24.81640625" style="9" bestFit="1" customWidth="1"/>
    <col min="10" max="10" width="51.453125" style="9" bestFit="1" customWidth="1"/>
    <col min="11" max="11" width="59.26953125" style="9" bestFit="1" customWidth="1"/>
    <col min="12" max="12" width="21.8164062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(OCULTAR)'!$P$3:$R$62,3,0),"")</f>
        <v>10739225000118</v>
      </c>
      <c r="B2" s="4" t="str">
        <f>'[1]TCE - ANEXO IV - Preencher'!C11</f>
        <v>UPAE GOIANA - ISMEP</v>
      </c>
      <c r="C2" s="4" t="str">
        <f>'[1]TCE - ANEXO IV - Preencher'!E11</f>
        <v>3.12 - Material Hospitalar</v>
      </c>
      <c r="D2" s="3">
        <f>'[1]TCE - ANEXO IV - Preencher'!F11</f>
        <v>15227236000132</v>
      </c>
      <c r="E2" s="5" t="str">
        <f>'[1]TCE - ANEXO IV - Preencher'!G11</f>
        <v>ATOS MEDICA COM E REPRE DE PRODUTOS MEDICOS HOSP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000011139</v>
      </c>
      <c r="I2" s="6">
        <f>IF('[1]TCE - ANEXO IV - Preencher'!K11="","",'[1]TCE - ANEXO IV - Preencher'!K11)</f>
        <v>44343</v>
      </c>
      <c r="J2" s="5" t="str">
        <f>'[1]TCE - ANEXO IV - Preencher'!L11</f>
        <v>26210515227236000132550010000111391819031740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816</v>
      </c>
    </row>
    <row r="3" spans="1:12" s="8" customFormat="1" ht="19.5" customHeight="1" x14ac:dyDescent="0.25">
      <c r="A3" s="3">
        <f>IFERROR(VLOOKUP(B3,'[1]DADOS (OCULTAR)'!$P$3:$R$62,3,0),"")</f>
        <v>10739225000118</v>
      </c>
      <c r="B3" s="4" t="str">
        <f>'[1]TCE - ANEXO IV - Preencher'!C12</f>
        <v>UPAE GOIANA - ISMEP</v>
      </c>
      <c r="C3" s="4" t="str">
        <f>'[1]TCE - ANEXO IV - Preencher'!E12</f>
        <v>3.12 - Material Hospitalar</v>
      </c>
      <c r="D3" s="3">
        <f>'[1]TCE - ANEXO IV - Preencher'!F12</f>
        <v>5044056000161</v>
      </c>
      <c r="E3" s="5" t="str">
        <f>'[1]TCE - ANEXO IV - Preencher'!G12</f>
        <v>DMH - PRODUTOS HOSPITALARES LTDA - EPP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18490</v>
      </c>
      <c r="I3" s="6">
        <f>IF('[1]TCE - ANEXO IV - Preencher'!K12="","",'[1]TCE - ANEXO IV - Preencher'!K12)</f>
        <v>44330</v>
      </c>
      <c r="J3" s="5" t="str">
        <f>'[1]TCE - ANEXO IV - Preencher'!L12</f>
        <v>26210505044056000161550010000184901510073248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1700</v>
      </c>
    </row>
    <row r="4" spans="1:12" s="8" customFormat="1" ht="19.5" customHeight="1" x14ac:dyDescent="0.25">
      <c r="A4" s="3">
        <f>IFERROR(VLOOKUP(B4,'[1]DADOS (OCULTAR)'!$P$3:$R$62,3,0),"")</f>
        <v>10739225000118</v>
      </c>
      <c r="B4" s="4" t="str">
        <f>'[1]TCE - ANEXO IV - Preencher'!C13</f>
        <v>UPAE GOIANA - ISMEP</v>
      </c>
      <c r="C4" s="4" t="str">
        <f>'[1]TCE - ANEXO IV - Preencher'!E13</f>
        <v>3.12 - Material Hospitalar</v>
      </c>
      <c r="D4" s="3">
        <f>'[1]TCE - ANEXO IV - Preencher'!F13</f>
        <v>11449180000100</v>
      </c>
      <c r="E4" s="5" t="str">
        <f>'[1]TCE - ANEXO IV - Preencher'!G13</f>
        <v>DPROSMED DIST PROD MED HOSP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000042641</v>
      </c>
      <c r="I4" s="6">
        <f>IF('[1]TCE - ANEXO IV - Preencher'!K13="","",'[1]TCE - ANEXO IV - Preencher'!K13)</f>
        <v>44329</v>
      </c>
      <c r="J4" s="5" t="str">
        <f>'[1]TCE - ANEXO IV - Preencher'!L13</f>
        <v>26210511449180000100550010000426411319619246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930.78</v>
      </c>
    </row>
    <row r="5" spans="1:12" s="8" customFormat="1" ht="19.5" customHeight="1" x14ac:dyDescent="0.25">
      <c r="A5" s="3">
        <f>IFERROR(VLOOKUP(B5,'[1]DADOS (OCULTAR)'!$P$3:$R$62,3,0),"")</f>
        <v>10739225000118</v>
      </c>
      <c r="B5" s="4" t="str">
        <f>'[1]TCE - ANEXO IV - Preencher'!C14</f>
        <v>UPAE GOIANA - ISMEP</v>
      </c>
      <c r="C5" s="4" t="str">
        <f>'[1]TCE - ANEXO IV - Preencher'!E14</f>
        <v>3.12 - Material Hospitalar</v>
      </c>
      <c r="D5" s="3">
        <f>'[1]TCE - ANEXO IV - Preencher'!F14</f>
        <v>10814656000100</v>
      </c>
      <c r="E5" s="5" t="str">
        <f>'[1]TCE - ANEXO IV - Preencher'!G14</f>
        <v>JMED MEDICO HOSPITALAR LTDA - ME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000003259</v>
      </c>
      <c r="I5" s="6">
        <f>IF('[1]TCE - ANEXO IV - Preencher'!K14="","",'[1]TCE - ANEXO IV - Preencher'!K14)</f>
        <v>44333</v>
      </c>
      <c r="J5" s="5" t="str">
        <f>'[1]TCE - ANEXO IV - Preencher'!L14</f>
        <v>26210510814656000100550010000032591000431001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8500</v>
      </c>
    </row>
    <row r="6" spans="1:12" s="8" customFormat="1" ht="19.5" customHeight="1" x14ac:dyDescent="0.25">
      <c r="A6" s="3">
        <f>IFERROR(VLOOKUP(B6,'[1]DADOS (OCULTAR)'!$P$3:$R$62,3,0),"")</f>
        <v>10739225000118</v>
      </c>
      <c r="B6" s="4" t="str">
        <f>'[1]TCE - ANEXO IV - Preencher'!C15</f>
        <v>UPAE GOIANA - ISMEP</v>
      </c>
      <c r="C6" s="4" t="str">
        <f>'[1]TCE - ANEXO IV - Preencher'!E15</f>
        <v>3.12 - Material Hospitalar</v>
      </c>
      <c r="D6" s="3">
        <f>'[1]TCE - ANEXO IV - Preencher'!F15</f>
        <v>5932624000160</v>
      </c>
      <c r="E6" s="5" t="str">
        <f>'[1]TCE - ANEXO IV - Preencher'!G15</f>
        <v>MEGAMED COMERCIO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000015023</v>
      </c>
      <c r="I6" s="6">
        <f>IF('[1]TCE - ANEXO IV - Preencher'!K15="","",'[1]TCE - ANEXO IV - Preencher'!K15)</f>
        <v>44330</v>
      </c>
      <c r="J6" s="5" t="str">
        <f>'[1]TCE - ANEXO IV - Preencher'!L15</f>
        <v>26210505932624000160550010000150231870676660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4421.1000000000004</v>
      </c>
    </row>
    <row r="7" spans="1:12" s="8" customFormat="1" ht="19.5" customHeight="1" x14ac:dyDescent="0.25">
      <c r="A7" s="3">
        <f>IFERROR(VLOOKUP(B7,'[1]DADOS (OCULTAR)'!$P$3:$R$62,3,0),"")</f>
        <v>10739225000118</v>
      </c>
      <c r="B7" s="4" t="str">
        <f>'[1]TCE - ANEXO IV - Preencher'!C16</f>
        <v>UPAE GOIANA - ISMEP</v>
      </c>
      <c r="C7" s="4" t="str">
        <f>'[1]TCE - ANEXO IV - Preencher'!E16</f>
        <v>3.12 - Material Hospitalar</v>
      </c>
      <c r="D7" s="3">
        <f>'[1]TCE - ANEXO IV - Preencher'!F16</f>
        <v>8674752000140</v>
      </c>
      <c r="E7" s="5" t="str">
        <f>'[1]TCE - ANEXO IV - Preencher'!G16</f>
        <v>CIRURGICA MONTEBELLO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000103066</v>
      </c>
      <c r="I7" s="6">
        <f>IF('[1]TCE - ANEXO IV - Preencher'!K16="","",'[1]TCE - ANEXO IV - Preencher'!K16)</f>
        <v>44330</v>
      </c>
      <c r="J7" s="5" t="str">
        <f>'[1]TCE - ANEXO IV - Preencher'!L16</f>
        <v>26210508674752000140550010001030661587264531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229.98</v>
      </c>
    </row>
    <row r="8" spans="1:12" s="8" customFormat="1" ht="19.5" customHeight="1" x14ac:dyDescent="0.25">
      <c r="A8" s="3">
        <f>IFERROR(VLOOKUP(B8,'[1]DADOS (OCULTAR)'!$P$3:$R$62,3,0),"")</f>
        <v>10739225000118</v>
      </c>
      <c r="B8" s="4" t="str">
        <f>'[1]TCE - ANEXO IV - Preencher'!C17</f>
        <v>UPAE GOIANA - ISMEP</v>
      </c>
      <c r="C8" s="4" t="str">
        <f>'[1]TCE - ANEXO IV - Preencher'!E17</f>
        <v>3.12 - Material Hospitalar</v>
      </c>
      <c r="D8" s="3">
        <f>'[1]TCE - ANEXO IV - Preencher'!F17</f>
        <v>8674752000140</v>
      </c>
      <c r="E8" s="5" t="str">
        <f>'[1]TCE - ANEXO IV - Preencher'!G17</f>
        <v>CIRURGICA MONTEBELLO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000103233</v>
      </c>
      <c r="I8" s="6">
        <f>IF('[1]TCE - ANEXO IV - Preencher'!K17="","",'[1]TCE - ANEXO IV - Preencher'!K17)</f>
        <v>44333</v>
      </c>
      <c r="J8" s="5" t="str">
        <f>'[1]TCE - ANEXO IV - Preencher'!L17</f>
        <v>26210508674752000140550010001032331419444617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1689</v>
      </c>
    </row>
    <row r="9" spans="1:12" s="8" customFormat="1" ht="19.5" customHeight="1" x14ac:dyDescent="0.25">
      <c r="A9" s="3">
        <f>IFERROR(VLOOKUP(B9,'[1]DADOS (OCULTAR)'!$P$3:$R$62,3,0),"")</f>
        <v>10739225000118</v>
      </c>
      <c r="B9" s="4" t="str">
        <f>'[1]TCE - ANEXO IV - Preencher'!C18</f>
        <v>UPAE GOIANA - ISMEP</v>
      </c>
      <c r="C9" s="4" t="str">
        <f>'[1]TCE - ANEXO IV - Preencher'!E18</f>
        <v>3.12 - Material Hospitalar</v>
      </c>
      <c r="D9" s="3">
        <f>'[1]TCE - ANEXO IV - Preencher'!F18</f>
        <v>30848237000198</v>
      </c>
      <c r="E9" s="5" t="str">
        <f>'[1]TCE - ANEXO IV - Preencher'!G18</f>
        <v>PH COMERCIO DE PRODUTOS MEDICOS HOSPITAL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000006396</v>
      </c>
      <c r="I9" s="6">
        <f>IF('[1]TCE - ANEXO IV - Preencher'!K18="","",'[1]TCE - ANEXO IV - Preencher'!K18)</f>
        <v>44330</v>
      </c>
      <c r="J9" s="5" t="str">
        <f>'[1]TCE - ANEXO IV - Preencher'!L18</f>
        <v>26210530848237000198550010000063961200068011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2095</v>
      </c>
    </row>
    <row r="10" spans="1:12" s="8" customFormat="1" ht="19.5" customHeight="1" x14ac:dyDescent="0.25">
      <c r="A10" s="3">
        <f>IFERROR(VLOOKUP(B10,'[1]DADOS (OCULTAR)'!$P$3:$R$62,3,0),"")</f>
        <v>10739225000118</v>
      </c>
      <c r="B10" s="4" t="str">
        <f>'[1]TCE - ANEXO IV - Preencher'!C19</f>
        <v>UPAE GOIANA - ISMEP</v>
      </c>
      <c r="C10" s="4" t="str">
        <f>'[1]TCE - ANEXO IV - Preencher'!E19</f>
        <v>3.12 - Material Hospitalar</v>
      </c>
      <c r="D10" s="3">
        <f>'[1]TCE - ANEXO IV - Preencher'!F19</f>
        <v>25447067000108</v>
      </c>
      <c r="E10" s="5" t="str">
        <f>'[1]TCE - ANEXO IV - Preencher'!G19</f>
        <v>REFIT HOSPITALAR EIRELI EPP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000001370</v>
      </c>
      <c r="I10" s="6">
        <f>IF('[1]TCE - ANEXO IV - Preencher'!K19="","",'[1]TCE - ANEXO IV - Preencher'!K19)</f>
        <v>44329</v>
      </c>
      <c r="J10" s="5" t="str">
        <f>'[1]TCE - ANEXO IV - Preencher'!L19</f>
        <v>26210525447067000108550010000013701994541119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830.5</v>
      </c>
    </row>
    <row r="11" spans="1:12" s="8" customFormat="1" ht="19.5" customHeight="1" x14ac:dyDescent="0.25">
      <c r="A11" s="3">
        <f>IFERROR(VLOOKUP(B11,'[1]DADOS (OCULTAR)'!$P$3:$R$62,3,0),"")</f>
        <v>10739225000118</v>
      </c>
      <c r="B11" s="4" t="str">
        <f>'[1]TCE - ANEXO IV - Preencher'!C20</f>
        <v>UPAE GOIANA - ISMEP</v>
      </c>
      <c r="C11" s="4" t="str">
        <f>'[1]TCE - ANEXO IV - Preencher'!E20</f>
        <v>3.12 - Material Hospitalar</v>
      </c>
      <c r="D11" s="3">
        <f>'[1]TCE - ANEXO IV - Preencher'!F20</f>
        <v>67729178000653</v>
      </c>
      <c r="E11" s="5" t="str">
        <f>'[1]TCE - ANEXO IV - Preencher'!G20</f>
        <v>COMERCIAL CIRURGICA RIOCLARENSE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0008026</v>
      </c>
      <c r="I11" s="6">
        <f>IF('[1]TCE - ANEXO IV - Preencher'!K20="","",'[1]TCE - ANEXO IV - Preencher'!K20)</f>
        <v>44335</v>
      </c>
      <c r="J11" s="5" t="str">
        <f>'[1]TCE - ANEXO IV - Preencher'!L20</f>
        <v>26210567729178000653550010000080261733208444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15799.8</v>
      </c>
    </row>
    <row r="12" spans="1:12" s="8" customFormat="1" ht="19.5" customHeight="1" x14ac:dyDescent="0.25">
      <c r="A12" s="3">
        <f>IFERROR(VLOOKUP(B12,'[1]DADOS (OCULTAR)'!$P$3:$R$62,3,0),"")</f>
        <v>10739225000118</v>
      </c>
      <c r="B12" s="4" t="str">
        <f>'[1]TCE - ANEXO IV - Preencher'!C21</f>
        <v>UPAE GOIANA - ISMEP</v>
      </c>
      <c r="C12" s="4" t="str">
        <f>'[1]TCE - ANEXO IV - Preencher'!E21</f>
        <v>3.12 - Material Hospitalar</v>
      </c>
      <c r="D12" s="3">
        <f>'[1]TCE - ANEXO IV - Preencher'!F21</f>
        <v>21216468000198</v>
      </c>
      <c r="E12" s="5" t="str">
        <f>'[1]TCE - ANEXO IV - Preencher'!G21</f>
        <v xml:space="preserve">SANMED DISTRIBUIDORA DE PRODUTOS MÉDICOS - HOSPITALARES 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000005876</v>
      </c>
      <c r="I12" s="6">
        <f>IF('[1]TCE - ANEXO IV - Preencher'!K21="","",'[1]TCE - ANEXO IV - Preencher'!K21)</f>
        <v>44329</v>
      </c>
      <c r="J12" s="5" t="str">
        <f>'[1]TCE - ANEXO IV - Preencher'!L21</f>
        <v>26210567729178000653550010000080261733208444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2039.04</v>
      </c>
    </row>
    <row r="13" spans="1:12" s="8" customFormat="1" ht="19.5" customHeight="1" x14ac:dyDescent="0.25">
      <c r="A13" s="3">
        <f>IFERROR(VLOOKUP(B13,'[1]DADOS (OCULTAR)'!$P$3:$R$62,3,0),"")</f>
        <v>10739225000118</v>
      </c>
      <c r="B13" s="4" t="str">
        <f>'[1]TCE - ANEXO IV - Preencher'!C22</f>
        <v>UPAE GOIANA - ISMEP</v>
      </c>
      <c r="C13" s="4" t="str">
        <f>'[1]TCE - ANEXO IV - Preencher'!E22</f>
        <v>3.4 - Material Farmacológico</v>
      </c>
      <c r="D13" s="3">
        <f>'[1]TCE - ANEXO IV - Preencher'!F22</f>
        <v>5932624000160</v>
      </c>
      <c r="E13" s="5" t="str">
        <f>'[1]TCE - ANEXO IV - Preencher'!G22</f>
        <v>MEGAMED COMERCIO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000015023</v>
      </c>
      <c r="I13" s="6">
        <f>IF('[1]TCE - ANEXO IV - Preencher'!K22="","",'[1]TCE - ANEXO IV - Preencher'!K22)</f>
        <v>44330</v>
      </c>
      <c r="J13" s="5" t="str">
        <f>'[1]TCE - ANEXO IV - Preencher'!L22</f>
        <v>26210505932624000160550010000150231870676660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65.16</v>
      </c>
    </row>
    <row r="14" spans="1:12" s="8" customFormat="1" ht="19.5" customHeight="1" x14ac:dyDescent="0.25">
      <c r="A14" s="3">
        <f>IFERROR(VLOOKUP(B14,'[1]DADOS (OCULTAR)'!$P$3:$R$62,3,0),"")</f>
        <v>10739225000118</v>
      </c>
      <c r="B14" s="4" t="str">
        <f>'[1]TCE - ANEXO IV - Preencher'!C23</f>
        <v>UPAE GOIANA - ISMEP</v>
      </c>
      <c r="C14" s="4" t="str">
        <f>'[1]TCE - ANEXO IV - Preencher'!E23</f>
        <v>3.4 - Material Farmacológico</v>
      </c>
      <c r="D14" s="3">
        <f>'[1]TCE - ANEXO IV - Preencher'!F23</f>
        <v>8778201000126</v>
      </c>
      <c r="E14" s="5" t="str">
        <f>'[1]TCE - ANEXO IV - Preencher'!G23</f>
        <v>DROGAFONTE MEDICAME NTOS E MATERIAL HOSPITALAR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000336420</v>
      </c>
      <c r="I14" s="6">
        <f>IF('[1]TCE - ANEXO IV - Preencher'!K23="","",'[1]TCE - ANEXO IV - Preencher'!K23)</f>
        <v>44327</v>
      </c>
      <c r="J14" s="5" t="str">
        <f>'[1]TCE - ANEXO IV - Preencher'!L23</f>
        <v>26210508778201000126550010003364201855500510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4671.6000000000004</v>
      </c>
    </row>
    <row r="15" spans="1:12" s="8" customFormat="1" ht="19.5" customHeight="1" x14ac:dyDescent="0.25">
      <c r="A15" s="3">
        <f>IFERROR(VLOOKUP(B15,'[1]DADOS (OCULTAR)'!$P$3:$R$62,3,0),"")</f>
        <v>10739225000118</v>
      </c>
      <c r="B15" s="4" t="str">
        <f>'[1]TCE - ANEXO IV - Preencher'!C24</f>
        <v>UPAE GOIANA - ISMEP</v>
      </c>
      <c r="C15" s="4" t="str">
        <f>'[1]TCE - ANEXO IV - Preencher'!E24</f>
        <v>3.4 - Material Farmacológico</v>
      </c>
      <c r="D15" s="3">
        <f>'[1]TCE - ANEXO IV - Preencher'!F24</f>
        <v>12882932000194</v>
      </c>
      <c r="E15" s="5" t="str">
        <f>'[1]TCE - ANEXO IV - Preencher'!G24</f>
        <v>EXOMED COMERCIO ATACADISTA DE MEDICAMENTOS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150759</v>
      </c>
      <c r="I15" s="6">
        <f>IF('[1]TCE - ANEXO IV - Preencher'!K24="","",'[1]TCE - ANEXO IV - Preencher'!K24)</f>
        <v>44327</v>
      </c>
      <c r="J15" s="5" t="str">
        <f>'[1]TCE - ANEXO IV - Preencher'!L24</f>
        <v>26210512882932000194550010001507591974491183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1107.42</v>
      </c>
    </row>
    <row r="16" spans="1:12" s="8" customFormat="1" ht="19.5" customHeight="1" x14ac:dyDescent="0.25">
      <c r="A16" s="3">
        <f>IFERROR(VLOOKUP(B16,'[1]DADOS (OCULTAR)'!$P$3:$R$62,3,0),"")</f>
        <v>10739225000118</v>
      </c>
      <c r="B16" s="4" t="str">
        <f>'[1]TCE - ANEXO IV - Preencher'!C25</f>
        <v>UPAE GOIANA - ISMEP</v>
      </c>
      <c r="C16" s="4" t="str">
        <f>'[1]TCE - ANEXO IV - Preencher'!E25</f>
        <v>3.4 - Material Farmacológico</v>
      </c>
      <c r="D16" s="3">
        <f>'[1]TCE - ANEXO IV - Preencher'!F25</f>
        <v>31724769000186</v>
      </c>
      <c r="E16" s="5" t="str">
        <f>'[1]TCE - ANEXO IV - Preencher'!G25</f>
        <v>KAMED DISTRIBUIDORA DE MEDICAMENTO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000004422</v>
      </c>
      <c r="I16" s="6">
        <f>IF('[1]TCE - ANEXO IV - Preencher'!K25="","",'[1]TCE - ANEXO IV - Preencher'!K25)</f>
        <v>44342</v>
      </c>
      <c r="J16" s="5" t="str">
        <f>'[1]TCE - ANEXO IV - Preencher'!L25</f>
        <v>26210531724769000186550010000044221000096822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23400</v>
      </c>
    </row>
    <row r="17" spans="1:12" s="8" customFormat="1" ht="19.5" customHeight="1" x14ac:dyDescent="0.25">
      <c r="A17" s="3">
        <f>IFERROR(VLOOKUP(B17,'[1]DADOS (OCULTAR)'!$P$3:$R$62,3,0),"")</f>
        <v>10739225000118</v>
      </c>
      <c r="B17" s="4" t="str">
        <f>'[1]TCE - ANEXO IV - Preencher'!C26</f>
        <v>UPAE GOIANA - ISMEP</v>
      </c>
      <c r="C17" s="4" t="str">
        <f>'[1]TCE - ANEXO IV - Preencher'!E26</f>
        <v>3.4 - Material Farmacológico</v>
      </c>
      <c r="D17" s="3">
        <f>'[1]TCE - ANEXO IV - Preencher'!F26</f>
        <v>8674752000140</v>
      </c>
      <c r="E17" s="5" t="str">
        <f>'[1]TCE - ANEXO IV - Preencher'!G26</f>
        <v>CIRURGICA MONTEBELLO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000102917</v>
      </c>
      <c r="I17" s="6">
        <f>IF('[1]TCE - ANEXO IV - Preencher'!K26="","",'[1]TCE - ANEXO IV - Preencher'!K26)</f>
        <v>44328</v>
      </c>
      <c r="J17" s="5" t="str">
        <f>'[1]TCE - ANEXO IV - Preencher'!L26</f>
        <v>26210508674752000140550010001029171362058187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2509.9</v>
      </c>
    </row>
    <row r="18" spans="1:12" s="8" customFormat="1" ht="19.5" customHeight="1" x14ac:dyDescent="0.25">
      <c r="A18" s="3">
        <f>IFERROR(VLOOKUP(B18,'[1]DADOS (OCULTAR)'!$P$3:$R$62,3,0),"")</f>
        <v>10739225000118</v>
      </c>
      <c r="B18" s="4" t="str">
        <f>'[1]TCE - ANEXO IV - Preencher'!C27</f>
        <v>UPAE GOIANA - ISMEP</v>
      </c>
      <c r="C18" s="4" t="str">
        <f>'[1]TCE - ANEXO IV - Preencher'!E27</f>
        <v>3.4 - Material Farmacológico</v>
      </c>
      <c r="D18" s="3">
        <f>'[1]TCE - ANEXO IV - Preencher'!F27</f>
        <v>21381761000100</v>
      </c>
      <c r="E18" s="5" t="str">
        <f>'[1]TCE - ANEXO IV - Preencher'!G27</f>
        <v>SIX DISTRIBUIDORA HOSPITALAR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000039801</v>
      </c>
      <c r="I18" s="6">
        <f>IF('[1]TCE - ANEXO IV - Preencher'!K27="","",'[1]TCE - ANEXO IV - Preencher'!K27)</f>
        <v>44328</v>
      </c>
      <c r="J18" s="5" t="str">
        <f>'[1]TCE - ANEXO IV - Preencher'!L27</f>
        <v>26210521381761000100550010000398011502130948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1947.26</v>
      </c>
    </row>
    <row r="19" spans="1:12" s="8" customFormat="1" ht="19.5" customHeight="1" x14ac:dyDescent="0.25">
      <c r="A19" s="3">
        <f>IFERROR(VLOOKUP(B19,'[1]DADOS (OCULTAR)'!$P$3:$R$62,3,0),"")</f>
        <v>10739225000118</v>
      </c>
      <c r="B19" s="4" t="str">
        <f>'[1]TCE - ANEXO IV - Preencher'!C28</f>
        <v>UPAE GOIANA - ISMEP</v>
      </c>
      <c r="C19" s="4" t="str">
        <f>'[1]TCE - ANEXO IV - Preencher'!E28</f>
        <v>3.4 - Material Farmacológico</v>
      </c>
      <c r="D19" s="3">
        <f>'[1]TCE - ANEXO IV - Preencher'!F28</f>
        <v>7484373000124</v>
      </c>
      <c r="E19" s="5" t="str">
        <f>'[1]TCE - ANEXO IV - Preencher'!G28</f>
        <v>UNI HOSPITALAR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000123441</v>
      </c>
      <c r="I19" s="6">
        <f>IF('[1]TCE - ANEXO IV - Preencher'!K28="","",'[1]TCE - ANEXO IV - Preencher'!K28)</f>
        <v>44328</v>
      </c>
      <c r="J19" s="5" t="str">
        <f>'[1]TCE - ANEXO IV - Preencher'!L28</f>
        <v>26210507484373000124550010001234411635753977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1556.73</v>
      </c>
    </row>
    <row r="20" spans="1:12" s="8" customFormat="1" ht="19.5" customHeight="1" x14ac:dyDescent="0.25">
      <c r="A20" s="3">
        <f>IFERROR(VLOOKUP(B20,'[1]DADOS (OCULTAR)'!$P$3:$R$62,3,0),"")</f>
        <v>10739225000118</v>
      </c>
      <c r="B20" s="4" t="str">
        <f>'[1]TCE - ANEXO IV - Preencher'!C29</f>
        <v>UPAE GOIANA - ISMEP</v>
      </c>
      <c r="C20" s="4" t="str">
        <f>'[1]TCE - ANEXO IV - Preencher'!E29</f>
        <v>3.4 - Material Farmacológico</v>
      </c>
      <c r="D20" s="3">
        <f>'[1]TCE - ANEXO IV - Preencher'!F29</f>
        <v>22580510000118</v>
      </c>
      <c r="E20" s="5" t="str">
        <f>'[1]TCE - ANEXO IV - Preencher'!G29</f>
        <v>UNIFAR DISTRIBUIDORA DE MEDICAMENTOS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000042298</v>
      </c>
      <c r="I20" s="6">
        <f>IF('[1]TCE - ANEXO IV - Preencher'!K29="","",'[1]TCE - ANEXO IV - Preencher'!K29)</f>
        <v>44343</v>
      </c>
      <c r="J20" s="5" t="str">
        <f>'[1]TCE - ANEXO IV - Preencher'!L29</f>
        <v>26210522580510000118550010000422981000272940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6701.6</v>
      </c>
    </row>
    <row r="21" spans="1:12" s="8" customFormat="1" ht="19.5" customHeight="1" x14ac:dyDescent="0.25">
      <c r="A21" s="3">
        <f>IFERROR(VLOOKUP(B21,'[1]DADOS (OCULTAR)'!$P$3:$R$62,3,0),"")</f>
        <v>10739225000118</v>
      </c>
      <c r="B21" s="4" t="str">
        <f>'[1]TCE - ANEXO IV - Preencher'!C30</f>
        <v>UPAE GOIANA - ISMEP</v>
      </c>
      <c r="C21" s="4" t="str">
        <f>'[1]TCE - ANEXO IV - Preencher'!E30</f>
        <v>3.7 - Material de Limpeza e Produtos de Hgienização</v>
      </c>
      <c r="D21" s="3">
        <f>'[1]TCE - ANEXO IV - Preencher'!F30</f>
        <v>8674752000140</v>
      </c>
      <c r="E21" s="5" t="str">
        <f>'[1]TCE - ANEXO IV - Preencher'!G30</f>
        <v>CIRURGICA MONTEBELLO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000103066</v>
      </c>
      <c r="I21" s="6">
        <f>IF('[1]TCE - ANEXO IV - Preencher'!K30="","",'[1]TCE - ANEXO IV - Preencher'!K30)</f>
        <v>44330</v>
      </c>
      <c r="J21" s="5" t="str">
        <f>'[1]TCE - ANEXO IV - Preencher'!L30</f>
        <v>26210508674752000140550010001030661587264531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101.15</v>
      </c>
    </row>
    <row r="22" spans="1:12" s="8" customFormat="1" ht="19.5" customHeight="1" x14ac:dyDescent="0.25">
      <c r="A22" s="3">
        <f>IFERROR(VLOOKUP(B22,'[1]DADOS (OCULTAR)'!$P$3:$R$62,3,0),"")</f>
        <v>10739225000118</v>
      </c>
      <c r="B22" s="4" t="str">
        <f>'[1]TCE - ANEXO IV - Preencher'!C31</f>
        <v>UPAE GOIANA - ISMEP</v>
      </c>
      <c r="C22" s="4" t="str">
        <f>'[1]TCE - ANEXO IV - Preencher'!E31</f>
        <v>3.14 - Alimentação Preparada</v>
      </c>
      <c r="D22" s="3">
        <f>'[1]TCE - ANEXO IV - Preencher'!F31</f>
        <v>7240416000126</v>
      </c>
      <c r="E22" s="5" t="str">
        <f>'[1]TCE - ANEXO IV - Preencher'!G31</f>
        <v>ERIKA BARBOSA DO NASCIMENTO ALBUQUERQUE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000000001</v>
      </c>
      <c r="I22" s="6">
        <f>IF('[1]TCE - ANEXO IV - Preencher'!K31="","",'[1]TCE - ANEXO IV - Preencher'!K31)</f>
        <v>44363</v>
      </c>
      <c r="J22" s="5" t="str">
        <f>'[1]TCE - ANEXO IV - Preencher'!L31</f>
        <v>26210607240416000126550550000000011780273167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7969</v>
      </c>
    </row>
    <row r="23" spans="1:12" s="8" customFormat="1" ht="19.5" customHeight="1" x14ac:dyDescent="0.25">
      <c r="A23" s="3">
        <f>IFERROR(VLOOKUP(B23,'[1]DADOS (OCULTAR)'!$P$3:$R$62,3,0),"")</f>
        <v>10739225000118</v>
      </c>
      <c r="B23" s="4" t="str">
        <f>'[1]TCE - ANEXO IV - Preencher'!C32</f>
        <v>UPAE GOIANA - ISMEP</v>
      </c>
      <c r="C23" s="4" t="str">
        <f>'[1]TCE - ANEXO IV - Preencher'!E32</f>
        <v>3.6 - Material de Expediente</v>
      </c>
      <c r="D23" s="3">
        <f>'[1]TCE - ANEXO IV - Preencher'!F32</f>
        <v>33743179000126</v>
      </c>
      <c r="E23" s="5" t="str">
        <f>'[1]TCE - ANEXO IV - Preencher'!G32</f>
        <v>CSL MATERIAL DE HIGIENE E PAPELARIA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000002482</v>
      </c>
      <c r="I23" s="6">
        <f>IF('[1]TCE - ANEXO IV - Preencher'!K32="","",'[1]TCE - ANEXO IV - Preencher'!K32)</f>
        <v>44342</v>
      </c>
      <c r="J23" s="5" t="str">
        <f>'[1]TCE - ANEXO IV - Preencher'!L32</f>
        <v>26210533743179000126550010000024821114048063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636.79999999999995</v>
      </c>
    </row>
    <row r="24" spans="1:12" s="8" customFormat="1" ht="19.5" customHeight="1" x14ac:dyDescent="0.25">
      <c r="A24" s="3">
        <f>IFERROR(VLOOKUP(B24,'[1]DADOS (OCULTAR)'!$P$3:$R$62,3,0),"")</f>
        <v>10739225000118</v>
      </c>
      <c r="B24" s="4" t="str">
        <f>'[1]TCE - ANEXO IV - Preencher'!C33</f>
        <v>UPAE GOIANA - ISMEP</v>
      </c>
      <c r="C24" s="4" t="str">
        <f>'[1]TCE - ANEXO IV - Preencher'!E33</f>
        <v xml:space="preserve">3.9 - Material para Manutenção de Bens Imóveis </v>
      </c>
      <c r="D24" s="3">
        <f>'[1]TCE - ANEXO IV - Preencher'!F33</f>
        <v>70220389000328</v>
      </c>
      <c r="E24" s="5" t="str">
        <f>'[1]TCE - ANEXO IV - Preencher'!G33</f>
        <v>COMERCIAL DE CONSTRUCAO 2001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105140</v>
      </c>
      <c r="I24" s="6">
        <f>IF('[1]TCE - ANEXO IV - Preencher'!K33="","",'[1]TCE - ANEXO IV - Preencher'!K33)</f>
        <v>44342</v>
      </c>
      <c r="J24" s="5" t="str">
        <f>'[1]TCE - ANEXO IV - Preencher'!L33</f>
        <v>26210570220389000328550010001051401133529158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587.1</v>
      </c>
    </row>
    <row r="25" spans="1:12" s="8" customFormat="1" ht="19.5" customHeight="1" x14ac:dyDescent="0.25">
      <c r="A25" s="3">
        <f>IFERROR(VLOOKUP(B25,'[1]DADOS (OCULTAR)'!$P$3:$R$62,3,0),"")</f>
        <v>10739225000118</v>
      </c>
      <c r="B25" s="4" t="str">
        <f>'[1]TCE - ANEXO IV - Preencher'!C34</f>
        <v>UPAE GOIANA - ISMEP</v>
      </c>
      <c r="C25" s="4" t="str">
        <f>'[1]TCE - ANEXO IV - Preencher'!E34</f>
        <v xml:space="preserve">3.9 - Material para Manutenção de Bens Imóveis </v>
      </c>
      <c r="D25" s="3">
        <f>'[1]TCE - ANEXO IV - Preencher'!F34</f>
        <v>33358815000104</v>
      </c>
      <c r="E25" s="5" t="str">
        <f>'[1]TCE - ANEXO IV - Preencher'!G34</f>
        <v xml:space="preserve">M R BEZERRA COMERCIO DE PRODUTOS ELETRICOS 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809</v>
      </c>
      <c r="I25" s="6">
        <f>IF('[1]TCE - ANEXO IV - Preencher'!K34="","",'[1]TCE - ANEXO IV - Preencher'!K34)</f>
        <v>44342</v>
      </c>
      <c r="J25" s="5" t="str">
        <f>'[1]TCE - ANEXO IV - Preencher'!L34</f>
        <v>26210533358815000104550010000008091104355149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1496.49</v>
      </c>
    </row>
    <row r="26" spans="1:12" s="8" customFormat="1" ht="19.5" customHeight="1" x14ac:dyDescent="0.25">
      <c r="A26" s="3">
        <f>IFERROR(VLOOKUP(B26,'[1]DADOS (OCULTAR)'!$P$3:$R$62,3,0),"")</f>
        <v>10739225000118</v>
      </c>
      <c r="B26" s="4" t="str">
        <f>'[1]TCE - ANEXO IV - Preencher'!C35</f>
        <v>UPAE GOIANA - ISMEP</v>
      </c>
      <c r="C26" s="4" t="str">
        <f>'[1]TCE - ANEXO IV - Preencher'!E35</f>
        <v xml:space="preserve">5.25 - Serviços Bancários </v>
      </c>
      <c r="D26" s="3">
        <f>'[1]TCE - ANEXO IV - Preencher'!F35</f>
        <v>274054</v>
      </c>
      <c r="E26" s="5" t="str">
        <f>'[1]TCE - ANEXO IV - Preencher'!G35</f>
        <v>BANCO DO BRASIL</v>
      </c>
      <c r="F26" s="5" t="str">
        <f>'[1]TCE - ANEXO IV - Preencher'!H35</f>
        <v>S</v>
      </c>
      <c r="G26" s="5" t="str">
        <f>'[1]TCE - ANEXO IV - Preencher'!I35</f>
        <v>N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26 -  P</v>
      </c>
      <c r="L26" s="7">
        <f>'[1]TCE - ANEXO IV - Preencher'!N35</f>
        <v>141</v>
      </c>
    </row>
    <row r="27" spans="1:12" s="8" customFormat="1" ht="19.5" customHeight="1" x14ac:dyDescent="0.25">
      <c r="A27" s="3">
        <f>IFERROR(VLOOKUP(B27,'[1]DADOS (OCULTAR)'!$P$3:$R$62,3,0),"")</f>
        <v>10739225000118</v>
      </c>
      <c r="B27" s="4" t="str">
        <f>'[1]TCE - ANEXO IV - Preencher'!C36</f>
        <v>UPAE GOIANA - ISMEP</v>
      </c>
      <c r="C27" s="4" t="str">
        <f>'[1]TCE - ANEXO IV - Preencher'!E36</f>
        <v xml:space="preserve">5.25 - Serviços Bancários </v>
      </c>
      <c r="D27" s="3">
        <f>'[1]TCE - ANEXO IV - Preencher'!F36</f>
        <v>360305103000</v>
      </c>
      <c r="E27" s="5" t="str">
        <f>'[1]TCE - ANEXO IV - Preencher'!G36</f>
        <v>CAIXA ECONÔMICA FEDERAL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26 -  P</v>
      </c>
      <c r="L27" s="7">
        <f>'[1]TCE - ANEXO IV - Preencher'!N36</f>
        <v>15</v>
      </c>
    </row>
    <row r="28" spans="1:12" s="8" customFormat="1" ht="19.5" customHeight="1" x14ac:dyDescent="0.25">
      <c r="A28" s="3">
        <f>IFERROR(VLOOKUP(B28,'[1]DADOS (OCULTAR)'!$P$3:$R$62,3,0),"")</f>
        <v>10739225000118</v>
      </c>
      <c r="B28" s="4" t="str">
        <f>'[1]TCE - ANEXO IV - Preencher'!C37</f>
        <v>UPAE GOIANA - ISMEP</v>
      </c>
      <c r="C28" s="4" t="str">
        <f>'[1]TCE - ANEXO IV - Preencher'!E37</f>
        <v>5.13 - Água e Esgoto</v>
      </c>
      <c r="D28" s="3">
        <f>'[1]TCE - ANEXO IV - Preencher'!F37</f>
        <v>9769035000164</v>
      </c>
      <c r="E28" s="5" t="str">
        <f>'[1]TCE - ANEXO IV - Preencher'!G37</f>
        <v>COMPANHIA PERNAMBUCANA DE ABASTECIMENTO</v>
      </c>
      <c r="F28" s="5" t="str">
        <f>'[1]TCE - ANEXO IV - Preencher'!H37</f>
        <v>S</v>
      </c>
      <c r="G28" s="5" t="str">
        <f>'[1]TCE - ANEXO IV - Preencher'!I37</f>
        <v>N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26 -  P</v>
      </c>
      <c r="L28" s="7">
        <f>'[1]TCE - ANEXO IV - Preencher'!N37</f>
        <v>1903.14</v>
      </c>
    </row>
    <row r="29" spans="1:12" s="8" customFormat="1" ht="19.5" customHeight="1" x14ac:dyDescent="0.25">
      <c r="A29" s="3">
        <f>IFERROR(VLOOKUP(B29,'[1]DADOS (OCULTAR)'!$P$3:$R$62,3,0),"")</f>
        <v>10739225000118</v>
      </c>
      <c r="B29" s="4" t="str">
        <f>'[1]TCE - ANEXO IV - Preencher'!C38</f>
        <v>UPAE GOIANA - ISMEP</v>
      </c>
      <c r="C29" s="4" t="str">
        <f>'[1]TCE - ANEXO IV - Preencher'!E38</f>
        <v>5.3 - Locação de Máquinas e Equipamentos</v>
      </c>
      <c r="D29" s="3">
        <f>'[1]TCE - ANEXO IV - Preencher'!F38</f>
        <v>10279299000119</v>
      </c>
      <c r="E29" s="5" t="str">
        <f>'[1]TCE - ANEXO IV - Preencher'!G38</f>
        <v>RGRAPH LOC. COM. E SERV LTDA - ME</v>
      </c>
      <c r="F29" s="5" t="str">
        <f>'[1]TCE - ANEXO IV - Preencher'!H38</f>
        <v>S</v>
      </c>
      <c r="G29" s="5" t="str">
        <f>'[1]TCE - ANEXO IV - Preencher'!I38</f>
        <v>N</v>
      </c>
      <c r="H29" s="5" t="str">
        <f>'[1]TCE - ANEXO IV - Preencher'!J38</f>
        <v>03998</v>
      </c>
      <c r="I29" s="6">
        <f>IF('[1]TCE - ANEXO IV - Preencher'!K38="","",'[1]TCE - ANEXO IV - Preencher'!K38)</f>
        <v>44363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26 -  P</v>
      </c>
      <c r="L29" s="7">
        <f>'[1]TCE - ANEXO IV - Preencher'!N38</f>
        <v>500</v>
      </c>
    </row>
    <row r="30" spans="1:12" s="8" customFormat="1" ht="19.5" customHeight="1" x14ac:dyDescent="0.25">
      <c r="A30" s="3">
        <f>IFERROR(VLOOKUP(B30,'[1]DADOS (OCULTAR)'!$P$3:$R$62,3,0),"")</f>
        <v>10739225000118</v>
      </c>
      <c r="B30" s="4" t="str">
        <f>'[1]TCE - ANEXO IV - Preencher'!C39</f>
        <v>UPAE GOIANA - ISMEP</v>
      </c>
      <c r="C30" s="4" t="str">
        <f>'[1]TCE - ANEXO IV - Preencher'!E39</f>
        <v>5.16 - Serviços Médico-Hospitalares, Odotonlogia e Laboratoriais</v>
      </c>
      <c r="D30" s="3">
        <f>'[1]TCE - ANEXO IV - Preencher'!F39</f>
        <v>40125375000100</v>
      </c>
      <c r="E30" s="5" t="str">
        <f>'[1]TCE - ANEXO IV - Preencher'!G39</f>
        <v>MORGAN DELMONDES DANDA CARDOSO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8</v>
      </c>
      <c r="I30" s="6">
        <f>IF('[1]TCE - ANEXO IV - Preencher'!K39="","",'[1]TCE - ANEXO IV - Preencher'!K39)</f>
        <v>44363</v>
      </c>
      <c r="J30" s="5" t="str">
        <f>'[1]TCE - ANEXO IV - Preencher'!L39</f>
        <v>4VD5JBKJH</v>
      </c>
      <c r="K30" s="5" t="str">
        <f>IF(F30="B",LEFT('[1]TCE - ANEXO IV - Preencher'!M39,2),IF(F30="S",LEFT('[1]TCE - ANEXO IV - Preencher'!M39,7),IF('[1]TCE - ANEXO IV - Preencher'!H39="","")))</f>
        <v>26 -  P</v>
      </c>
      <c r="L30" s="7">
        <f>'[1]TCE - ANEXO IV - Preencher'!N39</f>
        <v>6000</v>
      </c>
    </row>
    <row r="31" spans="1:12" s="8" customFormat="1" ht="19.5" customHeight="1" x14ac:dyDescent="0.25">
      <c r="A31" s="3">
        <f>IFERROR(VLOOKUP(B31,'[1]DADOS (OCULTAR)'!$P$3:$R$62,3,0),"")</f>
        <v>10739225000118</v>
      </c>
      <c r="B31" s="4" t="str">
        <f>'[1]TCE - ANEXO IV - Preencher'!C40</f>
        <v>UPAE GOIANA - ISMEP</v>
      </c>
      <c r="C31" s="4" t="str">
        <f>'[1]TCE - ANEXO IV - Preencher'!E40</f>
        <v>5.16 - Serviços Médico-Hospitalares, Odotonlogia e Laboratoriais</v>
      </c>
      <c r="D31" s="3">
        <f>'[1]TCE - ANEXO IV - Preencher'!F40</f>
        <v>21600800000113</v>
      </c>
      <c r="E31" s="5" t="str">
        <f>'[1]TCE - ANEXO IV - Preencher'!G40</f>
        <v>CENTRO DE DIAG TERAUP DE ANAL CLINICAS EIRELI -M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000000209</v>
      </c>
      <c r="I31" s="6">
        <f>IF('[1]TCE - ANEXO IV - Preencher'!K40="","",'[1]TCE - ANEXO IV - Preencher'!K40)</f>
        <v>44363</v>
      </c>
      <c r="J31" s="5" t="str">
        <f>'[1]TCE - ANEXO IV - Preencher'!L40</f>
        <v>ZHAB34753</v>
      </c>
      <c r="K31" s="5" t="str">
        <f>IF(F31="B",LEFT('[1]TCE - ANEXO IV - Preencher'!M40,2),IF(F31="S",LEFT('[1]TCE - ANEXO IV - Preencher'!M40,7),IF('[1]TCE - ANEXO IV - Preencher'!H40="","")))</f>
        <v>26 -  P</v>
      </c>
      <c r="L31" s="7">
        <f>'[1]TCE - ANEXO IV - Preencher'!N40</f>
        <v>10005.57</v>
      </c>
    </row>
    <row r="32" spans="1:12" s="8" customFormat="1" ht="19.5" customHeight="1" x14ac:dyDescent="0.25">
      <c r="A32" s="3">
        <f>IFERROR(VLOOKUP(B32,'[1]DADOS (OCULTAR)'!$P$3:$R$62,3,0),"")</f>
        <v>10739225000118</v>
      </c>
      <c r="B32" s="4" t="str">
        <f>'[1]TCE - ANEXO IV - Preencher'!C41</f>
        <v>UPAE GOIANA - ISMEP</v>
      </c>
      <c r="C32" s="4" t="str">
        <f>'[1]TCE - ANEXO IV - Preencher'!E41</f>
        <v>5.17 - Manutenção de Software, Certificação Digital e Microfilmagem</v>
      </c>
      <c r="D32" s="3">
        <f>'[1]TCE - ANEXO IV - Preencher'!F41</f>
        <v>16783034000130</v>
      </c>
      <c r="E32" s="5" t="str">
        <f>'[1]TCE - ANEXO IV - Preencher'!G41</f>
        <v xml:space="preserve">SINTESE LICENCIAMENTO DE PROGRAMAS 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13917</v>
      </c>
      <c r="I32" s="6">
        <f>IF('[1]TCE - ANEXO IV - Preencher'!K41="","",'[1]TCE - ANEXO IV - Preencher'!K41)</f>
        <v>44329</v>
      </c>
      <c r="J32" s="5" t="str">
        <f>'[1]TCE - ANEXO IV - Preencher'!L41</f>
        <v>BGNA-IEBI</v>
      </c>
      <c r="K32" s="5" t="str">
        <f>IF(F32="B",LEFT('[1]TCE - ANEXO IV - Preencher'!M41,2),IF(F32="S",LEFT('[1]TCE - ANEXO IV - Preencher'!M41,7),IF('[1]TCE - ANEXO IV - Preencher'!H41="","")))</f>
        <v>26 -  P</v>
      </c>
      <c r="L32" s="7">
        <f>'[1]TCE - ANEXO IV - Preencher'!N41</f>
        <v>1500</v>
      </c>
    </row>
    <row r="33" spans="1:12" s="8" customFormat="1" ht="19.5" customHeight="1" x14ac:dyDescent="0.25">
      <c r="A33" s="3">
        <f>IFERROR(VLOOKUP(B33,'[1]DADOS (OCULTAR)'!$P$3:$R$62,3,0),"")</f>
        <v>10739225000118</v>
      </c>
      <c r="B33" s="4" t="str">
        <f>'[1]TCE - ANEXO IV - Preencher'!C42</f>
        <v>UPAE GOIANA - ISMEP</v>
      </c>
      <c r="C33" s="4" t="str">
        <f>'[1]TCE - ANEXO IV - Preencher'!E42</f>
        <v>5.17 - Manutenção de Software, Certificação Digital e Microfilmagem</v>
      </c>
      <c r="D33" s="3">
        <f>'[1]TCE - ANEXO IV - Preencher'!F42</f>
        <v>5662773000238</v>
      </c>
      <c r="E33" s="5" t="str">
        <f>'[1]TCE - ANEXO IV - Preencher'!G42</f>
        <v>PIXEON MEDICAL SYSTEMS S.A. COMERCIO E DESENVOLVIMENTO DE SOFTWARE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26499</v>
      </c>
      <c r="I33" s="6">
        <f>IF('[1]TCE - ANEXO IV - Preencher'!K42="","",'[1]TCE - ANEXO IV - Preencher'!K42)</f>
        <v>44340</v>
      </c>
      <c r="J33" s="5" t="str">
        <f>'[1]TCE - ANEXO IV - Preencher'!L42</f>
        <v>TGLTSHP3B</v>
      </c>
      <c r="K33" s="5" t="str">
        <f>IF(F33="B",LEFT('[1]TCE - ANEXO IV - Preencher'!M42,2),IF(F33="S",LEFT('[1]TCE - ANEXO IV - Preencher'!M42,7),IF('[1]TCE - ANEXO IV - Preencher'!H42="","")))</f>
        <v>35 -  S</v>
      </c>
      <c r="L33" s="7">
        <f>'[1]TCE - ANEXO IV - Preencher'!N42</f>
        <v>3697.92</v>
      </c>
    </row>
    <row r="34" spans="1:12" s="8" customFormat="1" ht="19.5" customHeight="1" x14ac:dyDescent="0.25">
      <c r="A34" s="3">
        <f>IFERROR(VLOOKUP(B34,'[1]DADOS (OCULTAR)'!$P$3:$R$62,3,0),"")</f>
        <v>10739225000118</v>
      </c>
      <c r="B34" s="4" t="str">
        <f>'[1]TCE - ANEXO IV - Preencher'!C43</f>
        <v>UPAE GOIANA - ISMEP</v>
      </c>
      <c r="C34" s="4" t="str">
        <f>'[1]TCE - ANEXO IV - Preencher'!E43</f>
        <v>5.22 - Vigilância Ostensiva / Monitorada</v>
      </c>
      <c r="D34" s="3">
        <f>'[1]TCE - ANEXO IV - Preencher'!F43</f>
        <v>24402663000109</v>
      </c>
      <c r="E34" s="5" t="str">
        <f>'[1]TCE - ANEXO IV - Preencher'!G43</f>
        <v>BUNKER SEGURANÇA E VIGILANCIA PATRIMONIAL EIRELI EPP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00001075</v>
      </c>
      <c r="I34" s="6">
        <f>IF('[1]TCE - ANEXO IV - Preencher'!K43="","",'[1]TCE - ANEXO IV - Preencher'!K43)</f>
        <v>44349</v>
      </c>
      <c r="J34" s="5" t="str">
        <f>'[1]TCE - ANEXO IV - Preencher'!L43</f>
        <v>VNN8-XZXE</v>
      </c>
      <c r="K34" s="5" t="str">
        <f>IF(F34="B",LEFT('[1]TCE - ANEXO IV - Preencher'!M43,2),IF(F34="S",LEFT('[1]TCE - ANEXO IV - Preencher'!M43,7),IF('[1]TCE - ANEXO IV - Preencher'!H43="","")))</f>
        <v>26 -  P</v>
      </c>
      <c r="L34" s="7">
        <f>'[1]TCE - ANEXO IV - Preencher'!N43</f>
        <v>11933.33</v>
      </c>
    </row>
    <row r="35" spans="1:12" s="8" customFormat="1" ht="19.5" customHeight="1" x14ac:dyDescent="0.25">
      <c r="A35" s="3">
        <f>IFERROR(VLOOKUP(B35,'[1]DADOS (OCULTAR)'!$P$3:$R$62,3,0),"")</f>
        <v>10739225000118</v>
      </c>
      <c r="B35" s="4" t="str">
        <f>'[1]TCE - ANEXO IV - Preencher'!C44</f>
        <v>UPAE GOIANA - ISMEP</v>
      </c>
      <c r="C35" s="4" t="str">
        <f>'[1]TCE - ANEXO IV - Preencher'!E44</f>
        <v>5.2 - Serviços Técnicos Profissionais</v>
      </c>
      <c r="D35" s="3">
        <f>'[1]TCE - ANEXO IV - Preencher'!F44</f>
        <v>36710076000158</v>
      </c>
      <c r="E35" s="5" t="str">
        <f>'[1]TCE - ANEXO IV - Preencher'!G44</f>
        <v>APS APOIO ADMINISTRATIVO LTDA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00000056</v>
      </c>
      <c r="I35" s="6">
        <f>IF('[1]TCE - ANEXO IV - Preencher'!K44="","",'[1]TCE - ANEXO IV - Preencher'!K44)</f>
        <v>44347</v>
      </c>
      <c r="J35" s="5" t="str">
        <f>'[1]TCE - ANEXO IV - Preencher'!L44</f>
        <v>STLR-TV4T</v>
      </c>
      <c r="K35" s="5" t="str">
        <f>IF(F35="B",LEFT('[1]TCE - ANEXO IV - Preencher'!M44,2),IF(F35="S",LEFT('[1]TCE - ANEXO IV - Preencher'!M44,7),IF('[1]TCE - ANEXO IV - Preencher'!H44="","")))</f>
        <v>26 -  P</v>
      </c>
      <c r="L35" s="7">
        <f>'[1]TCE - ANEXO IV - Preencher'!N44</f>
        <v>4500</v>
      </c>
    </row>
    <row r="36" spans="1:12" s="8" customFormat="1" ht="19.5" customHeight="1" x14ac:dyDescent="0.25">
      <c r="A36" s="3">
        <f>IFERROR(VLOOKUP(B36,'[1]DADOS (OCULTAR)'!$P$3:$R$62,3,0),"")</f>
        <v>10739225000118</v>
      </c>
      <c r="B36" s="4" t="str">
        <f>'[1]TCE - ANEXO IV - Preencher'!C45</f>
        <v>UPAE GOIANA - ISMEP</v>
      </c>
      <c r="C36" s="4" t="str">
        <f>'[1]TCE - ANEXO IV - Preencher'!E45</f>
        <v>5.2 - Serviços Técnicos Profissionais</v>
      </c>
      <c r="D36" s="3">
        <f>'[1]TCE - ANEXO IV - Preencher'!F45</f>
        <v>23107889000106</v>
      </c>
      <c r="E36" s="5" t="str">
        <f>'[1]TCE - ANEXO IV - Preencher'!G45</f>
        <v>COELHO PEDROSA ADVOGADOS ASSOCIADOS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00000342</v>
      </c>
      <c r="I36" s="6">
        <f>IF('[1]TCE - ANEXO IV - Preencher'!K45="","",'[1]TCE - ANEXO IV - Preencher'!K45)</f>
        <v>44354</v>
      </c>
      <c r="J36" s="5" t="str">
        <f>'[1]TCE - ANEXO IV - Preencher'!L45</f>
        <v>YUC2-1YCG</v>
      </c>
      <c r="K36" s="5" t="str">
        <f>IF(F36="B",LEFT('[1]TCE - ANEXO IV - Preencher'!M45,2),IF(F36="S",LEFT('[1]TCE - ANEXO IV - Preencher'!M45,7),IF('[1]TCE - ANEXO IV - Preencher'!H45="","")))</f>
        <v>26 -  P</v>
      </c>
      <c r="L36" s="7">
        <f>'[1]TCE - ANEXO IV - Preencher'!N45</f>
        <v>6600</v>
      </c>
    </row>
    <row r="37" spans="1:12" s="8" customFormat="1" ht="19.5" customHeight="1" x14ac:dyDescent="0.25">
      <c r="A37" s="3">
        <f>IFERROR(VLOOKUP(B37,'[1]DADOS (OCULTAR)'!$P$3:$R$62,3,0),"")</f>
        <v>10739225000118</v>
      </c>
      <c r="B37" s="4" t="str">
        <f>'[1]TCE - ANEXO IV - Preencher'!C46</f>
        <v>UPAE GOIANA - ISMEP</v>
      </c>
      <c r="C37" s="4" t="str">
        <f>'[1]TCE - ANEXO IV - Preencher'!E46</f>
        <v>5.2 - Serviços Técnicos Profissionais</v>
      </c>
      <c r="D37" s="3">
        <f>'[1]TCE - ANEXO IV - Preencher'!F46</f>
        <v>32085944000103</v>
      </c>
      <c r="E37" s="5" t="str">
        <f>'[1]TCE - ANEXO IV - Preencher'!G46</f>
        <v>JOSE FLAVIO DE SOUZA JUNIOR CONSULTORIA E INFORMATICA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00000059</v>
      </c>
      <c r="I37" s="6">
        <f>IF('[1]TCE - ANEXO IV - Preencher'!K46="","",'[1]TCE - ANEXO IV - Preencher'!K46)</f>
        <v>44354</v>
      </c>
      <c r="J37" s="5" t="str">
        <f>'[1]TCE - ANEXO IV - Preencher'!L46</f>
        <v>LSIM-BKHJ</v>
      </c>
      <c r="K37" s="5" t="str">
        <f>IF(F37="B",LEFT('[1]TCE - ANEXO IV - Preencher'!M46,2),IF(F37="S",LEFT('[1]TCE - ANEXO IV - Preencher'!M46,7),IF('[1]TCE - ANEXO IV - Preencher'!H46="","")))</f>
        <v>26 -  P</v>
      </c>
      <c r="L37" s="7">
        <f>'[1]TCE - ANEXO IV - Preencher'!N46</f>
        <v>3500</v>
      </c>
    </row>
    <row r="38" spans="1:12" s="8" customFormat="1" ht="19.5" customHeight="1" x14ac:dyDescent="0.25">
      <c r="A38" s="3">
        <f>IFERROR(VLOOKUP(B38,'[1]DADOS (OCULTAR)'!$P$3:$R$62,3,0),"")</f>
        <v>10739225000118</v>
      </c>
      <c r="B38" s="4" t="str">
        <f>'[1]TCE - ANEXO IV - Preencher'!C47</f>
        <v>UPAE GOIANA - ISMEP</v>
      </c>
      <c r="C38" s="4" t="str">
        <f>'[1]TCE - ANEXO IV - Preencher'!E47</f>
        <v>5.2 - Serviços Técnicos Profissionais</v>
      </c>
      <c r="D38" s="3">
        <f>'[1]TCE - ANEXO IV - Preencher'!F47</f>
        <v>8190737000126</v>
      </c>
      <c r="E38" s="5" t="str">
        <f>'[1]TCE - ANEXO IV - Preencher'!G47</f>
        <v>PH CONTABILIDADE SOCIEDADE SIMPLES LTDA - ME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00001203</v>
      </c>
      <c r="I38" s="6">
        <f>IF('[1]TCE - ANEXO IV - Preencher'!K47="","",'[1]TCE - ANEXO IV - Preencher'!K47)</f>
        <v>44347</v>
      </c>
      <c r="J38" s="5" t="str">
        <f>'[1]TCE - ANEXO IV - Preencher'!L47</f>
        <v>CHBA-X5YX</v>
      </c>
      <c r="K38" s="5" t="str">
        <f>IF(F38="B",LEFT('[1]TCE - ANEXO IV - Preencher'!M47,2),IF(F38="S",LEFT('[1]TCE - ANEXO IV - Preencher'!M47,7),IF('[1]TCE - ANEXO IV - Preencher'!H47="","")))</f>
        <v>26 -  P</v>
      </c>
      <c r="L38" s="7">
        <f>'[1]TCE - ANEXO IV - Preencher'!N47</f>
        <v>5500</v>
      </c>
    </row>
    <row r="39" spans="1:12" s="8" customFormat="1" ht="19.5" customHeight="1" x14ac:dyDescent="0.25">
      <c r="A39" s="3">
        <f>IFERROR(VLOOKUP(B39,'[1]DADOS (OCULTAR)'!$P$3:$R$62,3,0),"")</f>
        <v>10739225000118</v>
      </c>
      <c r="B39" s="4" t="str">
        <f>'[1]TCE - ANEXO IV - Preencher'!C48</f>
        <v>UPAE GOIANA - ISMEP</v>
      </c>
      <c r="C39" s="4" t="str">
        <f>'[1]TCE - ANEXO IV - Preencher'!E48</f>
        <v>5.2 - Serviços Técnicos Profissionais</v>
      </c>
      <c r="D39" s="3">
        <f>'[1]TCE - ANEXO IV - Preencher'!F48</f>
        <v>8190737000126</v>
      </c>
      <c r="E39" s="5" t="str">
        <f>'[1]TCE - ANEXO IV - Preencher'!G48</f>
        <v>PH CONTABILIDADE SOCIEDADE SIMPLES LTDA - ME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00001204</v>
      </c>
      <c r="I39" s="6">
        <f>IF('[1]TCE - ANEXO IV - Preencher'!K48="","",'[1]TCE - ANEXO IV - Preencher'!K48)</f>
        <v>44347</v>
      </c>
      <c r="J39" s="5" t="str">
        <f>'[1]TCE - ANEXO IV - Preencher'!L48</f>
        <v>GFMQ-HDUS</v>
      </c>
      <c r="K39" s="5" t="str">
        <f>IF(F39="B",LEFT('[1]TCE - ANEXO IV - Preencher'!M48,2),IF(F39="S",LEFT('[1]TCE - ANEXO IV - Preencher'!M48,7),IF('[1]TCE - ANEXO IV - Preencher'!H48="","")))</f>
        <v>26 -  P</v>
      </c>
      <c r="L39" s="7">
        <f>'[1]TCE - ANEXO IV - Preencher'!N48</f>
        <v>2200</v>
      </c>
    </row>
    <row r="40" spans="1:12" s="8" customFormat="1" ht="19.5" customHeight="1" x14ac:dyDescent="0.25">
      <c r="A40" s="3">
        <f>IFERROR(VLOOKUP(B40,'[1]DADOS (OCULTAR)'!$P$3:$R$62,3,0),"")</f>
        <v>10739225000118</v>
      </c>
      <c r="B40" s="4" t="str">
        <f>'[1]TCE - ANEXO IV - Preencher'!C49</f>
        <v>UPAE GOIANA - ISMEP</v>
      </c>
      <c r="C40" s="4" t="str">
        <f>'[1]TCE - ANEXO IV - Preencher'!E49</f>
        <v>5.2 - Serviços Técnicos Profissionais</v>
      </c>
      <c r="D40" s="3">
        <f>'[1]TCE - ANEXO IV - Preencher'!F49</f>
        <v>24127434000115</v>
      </c>
      <c r="E40" s="5" t="str">
        <f>'[1]TCE - ANEXO IV - Preencher'!G49</f>
        <v xml:space="preserve">RODRIGO ALMENDRA E ADVOGADOS ASSOCIADOS 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00000383</v>
      </c>
      <c r="I40" s="6">
        <f>IF('[1]TCE - ANEXO IV - Preencher'!K49="","",'[1]TCE - ANEXO IV - Preencher'!K49)</f>
        <v>44364</v>
      </c>
      <c r="J40" s="5" t="str">
        <f>'[1]TCE - ANEXO IV - Preencher'!L49</f>
        <v>GEDW-APAC</v>
      </c>
      <c r="K40" s="5" t="str">
        <f>IF(F40="B",LEFT('[1]TCE - ANEXO IV - Preencher'!M49,2),IF(F40="S",LEFT('[1]TCE - ANEXO IV - Preencher'!M49,7),IF('[1]TCE - ANEXO IV - Preencher'!H49="","")))</f>
        <v>26 -  P</v>
      </c>
      <c r="L40" s="7">
        <f>'[1]TCE - ANEXO IV - Preencher'!N49</f>
        <v>4400</v>
      </c>
    </row>
    <row r="41" spans="1:12" s="8" customFormat="1" ht="19.5" customHeight="1" x14ac:dyDescent="0.25">
      <c r="A41" s="3">
        <f>IFERROR(VLOOKUP(B41,'[1]DADOS (OCULTAR)'!$P$3:$R$62,3,0),"")</f>
        <v>10739225000118</v>
      </c>
      <c r="B41" s="4" t="str">
        <f>'[1]TCE - ANEXO IV - Preencher'!C50</f>
        <v>UPAE GOIANA - ISMEP</v>
      </c>
      <c r="C41" s="4" t="str">
        <f>'[1]TCE - ANEXO IV - Preencher'!E50</f>
        <v>5.23 - Limpeza e Conservação</v>
      </c>
      <c r="D41" s="3">
        <f>'[1]TCE - ANEXO IV - Preencher'!F50</f>
        <v>10229013000190</v>
      </c>
      <c r="E41" s="5" t="str">
        <f>'[1]TCE - ANEXO IV - Preencher'!G50</f>
        <v>INTERCLEAN ADMINISTRACAO LTDA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00000427</v>
      </c>
      <c r="I41" s="6">
        <f>IF('[1]TCE - ANEXO IV - Preencher'!K50="","",'[1]TCE - ANEXO IV - Preencher'!K50)</f>
        <v>44363</v>
      </c>
      <c r="J41" s="5" t="str">
        <f>'[1]TCE - ANEXO IV - Preencher'!L50</f>
        <v>R7SY-FQ1V</v>
      </c>
      <c r="K41" s="5" t="str">
        <f>IF(F41="B",LEFT('[1]TCE - ANEXO IV - Preencher'!M50,2),IF(F41="S",LEFT('[1]TCE - ANEXO IV - Preencher'!M50,7),IF('[1]TCE - ANEXO IV - Preencher'!H50="","")))</f>
        <v>26 -  P</v>
      </c>
      <c r="L41" s="7">
        <f>'[1]TCE - ANEXO IV - Preencher'!N50</f>
        <v>25241.86</v>
      </c>
    </row>
    <row r="42" spans="1:12" s="8" customFormat="1" ht="19.5" customHeight="1" x14ac:dyDescent="0.25">
      <c r="A42" s="3">
        <f>IFERROR(VLOOKUP(B42,'[1]DADOS (OCULTAR)'!$P$3:$R$62,3,0),"")</f>
        <v>10739225000118</v>
      </c>
      <c r="B42" s="4" t="str">
        <f>'[1]TCE - ANEXO IV - Preencher'!C51</f>
        <v>UPAE GOIANA - ISMEP</v>
      </c>
      <c r="C42" s="4" t="str">
        <f>'[1]TCE - ANEXO IV - Preencher'!E51</f>
        <v>5.99 - Outros Serviços de Terceiros Pessoa Jurídica</v>
      </c>
      <c r="D42" s="3">
        <f>'[1]TCE - ANEXO IV - Preencher'!F51</f>
        <v>8667970000157</v>
      </c>
      <c r="E42" s="5" t="str">
        <f>'[1]TCE - ANEXO IV - Preencher'!G51</f>
        <v>M.A BERTOLI TRANSPORTES DE CARGA LTDA EPP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546</v>
      </c>
      <c r="I42" s="6">
        <f>IF('[1]TCE - ANEXO IV - Preencher'!K51="","",'[1]TCE - ANEXO IV - Preencher'!K51)</f>
        <v>44322</v>
      </c>
      <c r="J42" s="5" t="str">
        <f>'[1]TCE - ANEXO IV - Preencher'!L51</f>
        <v>41210508667970000157570020000005461000054695</v>
      </c>
      <c r="K42" s="5" t="str">
        <f>IF(F42="B",LEFT('[1]TCE - ANEXO IV - Preencher'!M51,2),IF(F42="S",LEFT('[1]TCE - ANEXO IV - Preencher'!M51,7),IF('[1]TCE - ANEXO IV - Preencher'!H51="","")))</f>
        <v>41</v>
      </c>
      <c r="L42" s="7">
        <f>'[1]TCE - ANEXO IV - Preencher'!N51</f>
        <v>17000</v>
      </c>
    </row>
    <row r="43" spans="1:12" s="8" customFormat="1" ht="19.5" customHeight="1" x14ac:dyDescent="0.25">
      <c r="A43" s="3">
        <f>IFERROR(VLOOKUP(B43,'[1]DADOS (OCULTAR)'!$P$3:$R$62,3,0),"")</f>
        <v>10739225000118</v>
      </c>
      <c r="B43" s="4" t="str">
        <f>'[1]TCE - ANEXO IV - Preencher'!C52</f>
        <v>UPAE GOIANA - ISMEP</v>
      </c>
      <c r="C43" s="4" t="str">
        <f>'[1]TCE - ANEXO IV - Preencher'!E52</f>
        <v>6 - Equipamento e Material Permanente</v>
      </c>
      <c r="D43" s="3">
        <f>'[1]TCE - ANEXO IV - Preencher'!F52</f>
        <v>40841728001132</v>
      </c>
      <c r="E43" s="5" t="str">
        <f>'[1]TCE - ANEXO IV - Preencher'!G52</f>
        <v>MASTER ELETRONICA E BRINQUEDOS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000094671</v>
      </c>
      <c r="I43" s="6">
        <f>IF('[1]TCE - ANEXO IV - Preencher'!K52="","",'[1]TCE - ANEXO IV - Preencher'!K52)</f>
        <v>44328</v>
      </c>
      <c r="J43" s="5" t="str">
        <f>'[1]TCE - ANEXO IV - Preencher'!L52</f>
        <v>26210540841728001132550000000946711051856330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4258.78</v>
      </c>
    </row>
    <row r="44" spans="1:12" s="8" customFormat="1" ht="19.5" customHeight="1" x14ac:dyDescent="0.25">
      <c r="A44" s="3">
        <f>IFERROR(VLOOKUP(B44,'[1]DADOS (OCULTAR)'!$P$3:$R$62,3,0),"")</f>
        <v>10739225000118</v>
      </c>
      <c r="B44" s="4" t="str">
        <f>'[1]TCE - ANEXO IV - Preencher'!C53</f>
        <v>UPAE GOIANA - ISMEP</v>
      </c>
      <c r="C44" s="4" t="str">
        <f>'[1]TCE - ANEXO IV - Preencher'!E53</f>
        <v>7 - Obras e Instalações</v>
      </c>
      <c r="D44" s="3">
        <f>'[1]TCE - ANEXO IV - Preencher'!F53</f>
        <v>24380578002041</v>
      </c>
      <c r="E44" s="5" t="str">
        <f>'[1]TCE - ANEXO IV - Preencher'!G53</f>
        <v>WHITE MARTINS GASES INDUSTRIAIS DO NORDESTE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000011081</v>
      </c>
      <c r="I44" s="6">
        <f>IF('[1]TCE - ANEXO IV - Preencher'!K53="","",'[1]TCE - ANEXO IV - Preencher'!K53)</f>
        <v>44347</v>
      </c>
      <c r="J44" s="5" t="str">
        <f>'[1]TCE - ANEXO IV - Preencher'!L53</f>
        <v>QXQL34788</v>
      </c>
      <c r="K44" s="5" t="str">
        <f>IF(F44="B",LEFT('[1]TCE - ANEXO IV - Preencher'!M53,2),IF(F44="S",LEFT('[1]TCE - ANEXO IV - Preencher'!M53,7),IF('[1]TCE - ANEXO IV - Preencher'!H53="","")))</f>
        <v>26 -  P</v>
      </c>
      <c r="L44" s="7">
        <f>'[1]TCE - ANEXO IV - Preencher'!N53</f>
        <v>157993.1</v>
      </c>
    </row>
    <row r="45" spans="1:12" s="8" customFormat="1" ht="19.5" customHeight="1" x14ac:dyDescent="0.25">
      <c r="A45" s="3" t="str">
        <f>IFERROR(VLOOKUP(B45,'[1]DADOS (OCULTAR)'!$P$3:$R$62,3,0),"")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5">
      <c r="A46" s="3" t="str">
        <f>IFERROR(VLOOKUP(B46,'[1]DADOS (OCULTAR)'!$P$3:$R$62,3,0),"")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5">
      <c r="A47" s="3" t="str">
        <f>IFERROR(VLOOKUP(B47,'[1]DADOS (OCULTAR)'!$P$3:$R$62,3,0),"")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5">
      <c r="A48" s="3" t="str">
        <f>IFERROR(VLOOKUP(B48,'[1]DADOS (OCULTAR)'!$P$3:$R$62,3,0),"")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5">
      <c r="A49" s="3" t="str">
        <f>IFERROR(VLOOKUP(B49,'[1]DADOS (OCULTAR)'!$P$3:$R$62,3,0),"")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5">
      <c r="A50" s="3" t="str">
        <f>IFERROR(VLOOKUP(B50,'[1]DADOS (OCULTAR)'!$P$3:$R$62,3,0),"")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5">
      <c r="A51" s="3" t="str">
        <f>IFERROR(VLOOKUP(B51,'[1]DADOS (OCULTAR)'!$P$3:$R$62,3,0),"")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5">
      <c r="A52" s="3" t="str">
        <f>IFERROR(VLOOKUP(B52,'[1]DADOS (OCULTAR)'!$P$3:$R$62,3,0),"")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5">
      <c r="A53" s="3" t="str">
        <f>IFERROR(VLOOKUP(B53,'[1]DADOS (OCULTAR)'!$P$3:$R$62,3,0),"")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5">
      <c r="A54" s="3" t="str">
        <f>IFERROR(VLOOKUP(B54,'[1]DADOS (OCULTAR)'!$P$3:$R$62,3,0),"")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5">
      <c r="A55" s="3" t="str">
        <f>IFERROR(VLOOKUP(B55,'[1]DADOS (OCULTAR)'!$P$3:$R$62,3,0),"")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5">
      <c r="A56" s="3" t="str">
        <f>IFERROR(VLOOKUP(B56,'[1]DADOS (OCULTAR)'!$P$3:$R$62,3,0),"")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5">
      <c r="A57" s="3" t="str">
        <f>IFERROR(VLOOKUP(B57,'[1]DADOS (OCULTAR)'!$P$3:$R$62,3,0),"")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5">
      <c r="A58" s="3" t="str">
        <f>IFERROR(VLOOKUP(B58,'[1]DADOS (OCULTAR)'!$P$3:$R$62,3,0),"")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5">
      <c r="A59" s="3" t="str">
        <f>IFERROR(VLOOKUP(B59,'[1]DADOS (OCULTAR)'!$P$3:$R$62,3,0),"")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5">
      <c r="A60" s="3" t="str">
        <f>IFERROR(VLOOKUP(B60,'[1]DADOS (OCULTAR)'!$P$3:$R$62,3,0),"")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5">
      <c r="A61" s="3" t="str">
        <f>IFERROR(VLOOKUP(B61,'[1]DADOS (OCULTAR)'!$P$3:$R$62,3,0),"")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5">
      <c r="A62" s="3" t="str">
        <f>IFERROR(VLOOKUP(B62,'[1]DADOS (OCULTAR)'!$P$3:$R$62,3,0),"")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5">
      <c r="A63" s="3" t="str">
        <f>IFERROR(VLOOKUP(B63,'[1]DADOS (OCULTAR)'!$P$3:$R$62,3,0),"")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5">
      <c r="A64" s="3" t="str">
        <f>IFERROR(VLOOKUP(B64,'[1]DADOS (OCULTAR)'!$P$3:$R$62,3,0),"")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5">
      <c r="A65" s="3" t="str">
        <f>IFERROR(VLOOKUP(B65,'[1]DADOS (OCULTAR)'!$P$3:$R$62,3,0),"")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5">
      <c r="A66" s="3" t="str">
        <f>IFERROR(VLOOKUP(B66,'[1]DADOS (OCULTAR)'!$P$3:$R$62,3,0),"")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5">
      <c r="A67" s="3" t="str">
        <f>IFERROR(VLOOKUP(B67,'[1]DADOS (OCULTAR)'!$P$3:$R$62,3,0),"")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5">
      <c r="A68" s="3" t="str">
        <f>IFERROR(VLOOKUP(B68,'[1]DADOS (OCULTAR)'!$P$3:$R$62,3,0),"")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5">
      <c r="A69" s="3" t="str">
        <f>IFERROR(VLOOKUP(B69,'[1]DADOS (OCULTAR)'!$P$3:$R$62,3,0),"")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5">
      <c r="A70" s="3" t="str">
        <f>IFERROR(VLOOKUP(B70,'[1]DADOS (OCULTAR)'!$P$3:$R$62,3,0),"")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5">
      <c r="A71" s="3" t="str">
        <f>IFERROR(VLOOKUP(B71,'[1]DADOS (OCULTAR)'!$P$3:$R$62,3,0),"")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5">
      <c r="A72" s="3" t="str">
        <f>IFERROR(VLOOKUP(B72,'[1]DADOS (OCULTAR)'!$P$3:$R$62,3,0),"")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5">
      <c r="A73" s="3" t="str">
        <f>IFERROR(VLOOKUP(B73,'[1]DADOS (OCULTAR)'!$P$3:$R$62,3,0),"")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5">
      <c r="A74" s="3" t="str">
        <f>IFERROR(VLOOKUP(B74,'[1]DADOS (OCULTAR)'!$P$3:$R$62,3,0),"")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5">
      <c r="A75" s="3" t="str">
        <f>IFERROR(VLOOKUP(B75,'[1]DADOS (OCULTAR)'!$P$3:$R$62,3,0),"")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5">
      <c r="A76" s="3" t="str">
        <f>IFERROR(VLOOKUP(B76,'[1]DADOS (OCULTAR)'!$P$3:$R$62,3,0),"")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5">
      <c r="A77" s="3" t="str">
        <f>IFERROR(VLOOKUP(B77,'[1]DADOS (OCULTAR)'!$P$3:$R$62,3,0),"")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5">
      <c r="A78" s="3" t="str">
        <f>IFERROR(VLOOKUP(B78,'[1]DADOS (OCULTAR)'!$P$3:$R$62,3,0),"")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5">
      <c r="A79" s="3" t="str">
        <f>IFERROR(VLOOKUP(B79,'[1]DADOS (OCULTAR)'!$P$3:$R$62,3,0),"")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5">
      <c r="A80" s="3" t="str">
        <f>IFERROR(VLOOKUP(B80,'[1]DADOS (OCULTAR)'!$P$3:$R$62,3,0),"")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5">
      <c r="A81" s="3" t="str">
        <f>IFERROR(VLOOKUP(B81,'[1]DADOS (OCULTAR)'!$P$3:$R$62,3,0),"")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5">
      <c r="A82" s="3" t="str">
        <f>IFERROR(VLOOKUP(B82,'[1]DADOS (OCULTAR)'!$P$3:$R$62,3,0),"")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5">
      <c r="A83" s="3" t="str">
        <f>IFERROR(VLOOKUP(B83,'[1]DADOS (OCULTAR)'!$P$3:$R$62,3,0),"")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5">
      <c r="A84" s="3" t="str">
        <f>IFERROR(VLOOKUP(B84,'[1]DADOS (OCULTAR)'!$P$3:$R$62,3,0),"")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5">
      <c r="A85" s="3" t="str">
        <f>IFERROR(VLOOKUP(B85,'[1]DADOS (OCULTAR)'!$P$3:$R$62,3,0),"")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5">
      <c r="A86" s="3" t="str">
        <f>IFERROR(VLOOKUP(B86,'[1]DADOS (OCULTAR)'!$P$3:$R$62,3,0),"")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5">
      <c r="A87" s="3" t="str">
        <f>IFERROR(VLOOKUP(B87,'[1]DADOS (OCULTAR)'!$P$3:$R$62,3,0),"")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5">
      <c r="A88" s="3" t="str">
        <f>IFERROR(VLOOKUP(B88,'[1]DADOS (OCULTAR)'!$P$3:$R$62,3,0),"")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(OCULTAR)'!$P$3:$R$62,3,0),"")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(OCULTAR)'!$P$3:$R$62,3,0),"")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(OCULTAR)'!$P$3:$R$62,3,0),"")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(OCULTAR)'!$P$3:$R$62,3,0),"")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(OCULTAR)'!$P$3:$R$62,3,0),"")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(OCULTAR)'!$P$3:$R$62,3,0),"")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(OCULTAR)'!$P$3:$R$62,3,0),"")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(OCULTAR)'!$P$3:$R$62,3,0),"")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(OCULTAR)'!$P$3:$R$62,3,0),"")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(OCULTAR)'!$P$3:$R$62,3,0),"")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(OCULTAR)'!$P$3:$R$62,3,0),"")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(OCULTAR)'!$P$3:$R$62,3,0),"")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(OCULTAR)'!$P$3:$R$62,3,0),"")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(OCULTAR)'!$P$3:$R$62,3,0),"")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(OCULTAR)'!$P$3:$R$62,3,0),"")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(OCULTAR)'!$P$3:$R$62,3,0),"")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(OCULTAR)'!$P$3:$R$62,3,0),"")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(OCULTAR)'!$P$3:$R$62,3,0),"")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(OCULTAR)'!$P$3:$R$62,3,0),"")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(OCULTAR)'!$P$3:$R$62,3,0),"")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(OCULTAR)'!$P$3:$R$62,3,0),"")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(OCULTAR)'!$P$3:$R$62,3,0),"")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(OCULTAR)'!$P$3:$R$62,3,0),"")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(OCULTAR)'!$P$3:$R$62,3,0),"")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(OCULTAR)'!$P$3:$R$62,3,0),"")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(OCULTAR)'!$P$3:$R$62,3,0),"")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(OCULTAR)'!$P$3:$R$62,3,0),"")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(OCULTAR)'!$P$3:$R$62,3,0),"")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(OCULTAR)'!$P$3:$R$62,3,0),"")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(OCULTAR)'!$P$3:$R$62,3,0),"")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(OCULTAR)'!$P$3:$R$62,3,0),"")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(OCULTAR)'!$P$3:$R$62,3,0),"")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(OCULTAR)'!$P$3:$R$62,3,0),"")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(OCULTAR)'!$P$3:$R$62,3,0),"")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(OCULTAR)'!$P$3:$R$62,3,0),"")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(OCULTAR)'!$P$3:$R$62,3,0),"")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(OCULTAR)'!$P$3:$R$62,3,0),"")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(OCULTAR)'!$P$3:$R$62,3,0),"")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(OCULTAR)'!$P$3:$R$62,3,0),"")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(OCULTAR)'!$P$3:$R$62,3,0),"")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(OCULTAR)'!$P$3:$R$62,3,0),"")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(OCULTAR)'!$P$3:$R$62,3,0),"")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(OCULTAR)'!$P$3:$R$62,3,0),"")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(OCULTAR)'!$P$3:$R$62,3,0),"")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(OCULTAR)'!$P$3:$R$62,3,0),"")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(OCULTAR)'!$P$3:$R$62,3,0),"")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(OCULTAR)'!$P$3:$R$62,3,0),"")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(OCULTAR)'!$P$3:$R$62,3,0),"")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(OCULTAR)'!$P$3:$R$62,3,0),"")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(OCULTAR)'!$P$3:$R$62,3,0),"")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(OCULTAR)'!$P$3:$R$62,3,0),"")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(OCULTAR)'!$P$3:$R$62,3,0),"")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(OCULTAR)'!$P$3:$R$62,3,0),"")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(OCULTAR)'!$P$3:$R$62,3,0),"")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(OCULTAR)'!$P$3:$R$62,3,0),"")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(OCULTAR)'!$P$3:$R$62,3,0),"")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(OCULTAR)'!$P$3:$R$62,3,0),"")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(OCULTAR)'!$P$3:$R$62,3,0),"")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(OCULTAR)'!$P$3:$R$62,3,0),"")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(OCULTAR)'!$P$3:$R$62,3,0),"")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(OCULTAR)'!$P$3:$R$62,3,0),"")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(OCULTAR)'!$P$3:$R$62,3,0),"")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(OCULTAR)'!$P$3:$R$62,3,0),"")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(OCULTAR)'!$P$3:$R$62,3,0),"")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(OCULTAR)'!$P$3:$R$62,3,0),"")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(OCULTAR)'!$P$3:$R$62,3,0),"")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(OCULTAR)'!$P$3:$R$62,3,0),"")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(OCULTAR)'!$P$3:$R$62,3,0),"")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(OCULTAR)'!$P$3:$R$62,3,0),"")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(OCULTAR)'!$P$3:$R$62,3,0),"")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(OCULTAR)'!$P$3:$R$62,3,0),"")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(OCULTAR)'!$P$3:$R$62,3,0),"")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(OCULTAR)'!$P$3:$R$62,3,0),"")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(OCULTAR)'!$P$3:$R$62,3,0),"")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(OCULTAR)'!$P$3:$R$62,3,0),"")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(OCULTAR)'!$P$3:$R$62,3,0),"")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(OCULTAR)'!$P$3:$R$62,3,0),"")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(OCULTAR)'!$P$3:$R$62,3,0),"")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(OCULTAR)'!$P$3:$R$62,3,0),"")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(OCULTAR)'!$P$3:$R$62,3,0),"")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(OCULTAR)'!$P$3:$R$62,3,0),"")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(OCULTAR)'!$P$3:$R$62,3,0),"")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(OCULTAR)'!$P$3:$R$62,3,0),"")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(OCULTAR)'!$P$3:$R$62,3,0),"")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(OCULTAR)'!$P$3:$R$62,3,0),"")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(OCULTAR)'!$P$3:$R$62,3,0),"")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(OCULTAR)'!$P$3:$R$62,3,0),"")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(OCULTAR)'!$P$3:$R$62,3,0),"")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(OCULTAR)'!$P$3:$R$62,3,0),"")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(OCULTAR)'!$P$3:$R$62,3,0),"")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(OCULTAR)'!$P$3:$R$62,3,0),"")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(OCULTAR)'!$P$3:$R$62,3,0),"")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(OCULTAR)'!$P$3:$R$62,3,0),"")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(OCULTAR)'!$P$3:$R$62,3,0),"")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(OCULTAR)'!$P$3:$R$62,3,0),"")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(OCULTAR)'!$P$3:$R$62,3,0),"")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(OCULTAR)'!$P$3:$R$62,3,0),"")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(OCULTAR)'!$P$3:$R$62,3,0),"")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(OCULTAR)'!$P$3:$R$62,3,0),"")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(OCULTAR)'!$P$3:$R$62,3,0),"")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(OCULTAR)'!$P$3:$R$62,3,0),"")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(OCULTAR)'!$P$3:$R$62,3,0),"")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(OCULTAR)'!$P$3:$R$62,3,0),"")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(OCULTAR)'!$P$3:$R$62,3,0),"")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(OCULTAR)'!$P$3:$R$62,3,0),"")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(OCULTAR)'!$P$3:$R$62,3,0),"")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(OCULTAR)'!$P$3:$R$62,3,0),"")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(OCULTAR)'!$P$3:$R$62,3,0),"")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(OCULTAR)'!$P$3:$R$62,3,0),"")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(OCULTAR)'!$P$3:$R$62,3,0),"")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(OCULTAR)'!$P$3:$R$62,3,0),"")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(OCULTAR)'!$P$3:$R$62,3,0),"")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(OCULTAR)'!$P$3:$R$62,3,0),"")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(OCULTAR)'!$P$3:$R$62,3,0),"")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(OCULTAR)'!$P$3:$R$62,3,0),"")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(OCULTAR)'!$P$3:$R$62,3,0),"")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(OCULTAR)'!$P$3:$R$62,3,0),"")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(OCULTAR)'!$P$3:$R$62,3,0),"")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(OCULTAR)'!$P$3:$R$62,3,0),"")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(OCULTAR)'!$P$3:$R$62,3,0),"")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(OCULTAR)'!$P$3:$R$62,3,0),"")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(OCULTAR)'!$P$3:$R$62,3,0),"")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(OCULTAR)'!$P$3:$R$62,3,0),"")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(OCULTAR)'!$P$3:$R$62,3,0),"")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(OCULTAR)'!$P$3:$R$62,3,0),"")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(OCULTAR)'!$P$3:$R$62,3,0),"")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(OCULTAR)'!$P$3:$R$62,3,0),"")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(OCULTAR)'!$P$3:$R$62,3,0),"")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(OCULTAR)'!$P$3:$R$62,3,0),"")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(OCULTAR)'!$P$3:$R$62,3,0),"")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(OCULTAR)'!$P$3:$R$62,3,0),"")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(OCULTAR)'!$P$3:$R$62,3,0),"")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(OCULTAR)'!$P$3:$R$62,3,0),"")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(OCULTAR)'!$P$3:$R$62,3,0),"")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(OCULTAR)'!$P$3:$R$62,3,0),"")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(OCULTAR)'!$P$3:$R$62,3,0),"")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(OCULTAR)'!$P$3:$R$62,3,0),"")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(OCULTAR)'!$P$3:$R$62,3,0),"")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(OCULTAR)'!$P$3:$R$62,3,0),"")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(OCULTAR)'!$P$3:$R$62,3,0),"")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(OCULTAR)'!$P$3:$R$62,3,0),"")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(OCULTAR)'!$P$3:$R$62,3,0),"")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(OCULTAR)'!$P$3:$R$62,3,0),"")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(OCULTAR)'!$P$3:$R$62,3,0),"")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(OCULTAR)'!$P$3:$R$62,3,0),"")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(OCULTAR)'!$P$3:$R$62,3,0),"")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(OCULTAR)'!$P$3:$R$62,3,0),"")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(OCULTAR)'!$P$3:$R$62,3,0),"")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(OCULTAR)'!$P$3:$R$62,3,0),"")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(OCULTAR)'!$P$3:$R$62,3,0),"")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(OCULTAR)'!$P$3:$R$62,3,0),"")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(OCULTAR)'!$P$3:$R$62,3,0),"")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(OCULTAR)'!$P$3:$R$62,3,0),"")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(OCULTAR)'!$P$3:$R$62,3,0),"")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(OCULTAR)'!$P$3:$R$62,3,0),"")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(OCULTAR)'!$P$3:$R$62,3,0),"")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(OCULTAR)'!$P$3:$R$62,3,0),"")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(OCULTAR)'!$P$3:$R$62,3,0),"")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(OCULTAR)'!$P$3:$R$62,3,0),"")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(OCULTAR)'!$P$3:$R$62,3,0),"")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(OCULTAR)'!$P$3:$R$62,3,0),"")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(OCULTAR)'!$P$3:$R$62,3,0),"")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(OCULTAR)'!$P$3:$R$62,3,0),"")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(OCULTAR)'!$P$3:$R$62,3,0),"")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(OCULTAR)'!$P$3:$R$62,3,0),"")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(OCULTAR)'!$P$3:$R$62,3,0),"")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(OCULTAR)'!$P$3:$R$62,3,0),"")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(OCULTAR)'!$P$3:$R$62,3,0),"")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(OCULTAR)'!$P$3:$R$62,3,0),"")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(OCULTAR)'!$P$3:$R$62,3,0),"")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(OCULTAR)'!$P$3:$R$62,3,0),"")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(OCULTAR)'!$P$3:$R$62,3,0),"")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(OCULTAR)'!$P$3:$R$62,3,0),"")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(OCULTAR)'!$P$3:$R$62,3,0),"")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(OCULTAR)'!$P$3:$R$62,3,0),"")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(OCULTAR)'!$P$3:$R$62,3,0),"")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(OCULTAR)'!$P$3:$R$62,3,0),"")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(OCULTAR)'!$P$3:$R$62,3,0),"")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(OCULTAR)'!$P$3:$R$62,3,0),"")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(OCULTAR)'!$P$3:$R$62,3,0),"")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(OCULTAR)'!$P$3:$R$62,3,0),"")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(OCULTAR)'!$P$3:$R$62,3,0),"")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(OCULTAR)'!$P$3:$R$62,3,0),"")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(OCULTAR)'!$P$3:$R$62,3,0),"")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(OCULTAR)'!$P$3:$R$62,3,0),"")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(OCULTAR)'!$P$3:$R$62,3,0),"")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(OCULTAR)'!$P$3:$R$62,3,0),"")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(OCULTAR)'!$P$3:$R$62,3,0),"")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(OCULTAR)'!$P$3:$R$62,3,0),"")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(OCULTAR)'!$P$3:$R$62,3,0),"")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(OCULTAR)'!$P$3:$R$62,3,0),"")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(OCULTAR)'!$P$3:$R$62,3,0),"")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(OCULTAR)'!$P$3:$R$62,3,0),"")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(OCULTAR)'!$P$3:$R$62,3,0),"")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(OCULTAR)'!$P$3:$R$62,3,0),"")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(OCULTAR)'!$P$3:$R$62,3,0),"")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(OCULTAR)'!$P$3:$R$62,3,0),"")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(OCULTAR)'!$P$3:$R$62,3,0),"")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(OCULTAR)'!$P$3:$R$62,3,0),"")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(OCULTAR)'!$P$3:$R$62,3,0),"")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(OCULTAR)'!$P$3:$R$62,3,0),"")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(OCULTAR)'!$P$3:$R$62,3,0),"")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(OCULTAR)'!$P$3:$R$62,3,0),"")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(OCULTAR)'!$P$3:$R$62,3,0),"")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(OCULTAR)'!$P$3:$R$62,3,0),"")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(OCULTAR)'!$P$3:$R$62,3,0),"")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(OCULTAR)'!$P$3:$R$62,3,0),"")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(OCULTAR)'!$P$3:$R$62,3,0),"")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(OCULTAR)'!$P$3:$R$62,3,0),"")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(OCULTAR)'!$P$3:$R$62,3,0),"")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(OCULTAR)'!$P$3:$R$62,3,0),"")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(OCULTAR)'!$P$3:$R$62,3,0),"")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(OCULTAR)'!$P$3:$R$62,3,0),"")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(OCULTAR)'!$P$3:$R$62,3,0),"")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(OCULTAR)'!$P$3:$R$62,3,0),"")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(OCULTAR)'!$P$3:$R$62,3,0),"")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(OCULTAR)'!$P$3:$R$62,3,0),"")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(OCULTAR)'!$P$3:$R$62,3,0),"")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(OCULTAR)'!$P$3:$R$62,3,0),"")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(OCULTAR)'!$P$3:$R$62,3,0),"")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(OCULTAR)'!$P$3:$R$62,3,0),"")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(OCULTAR)'!$P$3:$R$62,3,0),"")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(OCULTAR)'!$P$3:$R$62,3,0),"")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(OCULTAR)'!$P$3:$R$62,3,0),"")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(OCULTAR)'!$P$3:$R$62,3,0),"")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(OCULTAR)'!$P$3:$R$62,3,0),"")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(OCULTAR)'!$P$3:$R$62,3,0),"")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(OCULTAR)'!$P$3:$R$62,3,0),"")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(OCULTAR)'!$P$3:$R$62,3,0),"")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(OCULTAR)'!$P$3:$R$62,3,0),"")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(OCULTAR)'!$P$3:$R$62,3,0),"")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(OCULTAR)'!$P$3:$R$62,3,0),"")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(OCULTAR)'!$P$3:$R$62,3,0),"")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(OCULTAR)'!$P$3:$R$62,3,0),"")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(OCULTAR)'!$P$3:$R$62,3,0),"")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(OCULTAR)'!$P$3:$R$62,3,0),"")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(OCULTAR)'!$P$3:$R$62,3,0),"")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(OCULTAR)'!$P$3:$R$62,3,0),"")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(OCULTAR)'!$P$3:$R$62,3,0),"")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(OCULTAR)'!$P$3:$R$62,3,0),"")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(OCULTAR)'!$P$3:$R$62,3,0),"")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(OCULTAR)'!$P$3:$R$62,3,0),"")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(OCULTAR)'!$P$3:$R$62,3,0),"")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(OCULTAR)'!$P$3:$R$62,3,0),"")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(OCULTAR)'!$P$3:$R$62,3,0),"")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(OCULTAR)'!$P$3:$R$62,3,0),"")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(OCULTAR)'!$P$3:$R$62,3,0),"")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(OCULTAR)'!$P$3:$R$62,3,0),"")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(OCULTAR)'!$P$3:$R$62,3,0),"")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(OCULTAR)'!$P$3:$R$62,3,0),"")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(OCULTAR)'!$P$3:$R$62,3,0),"")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(OCULTAR)'!$P$3:$R$62,3,0),"")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(OCULTAR)'!$P$3:$R$62,3,0),"")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(OCULTAR)'!$P$3:$R$62,3,0),"")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(OCULTAR)'!$P$3:$R$62,3,0),"")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(OCULTAR)'!$P$3:$R$62,3,0),"")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(OCULTAR)'!$P$3:$R$62,3,0),"")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(OCULTAR)'!$P$3:$R$62,3,0),"")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(OCULTAR)'!$P$3:$R$62,3,0),"")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(OCULTAR)'!$P$3:$R$62,3,0),"")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(OCULTAR)'!$P$3:$R$62,3,0),"")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(OCULTAR)'!$P$3:$R$62,3,0),"")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(OCULTAR)'!$P$3:$R$62,3,0),"")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(OCULTAR)'!$P$3:$R$62,3,0),"")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(OCULTAR)'!$P$3:$R$62,3,0),"")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(OCULTAR)'!$P$3:$R$62,3,0),"")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(OCULTAR)'!$P$3:$R$62,3,0),"")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(OCULTAR)'!$P$3:$R$62,3,0),"")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(OCULTAR)'!$P$3:$R$62,3,0),"")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(OCULTAR)'!$P$3:$R$62,3,0),"")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(OCULTAR)'!$P$3:$R$62,3,0),"")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(OCULTAR)'!$P$3:$R$62,3,0),"")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(OCULTAR)'!$P$3:$R$62,3,0),"")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(OCULTAR)'!$P$3:$R$62,3,0),"")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(OCULTAR)'!$P$3:$R$62,3,0),"")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(OCULTAR)'!$P$3:$R$62,3,0),"")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(OCULTAR)'!$P$3:$R$62,3,0),"")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(OCULTAR)'!$P$3:$R$62,3,0),"")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(OCULTAR)'!$P$3:$R$62,3,0),"")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(OCULTAR)'!$P$3:$R$62,3,0),"")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(OCULTAR)'!$P$3:$R$62,3,0),"")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(OCULTAR)'!$P$3:$R$62,3,0),"")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(OCULTAR)'!$P$3:$R$62,3,0),"")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(OCULTAR)'!$P$3:$R$62,3,0),"")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(OCULTAR)'!$P$3:$R$62,3,0),"")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(OCULTAR)'!$P$3:$R$62,3,0),"")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(OCULTAR)'!$P$3:$R$62,3,0),"")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(OCULTAR)'!$P$3:$R$62,3,0),"")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(OCULTAR)'!$P$3:$R$62,3,0),"")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(OCULTAR)'!$P$3:$R$62,3,0),"")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(OCULTAR)'!$P$3:$R$62,3,0),"")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(OCULTAR)'!$P$3:$R$62,3,0),"")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(OCULTAR)'!$P$3:$R$62,3,0),"")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(OCULTAR)'!$P$3:$R$62,3,0),"")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(OCULTAR)'!$P$3:$R$62,3,0),"")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(OCULTAR)'!$P$3:$R$62,3,0),"")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(OCULTAR)'!$P$3:$R$62,3,0),"")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(OCULTAR)'!$P$3:$R$62,3,0),"")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(OCULTAR)'!$P$3:$R$62,3,0),"")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(OCULTAR)'!$P$3:$R$62,3,0),"")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(OCULTAR)'!$P$3:$R$62,3,0),"")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(OCULTAR)'!$P$3:$R$62,3,0),"")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(OCULTAR)'!$P$3:$R$62,3,0),"")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(OCULTAR)'!$P$3:$R$62,3,0),"")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(OCULTAR)'!$P$3:$R$62,3,0),"")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(OCULTAR)'!$P$3:$R$62,3,0),"")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(OCULTAR)'!$P$3:$R$62,3,0),"")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(OCULTAR)'!$P$3:$R$62,3,0),"")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(OCULTAR)'!$P$3:$R$62,3,0),"")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(OCULTAR)'!$P$3:$R$62,3,0),"")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(OCULTAR)'!$P$3:$R$62,3,0),"")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(OCULTAR)'!$P$3:$R$62,3,0),"")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(OCULTAR)'!$P$3:$R$62,3,0),"")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(OCULTAR)'!$P$3:$R$62,3,0),"")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(OCULTAR)'!$P$3:$R$62,3,0),"")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(OCULTAR)'!$P$3:$R$62,3,0),"")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(OCULTAR)'!$P$3:$R$62,3,0),"")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(OCULTAR)'!$P$3:$R$62,3,0),"")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(OCULTAR)'!$P$3:$R$62,3,0),"")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(OCULTAR)'!$P$3:$R$62,3,0),"")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(OCULTAR)'!$P$3:$R$62,3,0),"")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(OCULTAR)'!$P$3:$R$62,3,0),"")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(OCULTAR)'!$P$3:$R$62,3,0),"")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(OCULTAR)'!$P$3:$R$62,3,0),"")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(OCULTAR)'!$P$3:$R$62,3,0),"")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(OCULTAR)'!$P$3:$R$62,3,0),"")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(OCULTAR)'!$P$3:$R$62,3,0),"")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(OCULTAR)'!$P$3:$R$62,3,0),"")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(OCULTAR)'!$P$3:$R$62,3,0),"")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(OCULTAR)'!$P$3:$R$62,3,0),"")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(OCULTAR)'!$P$3:$R$62,3,0),"")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(OCULTAR)'!$P$3:$R$62,3,0),"")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(OCULTAR)'!$P$3:$R$62,3,0),"")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(OCULTAR)'!$P$3:$R$62,3,0),"")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(OCULTAR)'!$P$3:$R$62,3,0),"")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(OCULTAR)'!$P$3:$R$62,3,0),"")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(OCULTAR)'!$P$3:$R$62,3,0),"")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(OCULTAR)'!$P$3:$R$62,3,0),"")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(OCULTAR)'!$P$3:$R$62,3,0),"")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(OCULTAR)'!$P$3:$R$62,3,0),"")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(OCULTAR)'!$P$3:$R$62,3,0),"")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(OCULTAR)'!$P$3:$R$62,3,0),"")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(OCULTAR)'!$P$3:$R$62,3,0),"")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(OCULTAR)'!$P$3:$R$62,3,0),"")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(OCULTAR)'!$P$3:$R$62,3,0),"")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(OCULTAR)'!$P$3:$R$62,3,0),"")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(OCULTAR)'!$P$3:$R$62,3,0),"")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(OCULTAR)'!$P$3:$R$62,3,0),"")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(OCULTAR)'!$P$3:$R$62,3,0),"")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(OCULTAR)'!$P$3:$R$62,3,0),"")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(OCULTAR)'!$P$3:$R$62,3,0),"")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(OCULTAR)'!$P$3:$R$62,3,0),"")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(OCULTAR)'!$P$3:$R$62,3,0),"")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(OCULTAR)'!$P$3:$R$62,3,0),"")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(OCULTAR)'!$P$3:$R$62,3,0),"")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(OCULTAR)'!$P$3:$R$62,3,0),"")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(OCULTAR)'!$P$3:$R$62,3,0),"")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(OCULTAR)'!$P$3:$R$62,3,0),"")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(OCULTAR)'!$P$3:$R$62,3,0),"")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(OCULTAR)'!$P$3:$R$62,3,0),"")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(OCULTAR)'!$P$3:$R$62,3,0),"")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(OCULTAR)'!$P$3:$R$62,3,0),"")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(OCULTAR)'!$P$3:$R$62,3,0),"")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(OCULTAR)'!$P$3:$R$62,3,0),"")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(OCULTAR)'!$P$3:$R$62,3,0),"")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(OCULTAR)'!$P$3:$R$62,3,0),"")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(OCULTAR)'!$P$3:$R$62,3,0),"")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(OCULTAR)'!$P$3:$R$62,3,0),"")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(OCULTAR)'!$P$3:$R$62,3,0),"")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(OCULTAR)'!$P$3:$R$62,3,0),"")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(OCULTAR)'!$P$3:$R$62,3,0),"")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(OCULTAR)'!$P$3:$R$62,3,0),"")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(OCULTAR)'!$P$3:$R$62,3,0),"")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(OCULTAR)'!$P$3:$R$62,3,0),"")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(OCULTAR)'!$P$3:$R$62,3,0),"")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(OCULTAR)'!$P$3:$R$62,3,0),"")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(OCULTAR)'!$P$3:$R$62,3,0),"")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(OCULTAR)'!$P$3:$R$62,3,0),"")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(OCULTAR)'!$P$3:$R$62,3,0),"")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(OCULTAR)'!$P$3:$R$62,3,0),"")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(OCULTAR)'!$P$3:$R$62,3,0),"")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(OCULTAR)'!$P$3:$R$62,3,0),"")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(OCULTAR)'!$P$3:$R$62,3,0),"")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(OCULTAR)'!$P$3:$R$62,3,0),"")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(OCULTAR)'!$P$3:$R$62,3,0),"")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(OCULTAR)'!$P$3:$R$62,3,0),"")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(OCULTAR)'!$P$3:$R$62,3,0),"")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(OCULTAR)'!$P$3:$R$62,3,0),"")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(OCULTAR)'!$P$3:$R$62,3,0),"")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(OCULTAR)'!$P$3:$R$62,3,0),"")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(OCULTAR)'!$P$3:$R$62,3,0),"")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(OCULTAR)'!$P$3:$R$62,3,0),"")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(OCULTAR)'!$P$3:$R$62,3,0),"")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(OCULTAR)'!$P$3:$R$62,3,0),"")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(OCULTAR)'!$P$3:$R$62,3,0),"")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(OCULTAR)'!$P$3:$R$62,3,0),"")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(OCULTAR)'!$P$3:$R$62,3,0),"")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(OCULTAR)'!$P$3:$R$62,3,0),"")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(OCULTAR)'!$P$3:$R$62,3,0),"")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(OCULTAR)'!$P$3:$R$62,3,0),"")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(OCULTAR)'!$P$3:$R$62,3,0),"")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(OCULTAR)'!$P$3:$R$62,3,0),"")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(OCULTAR)'!$P$3:$R$62,3,0),"")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(OCULTAR)'!$P$3:$R$62,3,0),"")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(OCULTAR)'!$P$3:$R$62,3,0),"")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(OCULTAR)'!$P$3:$R$62,3,0),"")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(OCULTAR)'!$P$3:$R$62,3,0),"")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(OCULTAR)'!$P$3:$R$62,3,0),"")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(OCULTAR)'!$P$3:$R$62,3,0),"")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(OCULTAR)'!$P$3:$R$62,3,0),"")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(OCULTAR)'!$P$3:$R$62,3,0),"")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(OCULTAR)'!$P$3:$R$62,3,0),"")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(OCULTAR)'!$P$3:$R$62,3,0),"")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(OCULTAR)'!$P$3:$R$62,3,0),"")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(OCULTAR)'!$P$3:$R$62,3,0),"")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(OCULTAR)'!$P$3:$R$62,3,0),"")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(OCULTAR)'!$P$3:$R$62,3,0),"")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(OCULTAR)'!$P$3:$R$62,3,0),"")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(OCULTAR)'!$P$3:$R$62,3,0),"")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(OCULTAR)'!$P$3:$R$62,3,0),"")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(OCULTAR)'!$P$3:$R$62,3,0),"")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(OCULTAR)'!$P$3:$R$62,3,0),"")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(OCULTAR)'!$P$3:$R$62,3,0),"")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(OCULTAR)'!$P$3:$R$62,3,0),"")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(OCULTAR)'!$P$3:$R$62,3,0),"")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(OCULTAR)'!$P$3:$R$62,3,0),"")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(OCULTAR)'!$P$3:$R$62,3,0),"")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(OCULTAR)'!$P$3:$R$62,3,0),"")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(OCULTAR)'!$P$3:$R$62,3,0),"")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(OCULTAR)'!$P$3:$R$62,3,0),"")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(OCULTAR)'!$P$3:$R$62,3,0),"")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(OCULTAR)'!$P$3:$R$62,3,0),"")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(OCULTAR)'!$P$3:$R$62,3,0),"")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(OCULTAR)'!$P$3:$R$62,3,0),"")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(OCULTAR)'!$P$3:$R$62,3,0),"")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(OCULTAR)'!$P$3:$R$62,3,0),"")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(OCULTAR)'!$P$3:$R$62,3,0),"")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(OCULTAR)'!$P$3:$R$62,3,0),"")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(OCULTAR)'!$P$3:$R$62,3,0),"")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(OCULTAR)'!$P$3:$R$62,3,0),"")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(OCULTAR)'!$P$3:$R$62,3,0),"")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(OCULTAR)'!$P$3:$R$62,3,0),"")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(OCULTAR)'!$P$3:$R$62,3,0),"")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(OCULTAR)'!$P$3:$R$62,3,0),"")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(OCULTAR)'!$P$3:$R$62,3,0),"")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(OCULTAR)'!$P$3:$R$62,3,0),"")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(OCULTAR)'!$P$3:$R$62,3,0),"")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(OCULTAR)'!$P$3:$R$62,3,0),"")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(OCULTAR)'!$P$3:$R$62,3,0),"")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(OCULTAR)'!$P$3:$R$62,3,0),"")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(OCULTAR)'!$P$3:$R$62,3,0),"")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(OCULTAR)'!$P$3:$R$62,3,0),"")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(OCULTAR)'!$P$3:$R$62,3,0),"")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(OCULTAR)'!$P$3:$R$62,3,0),"")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(OCULTAR)'!$P$3:$R$62,3,0),"")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(OCULTAR)'!$P$3:$R$62,3,0),"")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(OCULTAR)'!$P$3:$R$62,3,0),"")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(OCULTAR)'!$P$3:$R$62,3,0),"")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(OCULTAR)'!$P$3:$R$62,3,0),"")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(OCULTAR)'!$P$3:$R$62,3,0),"")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(OCULTAR)'!$P$3:$R$62,3,0),"")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(OCULTAR)'!$P$3:$R$62,3,0),"")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(OCULTAR)'!$P$3:$R$62,3,0),"")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(OCULTAR)'!$P$3:$R$62,3,0),"")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(OCULTAR)'!$P$3:$R$62,3,0),"")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(OCULTAR)'!$P$3:$R$62,3,0),"")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(OCULTAR)'!$P$3:$R$62,3,0),"")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(OCULTAR)'!$P$3:$R$62,3,0),"")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(OCULTAR)'!$P$3:$R$62,3,0),"")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(OCULTAR)'!$P$3:$R$62,3,0),"")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(OCULTAR)'!$P$3:$R$62,3,0),"")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(OCULTAR)'!$P$3:$R$62,3,0),"")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(OCULTAR)'!$P$3:$R$62,3,0),"")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(OCULTAR)'!$P$3:$R$62,3,0),"")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(OCULTAR)'!$P$3:$R$62,3,0),"")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(OCULTAR)'!$P$3:$R$62,3,0),"")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(OCULTAR)'!$P$3:$R$62,3,0),"")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(OCULTAR)'!$P$3:$R$62,3,0),"")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(OCULTAR)'!$P$3:$R$62,3,0),"")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(OCULTAR)'!$P$3:$R$62,3,0),"")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(OCULTAR)'!$P$3:$R$62,3,0),"")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(OCULTAR)'!$P$3:$R$62,3,0),"")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(OCULTAR)'!$P$3:$R$62,3,0),"")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(OCULTAR)'!$P$3:$R$62,3,0),"")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(OCULTAR)'!$P$3:$R$62,3,0),"")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(OCULTAR)'!$P$3:$R$62,3,0),"")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(OCULTAR)'!$P$3:$R$62,3,0),"")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(OCULTAR)'!$P$3:$R$62,3,0),"")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(OCULTAR)'!$P$3:$R$62,3,0),"")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(OCULTAR)'!$P$3:$R$62,3,0),"")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(OCULTAR)'!$P$3:$R$62,3,0),"")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(OCULTAR)'!$P$3:$R$62,3,0),"")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(OCULTAR)'!$P$3:$R$62,3,0),"")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(OCULTAR)'!$P$3:$R$62,3,0),"")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(OCULTAR)'!$P$3:$R$62,3,0),"")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(OCULTAR)'!$P$3:$R$62,3,0),"")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(OCULTAR)'!$P$3:$R$62,3,0),"")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(OCULTAR)'!$P$3:$R$62,3,0),"")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(OCULTAR)'!$P$3:$R$62,3,0),"")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(OCULTAR)'!$P$3:$R$62,3,0),"")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(OCULTAR)'!$P$3:$R$62,3,0),"")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(OCULTAR)'!$P$3:$R$62,3,0),"")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(OCULTAR)'!$P$3:$R$62,3,0),"")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(OCULTAR)'!$P$3:$R$62,3,0),"")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(OCULTAR)'!$P$3:$R$62,3,0),"")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(OCULTAR)'!$P$3:$R$62,3,0),"")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(OCULTAR)'!$P$3:$R$62,3,0),"")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(OCULTAR)'!$P$3:$R$62,3,0),"")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(OCULTAR)'!$P$3:$R$62,3,0),"")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(OCULTAR)'!$P$3:$R$62,3,0),"")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(OCULTAR)'!$P$3:$R$62,3,0),"")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(OCULTAR)'!$P$3:$R$62,3,0),"")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(OCULTAR)'!$P$3:$R$62,3,0),"")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(OCULTAR)'!$P$3:$R$62,3,0),"")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(OCULTAR)'!$P$3:$R$62,3,0),"")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(OCULTAR)'!$P$3:$R$62,3,0),"")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(OCULTAR)'!$P$3:$R$62,3,0),"")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(OCULTAR)'!$P$3:$R$62,3,0),"")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(OCULTAR)'!$P$3:$R$62,3,0),"")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(OCULTAR)'!$P$3:$R$62,3,0),"")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(OCULTAR)'!$P$3:$R$62,3,0),"")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(OCULTAR)'!$P$3:$R$62,3,0),"")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(OCULTAR)'!$P$3:$R$62,3,0),"")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(OCULTAR)'!$P$3:$R$62,3,0),"")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(OCULTAR)'!$P$3:$R$62,3,0),"")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(OCULTAR)'!$P$3:$R$62,3,0),"")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(OCULTAR)'!$P$3:$R$62,3,0),"")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(OCULTAR)'!$P$3:$R$62,3,0),"")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(OCULTAR)'!$P$3:$R$62,3,0),"")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(OCULTAR)'!$P$3:$R$62,3,0),"")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(OCULTAR)'!$P$3:$R$62,3,0),"")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(OCULTAR)'!$P$3:$R$62,3,0),"")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(OCULTAR)'!$P$3:$R$62,3,0),"")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(OCULTAR)'!$P$3:$R$62,3,0),"")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(OCULTAR)'!$P$3:$R$62,3,0),"")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(OCULTAR)'!$P$3:$R$62,3,0),"")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(OCULTAR)'!$P$3:$R$62,3,0),"")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(OCULTAR)'!$P$3:$R$62,3,0),"")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(OCULTAR)'!$P$3:$R$62,3,0),"")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(OCULTAR)'!$P$3:$R$62,3,0),"")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(OCULTAR)'!$P$3:$R$62,3,0),"")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(OCULTAR)'!$P$3:$R$62,3,0),"")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(OCULTAR)'!$P$3:$R$62,3,0),"")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(OCULTAR)'!$P$3:$R$62,3,0),"")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(OCULTAR)'!$P$3:$R$62,3,0),"")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(OCULTAR)'!$P$3:$R$62,3,0),"")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(OCULTAR)'!$P$3:$R$62,3,0),"")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(OCULTAR)'!$P$3:$R$62,3,0),"")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(OCULTAR)'!$P$3:$R$62,3,0),"")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(OCULTAR)'!$P$3:$R$62,3,0),"")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(OCULTAR)'!$P$3:$R$62,3,0),"")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(OCULTAR)'!$P$3:$R$62,3,0),"")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(OCULTAR)'!$P$3:$R$62,3,0),"")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(OCULTAR)'!$P$3:$R$62,3,0),"")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(OCULTAR)'!$P$3:$R$62,3,0),"")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(OCULTAR)'!$P$3:$R$62,3,0),"")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(OCULTAR)'!$P$3:$R$62,3,0),"")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(OCULTAR)'!$P$3:$R$62,3,0),"")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(OCULTAR)'!$P$3:$R$62,3,0),"")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(OCULTAR)'!$P$3:$R$62,3,0),"")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(OCULTAR)'!$P$3:$R$62,3,0),"")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(OCULTAR)'!$P$3:$R$62,3,0),"")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(OCULTAR)'!$P$3:$R$62,3,0),"")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(OCULTAR)'!$P$3:$R$62,3,0),"")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(OCULTAR)'!$P$3:$R$62,3,0),"")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(OCULTAR)'!$P$3:$R$62,3,0),"")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(OCULTAR)'!$P$3:$R$62,3,0),"")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(OCULTAR)'!$P$3:$R$62,3,0),"")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(OCULTAR)'!$P$3:$R$62,3,0),"")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(OCULTAR)'!$P$3:$R$62,3,0),"")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(OCULTAR)'!$P$3:$R$62,3,0),"")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(OCULTAR)'!$P$3:$R$62,3,0),"")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(OCULTAR)'!$P$3:$R$62,3,0),"")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(OCULTAR)'!$P$3:$R$62,3,0),"")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(OCULTAR)'!$P$3:$R$62,3,0),"")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(OCULTAR)'!$P$3:$R$62,3,0),"")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(OCULTAR)'!$P$3:$R$62,3,0),"")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(OCULTAR)'!$P$3:$R$62,3,0),"")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(OCULTAR)'!$P$3:$R$62,3,0),"")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(OCULTAR)'!$P$3:$R$62,3,0),"")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(OCULTAR)'!$P$3:$R$62,3,0),"")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(OCULTAR)'!$P$3:$R$62,3,0),"")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(OCULTAR)'!$P$3:$R$62,3,0),"")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(OCULTAR)'!$P$3:$R$62,3,0),"")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(OCULTAR)'!$P$3:$R$62,3,0),"")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(OCULTAR)'!$P$3:$R$62,3,0),"")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(OCULTAR)'!$P$3:$R$62,3,0),"")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(OCULTAR)'!$P$3:$R$62,3,0),"")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(OCULTAR)'!$P$3:$R$62,3,0),"")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(OCULTAR)'!$P$3:$R$62,3,0),"")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(OCULTAR)'!$P$3:$R$62,3,0),"")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(OCULTAR)'!$P$3:$R$62,3,0),"")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(OCULTAR)'!$P$3:$R$62,3,0),"")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(OCULTAR)'!$P$3:$R$62,3,0),"")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(OCULTAR)'!$P$3:$R$62,3,0),"")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(OCULTAR)'!$P$3:$R$62,3,0),"")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(OCULTAR)'!$P$3:$R$62,3,0),"")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(OCULTAR)'!$P$3:$R$62,3,0),"")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(OCULTAR)'!$P$3:$R$62,3,0),"")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(OCULTAR)'!$P$3:$R$62,3,0),"")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(OCULTAR)'!$P$3:$R$62,3,0),"")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(OCULTAR)'!$P$3:$R$62,3,0),"")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(OCULTAR)'!$P$3:$R$62,3,0),"")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(OCULTAR)'!$P$3:$R$62,3,0),"")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(OCULTAR)'!$P$3:$R$62,3,0),"")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(OCULTAR)'!$P$3:$R$62,3,0),"")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(OCULTAR)'!$P$3:$R$62,3,0),"")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(OCULTAR)'!$P$3:$R$62,3,0),"")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(OCULTAR)'!$P$3:$R$62,3,0),"")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(OCULTAR)'!$P$3:$R$62,3,0),"")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(OCULTAR)'!$P$3:$R$62,3,0),"")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(OCULTAR)'!$P$3:$R$62,3,0),"")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(OCULTAR)'!$P$3:$R$62,3,0),"")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(OCULTAR)'!$P$3:$R$62,3,0),"")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(OCULTAR)'!$P$3:$R$62,3,0),"")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(OCULTAR)'!$P$3:$R$62,3,0),"")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(OCULTAR)'!$P$3:$R$62,3,0),"")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(OCULTAR)'!$P$3:$R$62,3,0),"")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(OCULTAR)'!$P$3:$R$62,3,0),"")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(OCULTAR)'!$P$3:$R$62,3,0),"")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(OCULTAR)'!$P$3:$R$62,3,0),"")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(OCULTAR)'!$P$3:$R$62,3,0),"")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(OCULTAR)'!$P$3:$R$62,3,0),"")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(OCULTAR)'!$P$3:$R$62,3,0),"")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(OCULTAR)'!$P$3:$R$62,3,0),"")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(OCULTAR)'!$P$3:$R$62,3,0),"")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(OCULTAR)'!$P$3:$R$62,3,0),"")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(OCULTAR)'!$P$3:$R$62,3,0),"")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(OCULTAR)'!$P$3:$R$62,3,0),"")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(OCULTAR)'!$P$3:$R$62,3,0),"")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(OCULTAR)'!$P$3:$R$62,3,0),"")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(OCULTAR)'!$P$3:$R$62,3,0),"")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(OCULTAR)'!$P$3:$R$62,3,0),"")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(OCULTAR)'!$P$3:$R$62,3,0),"")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(OCULTAR)'!$P$3:$R$62,3,0),"")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(OCULTAR)'!$P$3:$R$62,3,0),"")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(OCULTAR)'!$P$3:$R$62,3,0),"")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(OCULTAR)'!$P$3:$R$62,3,0),"")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(OCULTAR)'!$P$3:$R$62,3,0),"")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(OCULTAR)'!$P$3:$R$62,3,0),"")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(OCULTAR)'!$P$3:$R$62,3,0),"")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(OCULTAR)'!$P$3:$R$62,3,0),"")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(OCULTAR)'!$P$3:$R$62,3,0),"")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(OCULTAR)'!$P$3:$R$62,3,0),"")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(OCULTAR)'!$P$3:$R$62,3,0),"")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(OCULTAR)'!$P$3:$R$62,3,0),"")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(OCULTAR)'!$P$3:$R$62,3,0),"")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(OCULTAR)'!$P$3:$R$62,3,0),"")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(OCULTAR)'!$P$3:$R$62,3,0),"")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(OCULTAR)'!$P$3:$R$62,3,0),"")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(OCULTAR)'!$P$3:$R$62,3,0),"")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(OCULTAR)'!$P$3:$R$62,3,0),"")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(OCULTAR)'!$P$3:$R$62,3,0),"")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(OCULTAR)'!$P$3:$R$62,3,0),"")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(OCULTAR)'!$P$3:$R$62,3,0),"")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(OCULTAR)'!$P$3:$R$62,3,0),"")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(OCULTAR)'!$P$3:$R$62,3,0),"")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(OCULTAR)'!$P$3:$R$62,3,0),"")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(OCULTAR)'!$P$3:$R$62,3,0),"")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(OCULTAR)'!$P$3:$R$62,3,0),"")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(OCULTAR)'!$P$3:$R$62,3,0),"")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(OCULTAR)'!$P$3:$R$62,3,0),"")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(OCULTAR)'!$P$3:$R$62,3,0),"")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(OCULTAR)'!$P$3:$R$62,3,0),"")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(OCULTAR)'!$P$3:$R$62,3,0),"")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(OCULTAR)'!$P$3:$R$62,3,0),"")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(OCULTAR)'!$P$3:$R$62,3,0),"")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(OCULTAR)'!$P$3:$R$62,3,0),"")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(OCULTAR)'!$P$3:$R$62,3,0),"")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(OCULTAR)'!$P$3:$R$62,3,0),"")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(OCULTAR)'!$P$3:$R$62,3,0),"")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(OCULTAR)'!$P$3:$R$62,3,0),"")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(OCULTAR)'!$P$3:$R$62,3,0),"")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(OCULTAR)'!$P$3:$R$62,3,0),"")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(OCULTAR)'!$P$3:$R$62,3,0),"")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(OCULTAR)'!$P$3:$R$62,3,0),"")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(OCULTAR)'!$P$3:$R$62,3,0),"")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(OCULTAR)'!$P$3:$R$62,3,0),"")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(OCULTAR)'!$P$3:$R$62,3,0),"")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(OCULTAR)'!$P$3:$R$62,3,0),"")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(OCULTAR)'!$P$3:$R$62,3,0),"")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(OCULTAR)'!$P$3:$R$62,3,0),"")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(OCULTAR)'!$P$3:$R$62,3,0),"")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(OCULTAR)'!$P$3:$R$62,3,0),"")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(OCULTAR)'!$P$3:$R$62,3,0),"")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(OCULTAR)'!$P$3:$R$62,3,0),"")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(OCULTAR)'!$P$3:$R$62,3,0),"")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(OCULTAR)'!$P$3:$R$62,3,0),"")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(OCULTAR)'!$P$3:$R$62,3,0),"")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(OCULTAR)'!$P$3:$R$62,3,0),"")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(OCULTAR)'!$P$3:$R$62,3,0),"")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(OCULTAR)'!$P$3:$R$62,3,0),"")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(OCULTAR)'!$P$3:$R$62,3,0),"")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(OCULTAR)'!$P$3:$R$62,3,0),"")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(OCULTAR)'!$P$3:$R$62,3,0),"")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(OCULTAR)'!$P$3:$R$62,3,0),"")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(OCULTAR)'!$P$3:$R$62,3,0),"")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(OCULTAR)'!$P$3:$R$62,3,0),"")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(OCULTAR)'!$P$3:$R$62,3,0),"")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(OCULTAR)'!$P$3:$R$62,3,0),"")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(OCULTAR)'!$P$3:$R$62,3,0),"")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(OCULTAR)'!$P$3:$R$62,3,0),"")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(OCULTAR)'!$P$3:$R$62,3,0),"")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(OCULTAR)'!$P$3:$R$62,3,0),"")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(OCULTAR)'!$P$3:$R$62,3,0),"")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(OCULTAR)'!$P$3:$R$62,3,0),"")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(OCULTAR)'!$P$3:$R$62,3,0),"")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(OCULTAR)'!$P$3:$R$62,3,0),"")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(OCULTAR)'!$P$3:$R$62,3,0),"")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(OCULTAR)'!$P$3:$R$62,3,0),"")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(OCULTAR)'!$P$3:$R$62,3,0),"")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(OCULTAR)'!$P$3:$R$62,3,0),"")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(OCULTAR)'!$P$3:$R$62,3,0),"")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(OCULTAR)'!$P$3:$R$62,3,0),"")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(OCULTAR)'!$P$3:$R$62,3,0),"")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(OCULTAR)'!$P$3:$R$62,3,0),"")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(OCULTAR)'!$P$3:$R$62,3,0),"")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(OCULTAR)'!$P$3:$R$62,3,0),"")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(OCULTAR)'!$P$3:$R$62,3,0),"")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(OCULTAR)'!$P$3:$R$62,3,0),"")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(OCULTAR)'!$P$3:$R$62,3,0),"")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(OCULTAR)'!$P$3:$R$62,3,0),"")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(OCULTAR)'!$P$3:$R$62,3,0),"")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(OCULTAR)'!$P$3:$R$62,3,0),"")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(OCULTAR)'!$P$3:$R$62,3,0),"")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(OCULTAR)'!$P$3:$R$62,3,0),"")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(OCULTAR)'!$P$3:$R$62,3,0),"")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(OCULTAR)'!$P$3:$R$62,3,0),"")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(OCULTAR)'!$P$3:$R$62,3,0),"")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(OCULTAR)'!$P$3:$R$62,3,0),"")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(OCULTAR)'!$P$3:$R$62,3,0),"")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(OCULTAR)'!$P$3:$R$62,3,0),"")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(OCULTAR)'!$P$3:$R$62,3,0),"")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(OCULTAR)'!$P$3:$R$62,3,0),"")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(OCULTAR)'!$P$3:$R$62,3,0),"")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(OCULTAR)'!$P$3:$R$62,3,0),"")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(OCULTAR)'!$P$3:$R$62,3,0),"")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(OCULTAR)'!$P$3:$R$62,3,0),"")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(OCULTAR)'!$P$3:$R$62,3,0),"")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(OCULTAR)'!$P$3:$R$62,3,0),"")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(OCULTAR)'!$P$3:$R$62,3,0),"")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(OCULTAR)'!$P$3:$R$62,3,0),"")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(OCULTAR)'!$P$3:$R$62,3,0),"")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(OCULTAR)'!$P$3:$R$62,3,0),"")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(OCULTAR)'!$P$3:$R$62,3,0),"")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(OCULTAR)'!$P$3:$R$62,3,0),"")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(OCULTAR)'!$P$3:$R$62,3,0),"")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(OCULTAR)'!$P$3:$R$62,3,0),"")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(OCULTAR)'!$P$3:$R$62,3,0),"")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(OCULTAR)'!$P$3:$R$62,3,0),"")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(OCULTAR)'!$P$3:$R$62,3,0),"")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(OCULTAR)'!$P$3:$R$62,3,0),"")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(OCULTAR)'!$P$3:$R$62,3,0),"")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(OCULTAR)'!$P$3:$R$62,3,0),"")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(OCULTAR)'!$P$3:$R$62,3,0),"")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(OCULTAR)'!$P$3:$R$62,3,0),"")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(OCULTAR)'!$P$3:$R$62,3,0),"")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(OCULTAR)'!$P$3:$R$62,3,0),"")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(OCULTAR)'!$P$3:$R$62,3,0),"")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(OCULTAR)'!$P$3:$R$62,3,0),"")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(OCULTAR)'!$P$3:$R$62,3,0),"")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(OCULTAR)'!$P$3:$R$62,3,0),"")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(OCULTAR)'!$P$3:$R$62,3,0),"")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(OCULTAR)'!$P$3:$R$62,3,0),"")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(OCULTAR)'!$P$3:$R$62,3,0),"")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(OCULTAR)'!$P$3:$R$62,3,0),"")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(OCULTAR)'!$P$3:$R$62,3,0),"")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(OCULTAR)'!$P$3:$R$62,3,0),"")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(OCULTAR)'!$P$3:$R$62,3,0),"")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(OCULTAR)'!$P$3:$R$62,3,0),"")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(OCULTAR)'!$P$3:$R$62,3,0),"")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(OCULTAR)'!$P$3:$R$62,3,0),"")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(OCULTAR)'!$P$3:$R$62,3,0),"")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(OCULTAR)'!$P$3:$R$62,3,0),"")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(OCULTAR)'!$P$3:$R$62,3,0),"")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(OCULTAR)'!$P$3:$R$62,3,0),"")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(OCULTAR)'!$P$3:$R$62,3,0),"")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(OCULTAR)'!$P$3:$R$62,3,0),"")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(OCULTAR)'!$P$3:$R$62,3,0),"")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(OCULTAR)'!$P$3:$R$62,3,0),"")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(OCULTAR)'!$P$3:$R$62,3,0),"")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(OCULTAR)'!$P$3:$R$62,3,0),"")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(OCULTAR)'!$P$3:$R$62,3,0),"")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(OCULTAR)'!$P$3:$R$62,3,0),"")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(OCULTAR)'!$P$3:$R$62,3,0),"")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(OCULTAR)'!$P$3:$R$62,3,0),"")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(OCULTAR)'!$P$3:$R$62,3,0),"")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(OCULTAR)'!$P$3:$R$62,3,0),"")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(OCULTAR)'!$P$3:$R$62,3,0),"")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(OCULTAR)'!$P$3:$R$62,3,0),"")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(OCULTAR)'!$P$3:$R$62,3,0),"")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(OCULTAR)'!$P$3:$R$62,3,0),"")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(OCULTAR)'!$P$3:$R$62,3,0),"")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(OCULTAR)'!$P$3:$R$62,3,0),"")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(OCULTAR)'!$P$3:$R$62,3,0),"")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(OCULTAR)'!$P$3:$R$62,3,0),"")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(OCULTAR)'!$P$3:$R$62,3,0),"")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(OCULTAR)'!$P$3:$R$62,3,0),"")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(OCULTAR)'!$P$3:$R$62,3,0),"")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(OCULTAR)'!$P$3:$R$62,3,0),"")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(OCULTAR)'!$P$3:$R$62,3,0),"")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(OCULTAR)'!$P$3:$R$62,3,0),"")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(OCULTAR)'!$P$3:$R$62,3,0),"")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(OCULTAR)'!$P$3:$R$62,3,0),"")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(OCULTAR)'!$P$3:$R$62,3,0),"")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(OCULTAR)'!$P$3:$R$62,3,0),"")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(OCULTAR)'!$P$3:$R$62,3,0),"")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(OCULTAR)'!$P$3:$R$62,3,0),"")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(OCULTAR)'!$P$3:$R$62,3,0),"")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(OCULTAR)'!$P$3:$R$62,3,0),"")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(OCULTAR)'!$P$3:$R$62,3,0),"")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(OCULTAR)'!$P$3:$R$62,3,0),"")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(OCULTAR)'!$P$3:$R$62,3,0),"")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(OCULTAR)'!$P$3:$R$62,3,0),"")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(OCULTAR)'!$P$3:$R$62,3,0),"")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(OCULTAR)'!$P$3:$R$62,3,0),"")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(OCULTAR)'!$P$3:$R$62,3,0),"")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(OCULTAR)'!$P$3:$R$62,3,0),"")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(OCULTAR)'!$P$3:$R$62,3,0),"")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(OCULTAR)'!$P$3:$R$62,3,0),"")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(OCULTAR)'!$P$3:$R$62,3,0),"")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(OCULTAR)'!$P$3:$R$62,3,0),"")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(OCULTAR)'!$P$3:$R$62,3,0),"")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(OCULTAR)'!$P$3:$R$62,3,0),"")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(OCULTAR)'!$P$3:$R$62,3,0),"")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(OCULTAR)'!$P$3:$R$62,3,0),"")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(OCULTAR)'!$P$3:$R$62,3,0),"")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(OCULTAR)'!$P$3:$R$62,3,0),"")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(OCULTAR)'!$P$3:$R$62,3,0),"")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(OCULTAR)'!$P$3:$R$62,3,0),"")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(OCULTAR)'!$P$3:$R$62,3,0),"")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(OCULTAR)'!$P$3:$R$62,3,0),"")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(OCULTAR)'!$P$3:$R$62,3,0),"")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(OCULTAR)'!$P$3:$R$62,3,0),"")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(OCULTAR)'!$P$3:$R$62,3,0),"")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(OCULTAR)'!$P$3:$R$62,3,0),"")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(OCULTAR)'!$P$3:$R$62,3,0),"")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(OCULTAR)'!$P$3:$R$62,3,0),"")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(OCULTAR)'!$P$3:$R$62,3,0),"")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(OCULTAR)'!$P$3:$R$62,3,0),"")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(OCULTAR)'!$P$3:$R$62,3,0),"")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(OCULTAR)'!$P$3:$R$62,3,0),"")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(OCULTAR)'!$P$3:$R$62,3,0),"")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(OCULTAR)'!$P$3:$R$62,3,0),"")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(OCULTAR)'!$P$3:$R$62,3,0),"")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(OCULTAR)'!$P$3:$R$62,3,0),"")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(OCULTAR)'!$P$3:$R$62,3,0),"")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(OCULTAR)'!$P$3:$R$62,3,0),"")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(OCULTAR)'!$P$3:$R$62,3,0),"")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(OCULTAR)'!$P$3:$R$62,3,0),"")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(OCULTAR)'!$P$3:$R$62,3,0),"")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(OCULTAR)'!$P$3:$R$62,3,0),"")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(OCULTAR)'!$P$3:$R$62,3,0),"")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(OCULTAR)'!$P$3:$R$62,3,0),"")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(OCULTAR)'!$P$3:$R$62,3,0),"")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(OCULTAR)'!$P$3:$R$62,3,0),"")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(OCULTAR)'!$P$3:$R$62,3,0),"")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(OCULTAR)'!$P$3:$R$62,3,0),"")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(OCULTAR)'!$P$3:$R$62,3,0),"")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(OCULTAR)'!$P$3:$R$62,3,0),"")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(OCULTAR)'!$P$3:$R$62,3,0),"")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(OCULTAR)'!$P$3:$R$62,3,0),"")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(OCULTAR)'!$P$3:$R$62,3,0),"")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(OCULTAR)'!$P$3:$R$62,3,0),"")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(OCULTAR)'!$P$3:$R$62,3,0),"")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(OCULTAR)'!$P$3:$R$62,3,0),"")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(OCULTAR)'!$P$3:$R$62,3,0),"")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(OCULTAR)'!$P$3:$R$62,3,0),"")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(OCULTAR)'!$P$3:$R$62,3,0),"")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(OCULTAR)'!$P$3:$R$62,3,0),"")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(OCULTAR)'!$P$3:$R$62,3,0),"")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(OCULTAR)'!$P$3:$R$62,3,0),"")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(OCULTAR)'!$P$3:$R$62,3,0),"")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(OCULTAR)'!$P$3:$R$62,3,0),"")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(OCULTAR)'!$P$3:$R$62,3,0),"")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(OCULTAR)'!$P$3:$R$62,3,0),"")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(OCULTAR)'!$P$3:$R$62,3,0),"")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(OCULTAR)'!$P$3:$R$62,3,0),"")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(OCULTAR)'!$P$3:$R$62,3,0),"")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(OCULTAR)'!$P$3:$R$62,3,0),"")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(OCULTAR)'!$P$3:$R$62,3,0),"")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(OCULTAR)'!$P$3:$R$62,3,0),"")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(OCULTAR)'!$P$3:$R$62,3,0),"")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(OCULTAR)'!$P$3:$R$62,3,0),"")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(OCULTAR)'!$P$3:$R$62,3,0),"")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(OCULTAR)'!$P$3:$R$62,3,0),"")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(OCULTAR)'!$P$3:$R$62,3,0),"")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(OCULTAR)'!$P$3:$R$62,3,0),"")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(OCULTAR)'!$P$3:$R$62,3,0),"")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(OCULTAR)'!$P$3:$R$62,3,0),"")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(OCULTAR)'!$P$3:$R$62,3,0),"")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(OCULTAR)'!$P$3:$R$62,3,0),"")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(OCULTAR)'!$P$3:$R$62,3,0),"")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(OCULTAR)'!$P$3:$R$62,3,0),"")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(OCULTAR)'!$P$3:$R$62,3,0),"")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(OCULTAR)'!$P$3:$R$62,3,0),"")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(OCULTAR)'!$P$3:$R$62,3,0),"")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(OCULTAR)'!$P$3:$R$62,3,0),"")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(OCULTAR)'!$P$3:$R$62,3,0),"")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(OCULTAR)'!$P$3:$R$62,3,0),"")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(OCULTAR)'!$P$3:$R$62,3,0),"")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(OCULTAR)'!$P$3:$R$62,3,0),"")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(OCULTAR)'!$P$3:$R$62,3,0),"")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(OCULTAR)'!$P$3:$R$62,3,0),"")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(OCULTAR)'!$P$3:$R$62,3,0),"")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(OCULTAR)'!$P$3:$R$62,3,0),"")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(OCULTAR)'!$P$3:$R$62,3,0),"")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(OCULTAR)'!$P$3:$R$62,3,0),"")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(OCULTAR)'!$P$3:$R$62,3,0),"")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(OCULTAR)'!$P$3:$R$62,3,0),"")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(OCULTAR)'!$P$3:$R$62,3,0),"")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(OCULTAR)'!$P$3:$R$62,3,0),"")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(OCULTAR)'!$P$3:$R$62,3,0),"")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(OCULTAR)'!$P$3:$R$62,3,0),"")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(OCULTAR)'!$P$3:$R$62,3,0),"")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(OCULTAR)'!$P$3:$R$62,3,0),"")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(OCULTAR)'!$P$3:$R$62,3,0),"")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(OCULTAR)'!$P$3:$R$62,3,0),"")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(OCULTAR)'!$P$3:$R$62,3,0),"")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(OCULTAR)'!$P$3:$R$62,3,0),"")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(OCULTAR)'!$P$3:$R$62,3,0),"")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(OCULTAR)'!$P$3:$R$62,3,0),"")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(OCULTAR)'!$P$3:$R$62,3,0),"")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(OCULTAR)'!$P$3:$R$62,3,0),"")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(OCULTAR)'!$P$3:$R$62,3,0),"")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(OCULTAR)'!$P$3:$R$62,3,0),"")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(OCULTAR)'!$P$3:$R$62,3,0),"")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(OCULTAR)'!$P$3:$R$62,3,0),"")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(OCULTAR)'!$P$3:$R$62,3,0),"")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(OCULTAR)'!$P$3:$R$62,3,0),"")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(OCULTAR)'!$P$3:$R$62,3,0),"")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(OCULTAR)'!$P$3:$R$62,3,0),"")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(OCULTAR)'!$P$3:$R$62,3,0),"")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(OCULTAR)'!$P$3:$R$62,3,0),"")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(OCULTAR)'!$P$3:$R$62,3,0),"")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(OCULTAR)'!$P$3:$R$62,3,0),"")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(OCULTAR)'!$P$3:$R$62,3,0),"")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(OCULTAR)'!$P$3:$R$62,3,0),"")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(OCULTAR)'!$P$3:$R$62,3,0),"")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(OCULTAR)'!$P$3:$R$62,3,0),"")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(OCULTAR)'!$P$3:$R$62,3,0),"")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(OCULTAR)'!$P$3:$R$62,3,0),"")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(OCULTAR)'!$P$3:$R$62,3,0),"")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(OCULTAR)'!$P$3:$R$62,3,0),"")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(OCULTAR)'!$P$3:$R$62,3,0),"")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(OCULTAR)'!$P$3:$R$62,3,0),"")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(OCULTAR)'!$P$3:$R$62,3,0),"")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(OCULTAR)'!$P$3:$R$62,3,0),"")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(OCULTAR)'!$P$3:$R$62,3,0),"")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(OCULTAR)'!$P$3:$R$62,3,0),"")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(OCULTAR)'!$P$3:$R$62,3,0),"")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(OCULTAR)'!$P$3:$R$62,3,0),"")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(OCULTAR)'!$P$3:$R$62,3,0),"")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(OCULTAR)'!$P$3:$R$62,3,0),"")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(OCULTAR)'!$P$3:$R$62,3,0),"")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(OCULTAR)'!$P$3:$R$62,3,0),"")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(OCULTAR)'!$P$3:$R$62,3,0),"")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(OCULTAR)'!$P$3:$R$62,3,0),"")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(OCULTAR)'!$P$3:$R$62,3,0),"")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(OCULTAR)'!$P$3:$R$62,3,0),"")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(OCULTAR)'!$P$3:$R$62,3,0),"")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(OCULTAR)'!$P$3:$R$62,3,0),"")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(OCULTAR)'!$P$3:$R$62,3,0),"")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(OCULTAR)'!$P$3:$R$62,3,0),"")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(OCULTAR)'!$P$3:$R$62,3,0),"")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(OCULTAR)'!$P$3:$R$62,3,0),"")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(OCULTAR)'!$P$3:$R$62,3,0),"")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(OCULTAR)'!$P$3:$R$62,3,0),"")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(OCULTAR)'!$P$3:$R$62,3,0),"")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(OCULTAR)'!$P$3:$R$62,3,0),"")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(OCULTAR)'!$P$3:$R$62,3,0),"")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(OCULTAR)'!$P$3:$R$62,3,0),"")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(OCULTAR)'!$P$3:$R$62,3,0),"")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(OCULTAR)'!$P$3:$R$62,3,0),"")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(OCULTAR)'!$P$3:$R$62,3,0),"")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(OCULTAR)'!$P$3:$R$62,3,0),"")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(OCULTAR)'!$P$3:$R$62,3,0),"")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(OCULTAR)'!$P$3:$R$62,3,0),"")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(OCULTAR)'!$P$3:$R$62,3,0),"")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(OCULTAR)'!$P$3:$R$62,3,0),"")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(OCULTAR)'!$P$3:$R$62,3,0),"")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(OCULTAR)'!$P$3:$R$62,3,0),"")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(OCULTAR)'!$P$3:$R$62,3,0),"")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(OCULTAR)'!$P$3:$R$62,3,0),"")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(OCULTAR)'!$P$3:$R$62,3,0),"")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(OCULTAR)'!$P$3:$R$62,3,0),"")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(OCULTAR)'!$P$3:$R$62,3,0),"")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(OCULTAR)'!$P$3:$R$62,3,0),"")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(OCULTAR)'!$P$3:$R$62,3,0),"")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(OCULTAR)'!$P$3:$R$62,3,0),"")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(OCULTAR)'!$P$3:$R$62,3,0),"")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(OCULTAR)'!$P$3:$R$62,3,0),"")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(OCULTAR)'!$P$3:$R$62,3,0),"")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(OCULTAR)'!$P$3:$R$62,3,0),"")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(OCULTAR)'!$P$3:$R$62,3,0),"")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(OCULTAR)'!$P$3:$R$62,3,0),"")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(OCULTAR)'!$P$3:$R$62,3,0),"")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(OCULTAR)'!$P$3:$R$62,3,0),"")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(OCULTAR)'!$P$3:$R$62,3,0),"")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(OCULTAR)'!$P$3:$R$62,3,0),"")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(OCULTAR)'!$P$3:$R$62,3,0),"")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(OCULTAR)'!$P$3:$R$62,3,0),"")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(OCULTAR)'!$P$3:$R$62,3,0),"")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(OCULTAR)'!$P$3:$R$62,3,0),"")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(OCULTAR)'!$P$3:$R$62,3,0),"")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(OCULTAR)'!$P$3:$R$62,3,0),"")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(OCULTAR)'!$P$3:$R$62,3,0),"")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(OCULTAR)'!$P$3:$R$62,3,0),"")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(OCULTAR)'!$P$3:$R$62,3,0),"")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(OCULTAR)'!$P$3:$R$62,3,0),"")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(OCULTAR)'!$P$3:$R$62,3,0),"")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(OCULTAR)'!$P$3:$R$62,3,0),"")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(OCULTAR)'!$P$3:$R$62,3,0),"")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(OCULTAR)'!$P$3:$R$62,3,0),"")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(OCULTAR)'!$P$3:$R$62,3,0),"")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(OCULTAR)'!$P$3:$R$62,3,0),"")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(OCULTAR)'!$P$3:$R$62,3,0),"")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(OCULTAR)'!$P$3:$R$62,3,0),"")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(OCULTAR)'!$P$3:$R$62,3,0),"")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(OCULTAR)'!$P$3:$R$62,3,0),"")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(OCULTAR)'!$P$3:$R$62,3,0),"")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(OCULTAR)'!$P$3:$R$62,3,0),"")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(OCULTAR)'!$P$3:$R$62,3,0),"")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(OCULTAR)'!$P$3:$R$62,3,0),"")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(OCULTAR)'!$P$3:$R$62,3,0),"")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(OCULTAR)'!$P$3:$R$62,3,0),"")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(OCULTAR)'!$P$3:$R$62,3,0),"")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(OCULTAR)'!$P$3:$R$62,3,0),"")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(OCULTAR)'!$P$3:$R$62,3,0),"")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(OCULTAR)'!$P$3:$R$62,3,0),"")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(OCULTAR)'!$P$3:$R$62,3,0),"")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(OCULTAR)'!$P$3:$R$62,3,0),"")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(OCULTAR)'!$P$3:$R$62,3,0),"")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(OCULTAR)'!$P$3:$R$62,3,0),"")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(OCULTAR)'!$P$3:$R$62,3,0),"")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(OCULTAR)'!$P$3:$R$62,3,0),"")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(OCULTAR)'!$P$3:$R$62,3,0),"")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(OCULTAR)'!$P$3:$R$62,3,0),"")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(OCULTAR)'!$P$3:$R$62,3,0),"")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(OCULTAR)'!$P$3:$R$62,3,0),"")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(OCULTAR)'!$P$3:$R$62,3,0),"")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(OCULTAR)'!$P$3:$R$62,3,0),"")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(OCULTAR)'!$P$3:$R$62,3,0),"")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(OCULTAR)'!$P$3:$R$62,3,0),"")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(OCULTAR)'!$P$3:$R$62,3,0),"")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(OCULTAR)'!$P$3:$R$62,3,0),"")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(OCULTAR)'!$P$3:$R$62,3,0),"")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(OCULTAR)'!$P$3:$R$62,3,0),"")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(OCULTAR)'!$P$3:$R$62,3,0),"")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(OCULTAR)'!$P$3:$R$62,3,0),"")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(OCULTAR)'!$P$3:$R$62,3,0),"")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(OCULTAR)'!$P$3:$R$62,3,0),"")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(OCULTAR)'!$P$3:$R$62,3,0),"")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(OCULTAR)'!$P$3:$R$62,3,0),"")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(OCULTAR)'!$P$3:$R$62,3,0),"")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(OCULTAR)'!$P$3:$R$62,3,0),"")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(OCULTAR)'!$P$3:$R$62,3,0),"")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(OCULTAR)'!$P$3:$R$62,3,0),"")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(OCULTAR)'!$P$3:$R$62,3,0),"")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(OCULTAR)'!$P$3:$R$62,3,0),"")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(OCULTAR)'!$P$3:$R$62,3,0),"")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(OCULTAR)'!$P$3:$R$62,3,0),"")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(OCULTAR)'!$P$3:$R$62,3,0),"")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(OCULTAR)'!$P$3:$R$62,3,0),"")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(OCULTAR)'!$P$3:$R$62,3,0),"")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(OCULTAR)'!$P$3:$R$62,3,0),"")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(OCULTAR)'!$P$3:$R$62,3,0),"")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(OCULTAR)'!$P$3:$R$62,3,0),"")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(OCULTAR)'!$P$3:$R$62,3,0),"")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(OCULTAR)'!$P$3:$R$62,3,0),"")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(OCULTAR)'!$P$3:$R$62,3,0),"")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(OCULTAR)'!$P$3:$R$62,3,0),"")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(OCULTAR)'!$P$3:$R$62,3,0),"")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(OCULTAR)'!$P$3:$R$62,3,0),"")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(OCULTAR)'!$P$3:$R$62,3,0),"")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(OCULTAR)'!$P$3:$R$62,3,0),"")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(OCULTAR)'!$P$3:$R$62,3,0),"")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(OCULTAR)'!$P$3:$R$62,3,0),"")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(OCULTAR)'!$P$3:$R$62,3,0),"")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(OCULTAR)'!$P$3:$R$62,3,0),"")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(OCULTAR)'!$P$3:$R$62,3,0),"")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(OCULTAR)'!$P$3:$R$62,3,0),"")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(OCULTAR)'!$P$3:$R$62,3,0),"")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(OCULTAR)'!$P$3:$R$62,3,0),"")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(OCULTAR)'!$P$3:$R$62,3,0),"")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(OCULTAR)'!$P$3:$R$62,3,0),"")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(OCULTAR)'!$P$3:$R$62,3,0),"")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(OCULTAR)'!$P$3:$R$62,3,0),"")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(OCULTAR)'!$P$3:$R$62,3,0),"")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(OCULTAR)'!$P$3:$R$62,3,0),"")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(OCULTAR)'!$P$3:$R$62,3,0),"")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(OCULTAR)'!$P$3:$R$62,3,0),"")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(OCULTAR)'!$P$3:$R$62,3,0),"")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(OCULTAR)'!$P$3:$R$62,3,0),"")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(OCULTAR)'!$P$3:$R$62,3,0),"")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(OCULTAR)'!$P$3:$R$62,3,0),"")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(OCULTAR)'!$P$3:$R$62,3,0),"")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(OCULTAR)'!$P$3:$R$62,3,0),"")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(OCULTAR)'!$P$3:$R$62,3,0),"")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(OCULTAR)'!$P$3:$R$62,3,0),"")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(OCULTAR)'!$P$3:$R$62,3,0),"")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(OCULTAR)'!$P$3:$R$62,3,0),"")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(OCULTAR)'!$P$3:$R$62,3,0),"")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(OCULTAR)'!$P$3:$R$62,3,0),"")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(OCULTAR)'!$P$3:$R$62,3,0),"")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(OCULTAR)'!$P$3:$R$62,3,0),"")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(OCULTAR)'!$P$3:$R$62,3,0),"")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(OCULTAR)'!$P$3:$R$62,3,0),"")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(OCULTAR)'!$P$3:$R$62,3,0),"")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(OCULTAR)'!$P$3:$R$62,3,0),"")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(OCULTAR)'!$P$3:$R$62,3,0),"")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(OCULTAR)'!$P$3:$R$62,3,0),"")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(OCULTAR)'!$P$3:$R$62,3,0),"")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(OCULTAR)'!$P$3:$R$62,3,0),"")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(OCULTAR)'!$P$3:$R$62,3,0),"")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(OCULTAR)'!$P$3:$R$62,3,0),"")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(OCULTAR)'!$P$3:$R$62,3,0),"")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(OCULTAR)'!$P$3:$R$62,3,0),"")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(OCULTAR)'!$P$3:$R$62,3,0),"")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(OCULTAR)'!$P$3:$R$62,3,0),"")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(OCULTAR)'!$P$3:$R$62,3,0),"")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(OCULTAR)'!$P$3:$R$62,3,0),"")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(OCULTAR)'!$P$3:$R$62,3,0),"")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(OCULTAR)'!$P$3:$R$62,3,0),"")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(OCULTAR)'!$P$3:$R$62,3,0),"")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(OCULTAR)'!$P$3:$R$62,3,0),"")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(OCULTAR)'!$P$3:$R$62,3,0),"")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(OCULTAR)'!$P$3:$R$62,3,0),"")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(OCULTAR)'!$P$3:$R$62,3,0),"")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(OCULTAR)'!$P$3:$R$62,3,0),"")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(OCULTAR)'!$P$3:$R$62,3,0),"")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(OCULTAR)'!$P$3:$R$62,3,0),"")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(OCULTAR)'!$P$3:$R$62,3,0),"")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(OCULTAR)'!$P$3:$R$62,3,0),"")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(OCULTAR)'!$P$3:$R$62,3,0),"")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(OCULTAR)'!$P$3:$R$62,3,0),"")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(OCULTAR)'!$P$3:$R$62,3,0),"")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(OCULTAR)'!$P$3:$R$62,3,0),"")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(OCULTAR)'!$P$3:$R$62,3,0),"")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(OCULTAR)'!$P$3:$R$62,3,0),"")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(OCULTAR)'!$P$3:$R$62,3,0),"")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(OCULTAR)'!$P$3:$R$62,3,0),"")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(OCULTAR)'!$P$3:$R$62,3,0),"")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(OCULTAR)'!$P$3:$R$62,3,0),"")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(OCULTAR)'!$P$3:$R$62,3,0),"")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(OCULTAR)'!$P$3:$R$62,3,0),"")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(OCULTAR)'!$P$3:$R$62,3,0),"")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(OCULTAR)'!$P$3:$R$62,3,0),"")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(OCULTAR)'!$P$3:$R$62,3,0),"")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(OCULTAR)'!$P$3:$R$62,3,0),"")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(OCULTAR)'!$P$3:$R$62,3,0),"")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(OCULTAR)'!$P$3:$R$62,3,0),"")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(OCULTAR)'!$P$3:$R$62,3,0),"")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(OCULTAR)'!$P$3:$R$62,3,0),"")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(OCULTAR)'!$P$3:$R$62,3,0),"")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(OCULTAR)'!$P$3:$R$62,3,0),"")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(OCULTAR)'!$P$3:$R$62,3,0),"")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(OCULTAR)'!$P$3:$R$62,3,0),"")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(OCULTAR)'!$P$3:$R$62,3,0),"")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(OCULTAR)'!$P$3:$R$62,3,0),"")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(OCULTAR)'!$P$3:$R$62,3,0),"")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(OCULTAR)'!$P$3:$R$62,3,0),"")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(OCULTAR)'!$P$3:$R$62,3,0),"")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(OCULTAR)'!$P$3:$R$62,3,0),"")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(OCULTAR)'!$P$3:$R$62,3,0),"")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(OCULTAR)'!$P$3:$R$62,3,0),"")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(OCULTAR)'!$P$3:$R$62,3,0),"")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(OCULTAR)'!$P$3:$R$62,3,0),"")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(OCULTAR)'!$P$3:$R$62,3,0),"")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(OCULTAR)'!$P$3:$R$62,3,0),"")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(OCULTAR)'!$P$3:$R$62,3,0),"")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(OCULTAR)'!$P$3:$R$62,3,0),"")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(OCULTAR)'!$P$3:$R$62,3,0),"")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(OCULTAR)'!$P$3:$R$62,3,0),"")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(OCULTAR)'!$P$3:$R$62,3,0),"")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(OCULTAR)'!$P$3:$R$62,3,0),"")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(OCULTAR)'!$P$3:$R$62,3,0),"")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(OCULTAR)'!$P$3:$R$62,3,0),"")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(OCULTAR)'!$P$3:$R$62,3,0),"")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(OCULTAR)'!$P$3:$R$62,3,0),"")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(OCULTAR)'!$P$3:$R$62,3,0),"")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(OCULTAR)'!$P$3:$R$62,3,0),"")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(OCULTAR)'!$P$3:$R$62,3,0),"")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(OCULTAR)'!$P$3:$R$62,3,0),"")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(OCULTAR)'!$P$3:$R$62,3,0),"")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(OCULTAR)'!$P$3:$R$62,3,0),"")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(OCULTAR)'!$P$3:$R$62,3,0),"")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(OCULTAR)'!$P$3:$R$62,3,0),"")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(OCULTAR)'!$P$3:$R$62,3,0),"")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(OCULTAR)'!$P$3:$R$62,3,0),"")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(OCULTAR)'!$P$3:$R$62,3,0),"")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(OCULTAR)'!$P$3:$R$62,3,0),"")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(OCULTAR)'!$P$3:$R$62,3,0),"")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(OCULTAR)'!$P$3:$R$62,3,0),"")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(OCULTAR)'!$P$3:$R$62,3,0),"")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(OCULTAR)'!$P$3:$R$62,3,0),"")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(OCULTAR)'!$P$3:$R$62,3,0),"")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(OCULTAR)'!$P$3:$R$62,3,0),"")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(OCULTAR)'!$P$3:$R$62,3,0),"")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(OCULTAR)'!$P$3:$R$62,3,0),"")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(OCULTAR)'!$P$3:$R$62,3,0),"")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(OCULTAR)'!$P$3:$R$62,3,0),"")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(OCULTAR)'!$P$3:$R$62,3,0),"")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(OCULTAR)'!$P$3:$R$62,3,0),"")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(OCULTAR)'!$P$3:$R$62,3,0),"")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(OCULTAR)'!$P$3:$R$62,3,0),"")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(OCULTAR)'!$P$3:$R$62,3,0),"")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(OCULTAR)'!$P$3:$R$62,3,0),"")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(OCULTAR)'!$P$3:$R$62,3,0),"")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(OCULTAR)'!$P$3:$R$62,3,0),"")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(OCULTAR)'!$P$3:$R$62,3,0),"")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(OCULTAR)'!$P$3:$R$62,3,0),"")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(OCULTAR)'!$P$3:$R$62,3,0),"")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(OCULTAR)'!$P$3:$R$62,3,0),"")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(OCULTAR)'!$P$3:$R$62,3,0),"")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(OCULTAR)'!$P$3:$R$62,3,0),"")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(OCULTAR)'!$P$3:$R$62,3,0),"")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(OCULTAR)'!$P$3:$R$62,3,0),"")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(OCULTAR)'!$P$3:$R$62,3,0),"")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(OCULTAR)'!$P$3:$R$62,3,0),"")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(OCULTAR)'!$P$3:$R$62,3,0),"")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(OCULTAR)'!$P$3:$R$62,3,0),"")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(OCULTAR)'!$P$3:$R$62,3,0),"")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(OCULTAR)'!$P$3:$R$62,3,0),"")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(OCULTAR)'!$P$3:$R$62,3,0),"")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(OCULTAR)'!$P$3:$R$62,3,0),"")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(OCULTAR)'!$P$3:$R$62,3,0),"")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(OCULTAR)'!$P$3:$R$62,3,0),"")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(OCULTAR)'!$P$3:$R$62,3,0),"")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(OCULTAR)'!$P$3:$R$62,3,0),"")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(OCULTAR)'!$P$3:$R$62,3,0),"")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(OCULTAR)'!$P$3:$R$62,3,0),"")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(OCULTAR)'!$P$3:$R$62,3,0),"")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(OCULTAR)'!$P$3:$R$62,3,0),"")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(OCULTAR)'!$P$3:$R$62,3,0),"")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(OCULTAR)'!$P$3:$R$62,3,0),"")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(OCULTAR)'!$P$3:$R$62,3,0),"")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(OCULTAR)'!$P$3:$R$62,3,0),"")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(OCULTAR)'!$P$3:$R$62,3,0),"")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(OCULTAR)'!$P$3:$R$62,3,0),"")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(OCULTAR)'!$P$3:$R$62,3,0),"")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(OCULTAR)'!$P$3:$R$62,3,0),"")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(OCULTAR)'!$P$3:$R$62,3,0),"")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(OCULTAR)'!$P$3:$R$62,3,0),"")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(OCULTAR)'!$P$3:$R$62,3,0),"")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(OCULTAR)'!$P$3:$R$62,3,0),"")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(OCULTAR)'!$P$3:$R$62,3,0),"")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(OCULTAR)'!$P$3:$R$62,3,0),"")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(OCULTAR)'!$P$3:$R$62,3,0),"")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(OCULTAR)'!$P$3:$R$62,3,0),"")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(OCULTAR)'!$P$3:$R$62,3,0),"")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(OCULTAR)'!$P$3:$R$62,3,0),"")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(OCULTAR)'!$P$3:$R$62,3,0),"")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(OCULTAR)'!$P$3:$R$62,3,0),"")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(OCULTAR)'!$P$3:$R$62,3,0),"")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(OCULTAR)'!$P$3:$R$62,3,0),"")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(OCULTAR)'!$P$3:$R$62,3,0),"")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(OCULTAR)'!$P$3:$R$62,3,0),"")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(OCULTAR)'!$P$3:$R$62,3,0),"")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(OCULTAR)'!$P$3:$R$62,3,0),"")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(OCULTAR)'!$P$3:$R$62,3,0),"")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(OCULTAR)'!$P$3:$R$62,3,0),"")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(OCULTAR)'!$P$3:$R$62,3,0),"")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(OCULTAR)'!$P$3:$R$62,3,0),"")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(OCULTAR)'!$P$3:$R$62,3,0),"")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(OCULTAR)'!$P$3:$R$62,3,0),"")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(OCULTAR)'!$P$3:$R$62,3,0),"")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(OCULTAR)'!$P$3:$R$62,3,0),"")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(OCULTAR)'!$P$3:$R$62,3,0),"")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(OCULTAR)'!$P$3:$R$62,3,0),"")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(OCULTAR)'!$P$3:$R$62,3,0),"")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(OCULTAR)'!$P$3:$R$62,3,0),"")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(OCULTAR)'!$P$3:$R$62,3,0),"")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(OCULTAR)'!$P$3:$R$62,3,0),"")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(OCULTAR)'!$P$3:$R$62,3,0),"")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(OCULTAR)'!$P$3:$R$62,3,0),"")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(OCULTAR)'!$P$3:$R$62,3,0),"")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(OCULTAR)'!$P$3:$R$62,3,0),"")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(OCULTAR)'!$P$3:$R$62,3,0),"")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(OCULTAR)'!$P$3:$R$62,3,0),"")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(OCULTAR)'!$P$3:$R$62,3,0),"")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(OCULTAR)'!$P$3:$R$62,3,0),"")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(OCULTAR)'!$P$3:$R$62,3,0),"")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(OCULTAR)'!$P$3:$R$62,3,0),"")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(OCULTAR)'!$P$3:$R$62,3,0),"")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(OCULTAR)'!$P$3:$R$62,3,0),"")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(OCULTAR)'!$P$3:$R$62,3,0),"")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(OCULTAR)'!$P$3:$R$62,3,0),"")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(OCULTAR)'!$P$3:$R$62,3,0),"")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(OCULTAR)'!$P$3:$R$62,3,0),"")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(OCULTAR)'!$P$3:$R$62,3,0),"")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(OCULTAR)'!$P$3:$R$62,3,0),"")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(OCULTAR)'!$P$3:$R$62,3,0),"")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(OCULTAR)'!$P$3:$R$62,3,0),"")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(OCULTAR)'!$P$3:$R$62,3,0),"")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(OCULTAR)'!$P$3:$R$62,3,0),"")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(OCULTAR)'!$P$3:$R$62,3,0),"")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(OCULTAR)'!$P$3:$R$62,3,0),"")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(OCULTAR)'!$P$3:$R$62,3,0),"")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(OCULTAR)'!$P$3:$R$62,3,0),"")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(OCULTAR)'!$P$3:$R$62,3,0),"")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(OCULTAR)'!$P$3:$R$62,3,0),"")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(OCULTAR)'!$P$3:$R$62,3,0),"")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(OCULTAR)'!$P$3:$R$62,3,0),"")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(OCULTAR)'!$P$3:$R$62,3,0),"")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(OCULTAR)'!$P$3:$R$62,3,0),"")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(OCULTAR)'!$P$3:$R$62,3,0),"")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(OCULTAR)'!$P$3:$R$62,3,0),"")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(OCULTAR)'!$P$3:$R$62,3,0),"")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(OCULTAR)'!$P$3:$R$62,3,0),"")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(OCULTAR)'!$P$3:$R$62,3,0),"")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(OCULTAR)'!$P$3:$R$62,3,0),"")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(OCULTAR)'!$P$3:$R$62,3,0),"")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(OCULTAR)'!$P$3:$R$62,3,0),"")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(OCULTAR)'!$P$3:$R$62,3,0),"")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(OCULTAR)'!$P$3:$R$62,3,0),"")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(OCULTAR)'!$P$3:$R$62,3,0),"")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(OCULTAR)'!$P$3:$R$62,3,0),"")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(OCULTAR)'!$P$3:$R$62,3,0),"")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(OCULTAR)'!$P$3:$R$62,3,0),"")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(OCULTAR)'!$P$3:$R$62,3,0),"")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(OCULTAR)'!$P$3:$R$62,3,0),"")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(OCULTAR)'!$P$3:$R$62,3,0),"")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(OCULTAR)'!$P$3:$R$62,3,0),"")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(OCULTAR)'!$P$3:$R$62,3,0),"")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(OCULTAR)'!$P$3:$R$62,3,0),"")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(OCULTAR)'!$P$3:$R$62,3,0),"")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(OCULTAR)'!$P$3:$R$62,3,0),"")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(OCULTAR)'!$P$3:$R$62,3,0),"")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(OCULTAR)'!$P$3:$R$62,3,0),"")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(OCULTAR)'!$P$3:$R$62,3,0),"")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(OCULTAR)'!$P$3:$R$62,3,0),"")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(OCULTAR)'!$P$3:$R$62,3,0),"")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(OCULTAR)'!$P$3:$R$62,3,0),"")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(OCULTAR)'!$P$3:$R$62,3,0),"")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(OCULTAR)'!$P$3:$R$62,3,0),"")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(OCULTAR)'!$P$3:$R$62,3,0),"")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(OCULTAR)'!$P$3:$R$62,3,0),"")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(OCULTAR)'!$P$3:$R$62,3,0),"")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(OCULTAR)'!$P$3:$R$62,3,0),"")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(OCULTAR)'!$P$3:$R$62,3,0),"")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(OCULTAR)'!$P$3:$R$62,3,0),"")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(OCULTAR)'!$P$3:$R$62,3,0),"")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(OCULTAR)'!$P$3:$R$62,3,0),"")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(OCULTAR)'!$P$3:$R$62,3,0),"")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(OCULTAR)'!$P$3:$R$62,3,0),"")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(OCULTAR)'!$P$3:$R$62,3,0),"")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(OCULTAR)'!$P$3:$R$62,3,0),"")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(OCULTAR)'!$P$3:$R$62,3,0),"")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(OCULTAR)'!$P$3:$R$62,3,0),"")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(OCULTAR)'!$P$3:$R$62,3,0),"")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(OCULTAR)'!$P$3:$R$62,3,0),"")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(OCULTAR)'!$P$3:$R$62,3,0),"")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(OCULTAR)'!$P$3:$R$62,3,0),"")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(OCULTAR)'!$P$3:$R$62,3,0),"")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(OCULTAR)'!$P$3:$R$62,3,0),"")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(OCULTAR)'!$P$3:$R$62,3,0),"")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(OCULTAR)'!$P$3:$R$62,3,0),"")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(OCULTAR)'!$P$3:$R$62,3,0),"")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(OCULTAR)'!$P$3:$R$62,3,0),"")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(OCULTAR)'!$P$3:$R$62,3,0),"")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(OCULTAR)'!$P$3:$R$62,3,0),"")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(OCULTAR)'!$P$3:$R$62,3,0),"")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(OCULTAR)'!$P$3:$R$62,3,0),"")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(OCULTAR)'!$P$3:$R$62,3,0),"")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(OCULTAR)'!$P$3:$R$62,3,0),"")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(OCULTAR)'!$P$3:$R$62,3,0),"")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(OCULTAR)'!$P$3:$R$62,3,0),"")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(OCULTAR)'!$P$3:$R$62,3,0),"")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(OCULTAR)'!$P$3:$R$62,3,0),"")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(OCULTAR)'!$P$3:$R$62,3,0),"")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(OCULTAR)'!$P$3:$R$62,3,0),"")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(OCULTAR)'!$P$3:$R$62,3,0),"")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(OCULTAR)'!$P$3:$R$62,3,0),"")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(OCULTAR)'!$P$3:$R$62,3,0),"")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(OCULTAR)'!$P$3:$R$62,3,0),"")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(OCULTAR)'!$P$3:$R$62,3,0),"")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(OCULTAR)'!$P$3:$R$62,3,0),"")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(OCULTAR)'!$P$3:$R$62,3,0),"")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(OCULTAR)'!$P$3:$R$62,3,0),"")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(OCULTAR)'!$P$3:$R$62,3,0),"")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(OCULTAR)'!$P$3:$R$62,3,0),"")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(OCULTAR)'!$P$3:$R$62,3,0),"")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(OCULTAR)'!$P$3:$R$62,3,0),"")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(OCULTAR)'!$P$3:$R$62,3,0),"")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(OCULTAR)'!$P$3:$R$62,3,0),"")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(OCULTAR)'!$P$3:$R$62,3,0),"")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(OCULTAR)'!$P$3:$R$62,3,0),"")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(OCULTAR)'!$P$3:$R$62,3,0),"")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(OCULTAR)'!$P$3:$R$62,3,0),"")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(OCULTAR)'!$P$3:$R$62,3,0),"")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(OCULTAR)'!$P$3:$R$62,3,0),"")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(OCULTAR)'!$P$3:$R$62,3,0),"")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(OCULTAR)'!$P$3:$R$62,3,0),"")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(OCULTAR)'!$P$3:$R$62,3,0),"")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(OCULTAR)'!$P$3:$R$62,3,0),"")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(OCULTAR)'!$P$3:$R$62,3,0),"")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(OCULTAR)'!$P$3:$R$62,3,0),"")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(OCULTAR)'!$P$3:$R$62,3,0),"")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(OCULTAR)'!$P$3:$R$62,3,0),"")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(OCULTAR)'!$P$3:$R$62,3,0),"")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(OCULTAR)'!$P$3:$R$62,3,0),"")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(OCULTAR)'!$P$3:$R$62,3,0),"")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(OCULTAR)'!$P$3:$R$62,3,0),"")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(OCULTAR)'!$P$3:$R$62,3,0),"")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(OCULTAR)'!$P$3:$R$62,3,0),"")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(OCULTAR)'!$P$3:$R$62,3,0),"")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(OCULTAR)'!$P$3:$R$62,3,0),"")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(OCULTAR)'!$P$3:$R$62,3,0),"")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(OCULTAR)'!$P$3:$R$62,3,0),"")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(OCULTAR)'!$P$3:$R$62,3,0),"")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(OCULTAR)'!$P$3:$R$62,3,0),"")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(OCULTAR)'!$P$3:$R$62,3,0),"")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(OCULTAR)'!$P$3:$R$62,3,0),"")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(OCULTAR)'!$P$3:$R$62,3,0),"")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(OCULTAR)'!$P$3:$R$62,3,0),"")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(OCULTAR)'!$P$3:$R$62,3,0),"")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(OCULTAR)'!$P$3:$R$62,3,0),"")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(OCULTAR)'!$P$3:$R$62,3,0),"")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(OCULTAR)'!$P$3:$R$62,3,0),"")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(OCULTAR)'!$P$3:$R$62,3,0),"")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(OCULTAR)'!$P$3:$R$62,3,0),"")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(OCULTAR)'!$P$3:$R$62,3,0),"")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(OCULTAR)'!$P$3:$R$62,3,0),"")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(OCULTAR)'!$P$3:$R$62,3,0),"")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(OCULTAR)'!$P$3:$R$62,3,0),"")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(OCULTAR)'!$P$3:$R$62,3,0),"")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(OCULTAR)'!$P$3:$R$62,3,0),"")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(OCULTAR)'!$P$3:$R$62,3,0),"")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(OCULTAR)'!$P$3:$R$62,3,0),"")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(OCULTAR)'!$P$3:$R$62,3,0),"")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(OCULTAR)'!$P$3:$R$62,3,0),"")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(OCULTAR)'!$P$3:$R$62,3,0),"")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(OCULTAR)'!$P$3:$R$62,3,0),"")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(OCULTAR)'!$P$3:$R$62,3,0),"")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(OCULTAR)'!$P$3:$R$62,3,0),"")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(OCULTAR)'!$P$3:$R$62,3,0),"")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(OCULTAR)'!$P$3:$R$62,3,0),"")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(OCULTAR)'!$P$3:$R$62,3,0),"")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(OCULTAR)'!$P$3:$R$62,3,0),"")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(OCULTAR)'!$P$3:$R$62,3,0),"")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(OCULTAR)'!$P$3:$R$62,3,0),"")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(OCULTAR)'!$P$3:$R$62,3,0),"")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(OCULTAR)'!$P$3:$R$62,3,0),"")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(OCULTAR)'!$P$3:$R$62,3,0),"")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(OCULTAR)'!$P$3:$R$62,3,0),"")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(OCULTAR)'!$P$3:$R$62,3,0),"")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(OCULTAR)'!$P$3:$R$62,3,0),"")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(OCULTAR)'!$P$3:$R$62,3,0),"")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(OCULTAR)'!$P$3:$R$62,3,0),"")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(OCULTAR)'!$P$3:$R$62,3,0),"")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(OCULTAR)'!$P$3:$R$62,3,0),"")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(OCULTAR)'!$P$3:$R$62,3,0),"")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(OCULTAR)'!$P$3:$R$62,3,0),"")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(OCULTAR)'!$P$3:$R$62,3,0),"")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(OCULTAR)'!$P$3:$R$62,3,0),"")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(OCULTAR)'!$P$3:$R$62,3,0),"")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(OCULTAR)'!$P$3:$R$62,3,0),"")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(OCULTAR)'!$P$3:$R$62,3,0),"")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(OCULTAR)'!$P$3:$R$62,3,0),"")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(OCULTAR)'!$P$3:$R$62,3,0),"")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(OCULTAR)'!$P$3:$R$62,3,0),"")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(OCULTAR)'!$P$3:$R$62,3,0),"")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(OCULTAR)'!$P$3:$R$62,3,0),"")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(OCULTAR)'!$P$3:$R$62,3,0),"")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(OCULTAR)'!$P$3:$R$62,3,0),"")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(OCULTAR)'!$P$3:$R$62,3,0),"")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(OCULTAR)'!$P$3:$R$62,3,0),"")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(OCULTAR)'!$P$3:$R$62,3,0),"")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(OCULTAR)'!$P$3:$R$62,3,0),"")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(OCULTAR)'!$P$3:$R$62,3,0),"")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(OCULTAR)'!$P$3:$R$62,3,0),"")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(OCULTAR)'!$P$3:$R$62,3,0),"")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(OCULTAR)'!$P$3:$R$62,3,0),"")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(OCULTAR)'!$P$3:$R$62,3,0),"")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(OCULTAR)'!$P$3:$R$62,3,0),"")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(OCULTAR)'!$P$3:$R$62,3,0),"")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(OCULTAR)'!$P$3:$R$62,3,0),"")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(OCULTAR)'!$P$3:$R$62,3,0),"")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(OCULTAR)'!$P$3:$R$62,3,0),"")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(OCULTAR)'!$P$3:$R$62,3,0),"")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(OCULTAR)'!$P$3:$R$62,3,0),"")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(OCULTAR)'!$P$3:$R$62,3,0),"")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(OCULTAR)'!$P$3:$R$62,3,0),"")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(OCULTAR)'!$P$3:$R$62,3,0),"")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(OCULTAR)'!$P$3:$R$62,3,0),"")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(OCULTAR)'!$P$3:$R$62,3,0),"")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(OCULTAR)'!$P$3:$R$62,3,0),"")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(OCULTAR)'!$P$3:$R$62,3,0),"")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(OCULTAR)'!$P$3:$R$62,3,0),"")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(OCULTAR)'!$P$3:$R$62,3,0),"")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(OCULTAR)'!$P$3:$R$62,3,0),"")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(OCULTAR)'!$P$3:$R$62,3,0),"")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(OCULTAR)'!$P$3:$R$62,3,0),"")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(OCULTAR)'!$P$3:$R$62,3,0),"")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(OCULTAR)'!$P$3:$R$62,3,0),"")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(OCULTAR)'!$P$3:$R$62,3,0),"")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(OCULTAR)'!$P$3:$R$62,3,0),"")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(OCULTAR)'!$P$3:$R$62,3,0),"")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(OCULTAR)'!$P$3:$R$62,3,0),"")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(OCULTAR)'!$P$3:$R$62,3,0),"")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(OCULTAR)'!$P$3:$R$62,3,0),"")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(OCULTAR)'!$P$3:$R$62,3,0),"")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(OCULTAR)'!$P$3:$R$62,3,0),"")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(OCULTAR)'!$P$3:$R$62,3,0),"")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(OCULTAR)'!$P$3:$R$62,3,0),"")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(OCULTAR)'!$P$3:$R$62,3,0),"")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(OCULTAR)'!$P$3:$R$62,3,0),"")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(OCULTAR)'!$P$3:$R$62,3,0),"")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(OCULTAR)'!$P$3:$R$62,3,0),"")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(OCULTAR)'!$P$3:$R$62,3,0),"")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(OCULTAR)'!$P$3:$R$62,3,0),"")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(OCULTAR)'!$P$3:$R$62,3,0),"")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(OCULTAR)'!$P$3:$R$62,3,0),"")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(OCULTAR)'!$P$3:$R$62,3,0),"")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(OCULTAR)'!$P$3:$R$62,3,0),"")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(OCULTAR)'!$P$3:$R$62,3,0),"")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(OCULTAR)'!$P$3:$R$62,3,0),"")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(OCULTAR)'!$P$3:$R$62,3,0),"")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(OCULTAR)'!$P$3:$R$62,3,0),"")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(OCULTAR)'!$P$3:$R$62,3,0),"")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(OCULTAR)'!$P$3:$R$62,3,0),"")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(OCULTAR)'!$P$3:$R$62,3,0),"")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(OCULTAR)'!$P$3:$R$62,3,0),"")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(OCULTAR)'!$P$3:$R$62,3,0),"")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(OCULTAR)'!$P$3:$R$62,3,0),"")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(OCULTAR)'!$P$3:$R$62,3,0),"")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(OCULTAR)'!$P$3:$R$62,3,0),"")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(OCULTAR)'!$P$3:$R$62,3,0),"")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(OCULTAR)'!$P$3:$R$62,3,0),"")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(OCULTAR)'!$P$3:$R$62,3,0),"")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(OCULTAR)'!$P$3:$R$62,3,0),"")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(OCULTAR)'!$P$3:$R$62,3,0),"")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(OCULTAR)'!$P$3:$R$62,3,0),"")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(OCULTAR)'!$P$3:$R$62,3,0),"")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(OCULTAR)'!$P$3:$R$62,3,0),"")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(OCULTAR)'!$P$3:$R$62,3,0),"")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(OCULTAR)'!$P$3:$R$62,3,0),"")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(OCULTAR)'!$P$3:$R$62,3,0),"")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(OCULTAR)'!$P$3:$R$62,3,0),"")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(OCULTAR)'!$P$3:$R$62,3,0),"")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(OCULTAR)'!$P$3:$R$62,3,0),"")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(OCULTAR)'!$P$3:$R$62,3,0),"")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(OCULTAR)'!$P$3:$R$62,3,0),"")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(OCULTAR)'!$P$3:$R$62,3,0),"")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(OCULTAR)'!$P$3:$R$62,3,0),"")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(OCULTAR)'!$P$3:$R$62,3,0),"")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(OCULTAR)'!$P$3:$R$62,3,0),"")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(OCULTAR)'!$P$3:$R$62,3,0),"")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(OCULTAR)'!$P$3:$R$62,3,0),"")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(OCULTAR)'!$P$3:$R$62,3,0),"")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(OCULTAR)'!$P$3:$R$62,3,0),"")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(OCULTAR)'!$P$3:$R$62,3,0),"")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(OCULTAR)'!$P$3:$R$62,3,0),"")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(OCULTAR)'!$P$3:$R$62,3,0),"")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(OCULTAR)'!$P$3:$R$62,3,0),"")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(OCULTAR)'!$P$3:$R$62,3,0),"")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(OCULTAR)'!$P$3:$R$62,3,0),"")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(OCULTAR)'!$P$3:$R$62,3,0),"")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(OCULTAR)'!$P$3:$R$62,3,0),"")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(OCULTAR)'!$P$3:$R$62,3,0),"")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(OCULTAR)'!$P$3:$R$62,3,0),"")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(OCULTAR)'!$P$3:$R$62,3,0),"")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(OCULTAR)'!$P$3:$R$62,3,0),"")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(OCULTAR)'!$P$3:$R$62,3,0),"")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(OCULTAR)'!$P$3:$R$62,3,0),"")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(OCULTAR)'!$P$3:$R$62,3,0),"")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(OCULTAR)'!$P$3:$R$62,3,0),"")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(OCULTAR)'!$P$3:$R$62,3,0),"")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(OCULTAR)'!$P$3:$R$62,3,0),"")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(OCULTAR)'!$P$3:$R$62,3,0),"")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(OCULTAR)'!$P$3:$R$62,3,0),"")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(OCULTAR)'!$P$3:$R$62,3,0),"")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(OCULTAR)'!$P$3:$R$62,3,0),"")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(OCULTAR)'!$P$3:$R$62,3,0),"")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(OCULTAR)'!$P$3:$R$62,3,0),"")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(OCULTAR)'!$P$3:$R$62,3,0),"")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(OCULTAR)'!$P$3:$R$62,3,0),"")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(OCULTAR)'!$P$3:$R$62,3,0),"")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(OCULTAR)'!$P$3:$R$62,3,0),"")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(OCULTAR)'!$P$3:$R$62,3,0),"")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(OCULTAR)'!$P$3:$R$62,3,0),"")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(OCULTAR)'!$P$3:$R$62,3,0),"")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(OCULTAR)'!$P$3:$R$62,3,0),"")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(OCULTAR)'!$P$3:$R$62,3,0),"")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(OCULTAR)'!$P$3:$R$62,3,0),"")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(OCULTAR)'!$P$3:$R$62,3,0),"")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(OCULTAR)'!$P$3:$R$62,3,0),"")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(OCULTAR)'!$P$3:$R$62,3,0),"")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(OCULTAR)'!$P$3:$R$62,3,0),"")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(OCULTAR)'!$P$3:$R$62,3,0),"")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(OCULTAR)'!$P$3:$R$62,3,0),"")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(OCULTAR)'!$P$3:$R$62,3,0),"")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(OCULTAR)'!$P$3:$R$62,3,0),"")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(OCULTAR)'!$P$3:$R$62,3,0),"")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(OCULTAR)'!$P$3:$R$62,3,0),"")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(OCULTAR)'!$P$3:$R$62,3,0),"")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(OCULTAR)'!$P$3:$R$62,3,0),"")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(OCULTAR)'!$P$3:$R$62,3,0),"")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(OCULTAR)'!$P$3:$R$62,3,0),"")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(OCULTAR)'!$P$3:$R$62,3,0),"")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(OCULTAR)'!$P$3:$R$62,3,0),"")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(OCULTAR)'!$P$3:$R$62,3,0),"")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(OCULTAR)'!$P$3:$R$62,3,0),"")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(OCULTAR)'!$P$3:$R$62,3,0),"")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(OCULTAR)'!$P$3:$R$62,3,0),"")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(OCULTAR)'!$P$3:$R$62,3,0),"")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(OCULTAR)'!$P$3:$R$62,3,0),"")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(OCULTAR)'!$P$3:$R$62,3,0),"")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(OCULTAR)'!$P$3:$R$62,3,0),"")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(OCULTAR)'!$P$3:$R$62,3,0),"")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(OCULTAR)'!$P$3:$R$62,3,0),"")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(OCULTAR)'!$P$3:$R$62,3,0),"")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(OCULTAR)'!$P$3:$R$62,3,0),"")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(OCULTAR)'!$P$3:$R$62,3,0),"")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(OCULTAR)'!$P$3:$R$62,3,0),"")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(OCULTAR)'!$P$3:$R$62,3,0),"")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(OCULTAR)'!$P$3:$R$62,3,0),"")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(OCULTAR)'!$P$3:$R$62,3,0),"")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(OCULTAR)'!$P$3:$R$62,3,0),"")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(OCULTAR)'!$P$3:$R$62,3,0),"")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(OCULTAR)'!$P$3:$R$62,3,0),"")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(OCULTAR)'!$P$3:$R$62,3,0),"")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(OCULTAR)'!$P$3:$R$62,3,0),"")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(OCULTAR)'!$P$3:$R$62,3,0),"")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(OCULTAR)'!$P$3:$R$62,3,0),"")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(OCULTAR)'!$P$3:$R$62,3,0),"")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(OCULTAR)'!$P$3:$R$62,3,0),"")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(OCULTAR)'!$P$3:$R$62,3,0),"")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(OCULTAR)'!$P$3:$R$62,3,0),"")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(OCULTAR)'!$P$3:$R$62,3,0),"")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(OCULTAR)'!$P$3:$R$62,3,0),"")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(OCULTAR)'!$P$3:$R$62,3,0),"")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(OCULTAR)'!$P$3:$R$62,3,0),"")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(OCULTAR)'!$P$3:$R$62,3,0),"")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(OCULTAR)'!$P$3:$R$62,3,0),"")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(OCULTAR)'!$P$3:$R$62,3,0),"")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(OCULTAR)'!$P$3:$R$62,3,0),"")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(OCULTAR)'!$P$3:$R$62,3,0),"")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(OCULTAR)'!$P$3:$R$62,3,0),"")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(OCULTAR)'!$P$3:$R$62,3,0),"")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(OCULTAR)'!$P$3:$R$62,3,0),"")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(OCULTAR)'!$P$3:$R$62,3,0),"")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(OCULTAR)'!$P$3:$R$62,3,0),"")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(OCULTAR)'!$P$3:$R$62,3,0),"")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(OCULTAR)'!$P$3:$R$62,3,0),"")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(OCULTAR)'!$P$3:$R$62,3,0),"")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(OCULTAR)'!$P$3:$R$62,3,0),"")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(OCULTAR)'!$P$3:$R$62,3,0),"")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(OCULTAR)'!$P$3:$R$62,3,0),"")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(OCULTAR)'!$P$3:$R$62,3,0),"")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(OCULTAR)'!$P$3:$R$62,3,0),"")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(OCULTAR)'!$P$3:$R$62,3,0),"")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(OCULTAR)'!$P$3:$R$62,3,0),"")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(OCULTAR)'!$P$3:$R$62,3,0),"")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(OCULTAR)'!$P$3:$R$62,3,0),"")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(OCULTAR)'!$P$3:$R$62,3,0),"")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(OCULTAR)'!$P$3:$R$62,3,0),"")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(OCULTAR)'!$P$3:$R$62,3,0),"")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(OCULTAR)'!$P$3:$R$62,3,0),"")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(OCULTAR)'!$P$3:$R$62,3,0),"")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(OCULTAR)'!$P$3:$R$62,3,0),"")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(OCULTAR)'!$P$3:$R$62,3,0),"")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(OCULTAR)'!$P$3:$R$62,3,0),"")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(OCULTAR)'!$P$3:$R$62,3,0),"")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(OCULTAR)'!$P$3:$R$62,3,0),"")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(OCULTAR)'!$P$3:$R$62,3,0),"")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(OCULTAR)'!$P$3:$R$62,3,0),"")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(OCULTAR)'!$P$3:$R$62,3,0),"")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(OCULTAR)'!$P$3:$R$62,3,0),"")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(OCULTAR)'!$P$3:$R$62,3,0),"")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(OCULTAR)'!$P$3:$R$62,3,0),"")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(OCULTAR)'!$P$3:$R$62,3,0),"")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(OCULTAR)'!$P$3:$R$62,3,0),"")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(OCULTAR)'!$P$3:$R$62,3,0),"")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(OCULTAR)'!$P$3:$R$62,3,0),"")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(OCULTAR)'!$P$3:$R$62,3,0),"")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(OCULTAR)'!$P$3:$R$62,3,0),"")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(OCULTAR)'!$P$3:$R$62,3,0),"")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(OCULTAR)'!$P$3:$R$62,3,0),"")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(OCULTAR)'!$P$3:$R$62,3,0),"")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(OCULTAR)'!$P$3:$R$62,3,0),"")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(OCULTAR)'!$P$3:$R$62,3,0),"")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(OCULTAR)'!$P$3:$R$62,3,0),"")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(OCULTAR)'!$P$3:$R$62,3,0),"")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(OCULTAR)'!$P$3:$R$62,3,0),"")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(OCULTAR)'!$P$3:$R$62,3,0),"")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(OCULTAR)'!$P$3:$R$62,3,0),"")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(OCULTAR)'!$P$3:$R$62,3,0),"")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(OCULTAR)'!$P$3:$R$62,3,0),"")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(OCULTAR)'!$P$3:$R$62,3,0),"")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(OCULTAR)'!$P$3:$R$62,3,0),"")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(OCULTAR)'!$P$3:$R$62,3,0),"")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(OCULTAR)'!$P$3:$R$62,3,0),"")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(OCULTAR)'!$P$3:$R$62,3,0),"")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(OCULTAR)'!$P$3:$R$62,3,0),"")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(OCULTAR)'!$P$3:$R$62,3,0),"")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(OCULTAR)'!$P$3:$R$62,3,0),"")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(OCULTAR)'!$P$3:$R$62,3,0),"")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(OCULTAR)'!$P$3:$R$62,3,0),"")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(OCULTAR)'!$P$3:$R$62,3,0),"")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(OCULTAR)'!$P$3:$R$62,3,0),"")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(OCULTAR)'!$P$3:$R$62,3,0),"")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(OCULTAR)'!$P$3:$R$62,3,0),"")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(OCULTAR)'!$P$3:$R$62,3,0),"")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(OCULTAR)'!$P$3:$R$62,3,0),"")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(OCULTAR)'!$P$3:$R$62,3,0),"")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(OCULTAR)'!$P$3:$R$62,3,0),"")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(OCULTAR)'!$P$3:$R$62,3,0),"")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(OCULTAR)'!$P$3:$R$62,3,0),"")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(OCULTAR)'!$P$3:$R$62,3,0),"")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(OCULTAR)'!$P$3:$R$62,3,0),"")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(OCULTAR)'!$P$3:$R$62,3,0),"")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(OCULTAR)'!$P$3:$R$62,3,0),"")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(OCULTAR)'!$P$3:$R$62,3,0),"")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(OCULTAR)'!$P$3:$R$62,3,0),"")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(OCULTAR)'!$P$3:$R$62,3,0),"")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(OCULTAR)'!$P$3:$R$62,3,0),"")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(OCULTAR)'!$P$3:$R$62,3,0),"")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(OCULTAR)'!$P$3:$R$62,3,0),"")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(OCULTAR)'!$P$3:$R$62,3,0),"")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(OCULTAR)'!$P$3:$R$62,3,0),"")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(OCULTAR)'!$P$3:$R$62,3,0),"")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(OCULTAR)'!$P$3:$R$62,3,0),"")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(OCULTAR)'!$P$3:$R$62,3,0),"")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(OCULTAR)'!$P$3:$R$62,3,0),"")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(OCULTAR)'!$P$3:$R$62,3,0),"")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(OCULTAR)'!$P$3:$R$62,3,0),"")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(OCULTAR)'!$P$3:$R$62,3,0),"")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(OCULTAR)'!$P$3:$R$62,3,0),"")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(OCULTAR)'!$P$3:$R$62,3,0),"")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(OCULTAR)'!$P$3:$R$62,3,0),"")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(OCULTAR)'!$P$3:$R$62,3,0),"")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(OCULTAR)'!$P$3:$R$62,3,0),"")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(OCULTAR)'!$P$3:$R$62,3,0),"")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(OCULTAR)'!$P$3:$R$62,3,0),"")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(OCULTAR)'!$P$3:$R$62,3,0),"")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(OCULTAR)'!$P$3:$R$62,3,0),"")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(OCULTAR)'!$P$3:$R$62,3,0),"")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(OCULTAR)'!$P$3:$R$62,3,0),"")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(OCULTAR)'!$P$3:$R$62,3,0),"")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(OCULTAR)'!$P$3:$R$62,3,0),"")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(OCULTAR)'!$P$3:$R$62,3,0),"")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(OCULTAR)'!$P$3:$R$62,3,0),"")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(OCULTAR)'!$P$3:$R$62,3,0),"")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(OCULTAR)'!$P$3:$R$62,3,0),"")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(OCULTAR)'!$P$3:$R$62,3,0),"")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(OCULTAR)'!$P$3:$R$62,3,0),"")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(OCULTAR)'!$P$3:$R$62,3,0),"")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(OCULTAR)'!$P$3:$R$62,3,0),"")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(OCULTAR)'!$P$3:$R$62,3,0),"")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(OCULTAR)'!$P$3:$R$62,3,0),"")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(OCULTAR)'!$P$3:$R$62,3,0),"")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(OCULTAR)'!$P$3:$R$62,3,0),"")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(OCULTAR)'!$P$3:$R$62,3,0),"")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(OCULTAR)'!$P$3:$R$62,3,0),"")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(OCULTAR)'!$P$3:$R$62,3,0),"")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(OCULTAR)'!$P$3:$R$62,3,0),"")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(OCULTAR)'!$P$3:$R$62,3,0),"")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(OCULTAR)'!$P$3:$R$62,3,0),"")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(OCULTAR)'!$P$3:$R$62,3,0),"")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(OCULTAR)'!$P$3:$R$62,3,0),"")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(OCULTAR)'!$P$3:$R$62,3,0),"")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(OCULTAR)'!$P$3:$R$62,3,0),"")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(OCULTAR)'!$P$3:$R$62,3,0),"")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(OCULTAR)'!$P$3:$R$62,3,0),"")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(OCULTAR)'!$P$3:$R$62,3,0),"")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(OCULTAR)'!$P$3:$R$62,3,0),"")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(OCULTAR)'!$P$3:$R$62,3,0),"")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(OCULTAR)'!$P$3:$R$62,3,0),"")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(OCULTAR)'!$P$3:$R$62,3,0),"")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(OCULTAR)'!$P$3:$R$62,3,0),"")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(OCULTAR)'!$P$3:$R$62,3,0),"")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(OCULTAR)'!$P$3:$R$62,3,0),"")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(OCULTAR)'!$P$3:$R$62,3,0),"")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(OCULTAR)'!$P$3:$R$62,3,0),"")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(OCULTAR)'!$P$3:$R$62,3,0),"")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(OCULTAR)'!$P$3:$R$62,3,0),"")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(OCULTAR)'!$P$3:$R$62,3,0),"")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(OCULTAR)'!$P$3:$R$62,3,0),"")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(OCULTAR)'!$P$3:$R$62,3,0),"")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(OCULTAR)'!$P$3:$R$62,3,0),"")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(OCULTAR)'!$P$3:$R$62,3,0),"")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(OCULTAR)'!$P$3:$R$62,3,0),"")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(OCULTAR)'!$P$3:$R$62,3,0),"")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(OCULTAR)'!$P$3:$R$62,3,0),"")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(OCULTAR)'!$P$3:$R$62,3,0),"")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(OCULTAR)'!$P$3:$R$62,3,0),"")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(OCULTAR)'!$P$3:$R$62,3,0),"")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(OCULTAR)'!$P$3:$R$62,3,0),"")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(OCULTAR)'!$P$3:$R$62,3,0),"")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(OCULTAR)'!$P$3:$R$62,3,0),"")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(OCULTAR)'!$P$3:$R$62,3,0),"")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(OCULTAR)'!$P$3:$R$62,3,0),"")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(OCULTAR)'!$P$3:$R$62,3,0),"")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(OCULTAR)'!$P$3:$R$62,3,0),"")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(OCULTAR)'!$P$3:$R$62,3,0),"")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(OCULTAR)'!$P$3:$R$62,3,0),"")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(OCULTAR)'!$P$3:$R$62,3,0),"")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(OCULTAR)'!$P$3:$R$62,3,0),"")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(OCULTAR)'!$P$3:$R$62,3,0),"")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(OCULTAR)'!$P$3:$R$62,3,0),"")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(OCULTAR)'!$P$3:$R$62,3,0),"")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(OCULTAR)'!$P$3:$R$62,3,0),"")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(OCULTAR)'!$P$3:$R$62,3,0),"")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(OCULTAR)'!$P$3:$R$62,3,0),"")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(OCULTAR)'!$P$3:$R$62,3,0),"")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(OCULTAR)'!$P$3:$R$62,3,0),"")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(OCULTAR)'!$P$3:$R$62,3,0),"")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(OCULTAR)'!$P$3:$R$62,3,0),"")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(OCULTAR)'!$P$3:$R$62,3,0),"")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(OCULTAR)'!$P$3:$R$62,3,0),"")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(OCULTAR)'!$P$3:$R$62,3,0),"")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(OCULTAR)'!$P$3:$R$62,3,0),"")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(OCULTAR)'!$P$3:$R$62,3,0),"")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(OCULTAR)'!$P$3:$R$62,3,0),"")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(OCULTAR)'!$P$3:$R$62,3,0),"")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(OCULTAR)'!$P$3:$R$62,3,0),"")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(OCULTAR)'!$P$3:$R$62,3,0),"")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(OCULTAR)'!$P$3:$R$62,3,0),"")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(OCULTAR)'!$P$3:$R$62,3,0),"")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(OCULTAR)'!$P$3:$R$62,3,0),"")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(OCULTAR)'!$P$3:$R$62,3,0),"")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(OCULTAR)'!$P$3:$R$62,3,0),"")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(OCULTAR)'!$P$3:$R$62,3,0),"")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(OCULTAR)'!$P$3:$R$62,3,0),"")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(OCULTAR)'!$P$3:$R$62,3,0),"")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(OCULTAR)'!$P$3:$R$62,3,0),"")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(OCULTAR)'!$P$3:$R$62,3,0),"")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(OCULTAR)'!$P$3:$R$62,3,0),"")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(OCULTAR)'!$P$3:$R$62,3,0),"")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(OCULTAR)'!$P$3:$R$62,3,0),"")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(OCULTAR)'!$P$3:$R$62,3,0),"")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(OCULTAR)'!$P$3:$R$62,3,0),"")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(OCULTAR)'!$P$3:$R$62,3,0),"")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(OCULTAR)'!$P$3:$R$62,3,0),"")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(OCULTAR)'!$P$3:$R$62,3,0),"")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(OCULTAR)'!$P$3:$R$62,3,0),"")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(OCULTAR)'!$P$3:$R$62,3,0),"")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(OCULTAR)'!$P$3:$R$62,3,0),"")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(OCULTAR)'!$P$3:$R$62,3,0),"")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(OCULTAR)'!$P$3:$R$62,3,0),"")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(OCULTAR)'!$P$3:$R$62,3,0),"")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(OCULTAR)'!$P$3:$R$62,3,0),"")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(OCULTAR)'!$P$3:$R$62,3,0),"")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(OCULTAR)'!$P$3:$R$62,3,0),"")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(OCULTAR)'!$P$3:$R$62,3,0),"")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(OCULTAR)'!$P$3:$R$62,3,0),"")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(OCULTAR)'!$P$3:$R$62,3,0),"")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(OCULTAR)'!$P$3:$R$62,3,0),"")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(OCULTAR)'!$P$3:$R$62,3,0),"")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(OCULTAR)'!$P$3:$R$62,3,0),"")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(OCULTAR)'!$P$3:$R$62,3,0),"")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(OCULTAR)'!$P$3:$R$62,3,0),"")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(OCULTAR)'!$P$3:$R$62,3,0),"")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(OCULTAR)'!$P$3:$R$62,3,0),"")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(OCULTAR)'!$P$3:$R$62,3,0),"")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(OCULTAR)'!$P$3:$R$62,3,0),"")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(OCULTAR)'!$P$3:$R$62,3,0),"")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(OCULTAR)'!$P$3:$R$62,3,0),"")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(OCULTAR)'!$P$3:$R$62,3,0),"")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(OCULTAR)'!$P$3:$R$62,3,0),"")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(OCULTAR)'!$P$3:$R$62,3,0),"")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(OCULTAR)'!$P$3:$R$62,3,0),"")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(OCULTAR)'!$P$3:$R$62,3,0),"")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(OCULTAR)'!$P$3:$R$62,3,0),"")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(OCULTAR)'!$P$3:$R$62,3,0),"")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(OCULTAR)'!$P$3:$R$62,3,0),"")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(OCULTAR)'!$P$3:$R$62,3,0),"")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(OCULTAR)'!$P$3:$R$62,3,0),"")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(OCULTAR)'!$P$3:$R$62,3,0),"")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(OCULTAR)'!$P$3:$R$62,3,0),"")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(OCULTAR)'!$P$3:$R$62,3,0),"")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(OCULTAR)'!$P$3:$R$62,3,0),"")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(OCULTAR)'!$P$3:$R$62,3,0),"")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(OCULTAR)'!$P$3:$R$62,3,0),"")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(OCULTAR)'!$P$3:$R$62,3,0),"")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(OCULTAR)'!$P$3:$R$62,3,0),"")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(OCULTAR)'!$P$3:$R$62,3,0),"")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(OCULTAR)'!$P$3:$R$62,3,0),"")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(OCULTAR)'!$P$3:$R$62,3,0),"")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(OCULTAR)'!$P$3:$R$62,3,0),"")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(OCULTAR)'!$P$3:$R$62,3,0),"")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(OCULTAR)'!$P$3:$R$62,3,0),"")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(OCULTAR)'!$P$3:$R$62,3,0),"")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(OCULTAR)'!$P$3:$R$62,3,0),"")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(OCULTAR)'!$P$3:$R$62,3,0),"")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(OCULTAR)'!$P$3:$R$62,3,0),"")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(OCULTAR)'!$P$3:$R$62,3,0),"")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(OCULTAR)'!$P$3:$R$62,3,0),"")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(OCULTAR)'!$P$3:$R$62,3,0),"")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(OCULTAR)'!$P$3:$R$62,3,0),"")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(OCULTAR)'!$P$3:$R$62,3,0),"")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(OCULTAR)'!$P$3:$R$62,3,0),"")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(OCULTAR)'!$P$3:$R$62,3,0),"")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(OCULTAR)'!$P$3:$R$62,3,0),"")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(OCULTAR)'!$P$3:$R$62,3,0),"")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(OCULTAR)'!$P$3:$R$62,3,0),"")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(OCULTAR)'!$P$3:$R$62,3,0),"")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(OCULTAR)'!$P$3:$R$62,3,0),"")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(OCULTAR)'!$P$3:$R$62,3,0),"")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(OCULTAR)'!$P$3:$R$62,3,0),"")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(OCULTAR)'!$P$3:$R$62,3,0),"")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(OCULTAR)'!$P$3:$R$62,3,0),"")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2021-07-06T18:33:46Z</dcterms:created>
  <dcterms:modified xsi:type="dcterms:W3CDTF">2021-07-06T18:33:59Z</dcterms:modified>
</cp:coreProperties>
</file>