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ia.lopes\Desktop\"/>
    </mc:Choice>
  </mc:AlternateContent>
  <xr:revisionPtr revIDLastSave="0" documentId="8_{185EDBCC-212B-4575-A2A2-CEE6C6718807}" xr6:coauthVersionLast="45" xr6:coauthVersionMax="45" xr10:uidLastSave="{00000000-0000-0000-0000-000000000000}"/>
  <bookViews>
    <workbookView xWindow="-120" yWindow="-120" windowWidth="21840" windowHeight="13140" xr2:uid="{04F0CC21-61BE-4698-8113-D54B478510A6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C150" i="1"/>
  <c r="B150" i="1"/>
  <c r="A150" i="1" s="1"/>
  <c r="L149" i="1"/>
  <c r="J149" i="1"/>
  <c r="I149" i="1"/>
  <c r="H149" i="1"/>
  <c r="G149" i="1"/>
  <c r="F149" i="1"/>
  <c r="K149" i="1" s="1"/>
  <c r="E149" i="1"/>
  <c r="D149" i="1"/>
  <c r="C149" i="1"/>
  <c r="B149" i="1"/>
  <c r="A149" i="1" s="1"/>
  <c r="L148" i="1"/>
  <c r="J148" i="1"/>
  <c r="I148" i="1"/>
  <c r="H148" i="1"/>
  <c r="G148" i="1"/>
  <c r="F148" i="1"/>
  <c r="K148" i="1" s="1"/>
  <c r="E148" i="1"/>
  <c r="D148" i="1"/>
  <c r="C148" i="1"/>
  <c r="B148" i="1"/>
  <c r="A148" i="1" s="1"/>
  <c r="L147" i="1"/>
  <c r="J147" i="1"/>
  <c r="I147" i="1"/>
  <c r="H147" i="1"/>
  <c r="G147" i="1"/>
  <c r="F147" i="1"/>
  <c r="K147" i="1" s="1"/>
  <c r="E147" i="1"/>
  <c r="D147" i="1"/>
  <c r="C147" i="1"/>
  <c r="B147" i="1"/>
  <c r="A147" i="1" s="1"/>
  <c r="L146" i="1"/>
  <c r="J146" i="1"/>
  <c r="I146" i="1"/>
  <c r="H146" i="1"/>
  <c r="G146" i="1"/>
  <c r="F146" i="1"/>
  <c r="K146" i="1" s="1"/>
  <c r="E146" i="1"/>
  <c r="D146" i="1"/>
  <c r="C146" i="1"/>
  <c r="B146" i="1"/>
  <c r="A146" i="1" s="1"/>
  <c r="L145" i="1"/>
  <c r="J145" i="1"/>
  <c r="I145" i="1"/>
  <c r="H145" i="1"/>
  <c r="G145" i="1"/>
  <c r="F145" i="1"/>
  <c r="K145" i="1" s="1"/>
  <c r="E145" i="1"/>
  <c r="D145" i="1"/>
  <c r="C145" i="1"/>
  <c r="B145" i="1"/>
  <c r="A145" i="1" s="1"/>
  <c r="L144" i="1"/>
  <c r="J144" i="1"/>
  <c r="I144" i="1"/>
  <c r="H144" i="1"/>
  <c r="G144" i="1"/>
  <c r="F144" i="1"/>
  <c r="K144" i="1" s="1"/>
  <c r="E144" i="1"/>
  <c r="D144" i="1"/>
  <c r="C144" i="1"/>
  <c r="B144" i="1"/>
  <c r="A144" i="1" s="1"/>
  <c r="L143" i="1"/>
  <c r="J143" i="1"/>
  <c r="I143" i="1"/>
  <c r="H143" i="1"/>
  <c r="G143" i="1"/>
  <c r="F143" i="1"/>
  <c r="K143" i="1" s="1"/>
  <c r="E143" i="1"/>
  <c r="D143" i="1"/>
  <c r="C143" i="1"/>
  <c r="B143" i="1"/>
  <c r="A143" i="1" s="1"/>
  <c r="L142" i="1"/>
  <c r="J142" i="1"/>
  <c r="I142" i="1"/>
  <c r="H142" i="1"/>
  <c r="G142" i="1"/>
  <c r="F142" i="1"/>
  <c r="K142" i="1" s="1"/>
  <c r="E142" i="1"/>
  <c r="D142" i="1"/>
  <c r="C142" i="1"/>
  <c r="B142" i="1"/>
  <c r="A142" i="1" s="1"/>
  <c r="L141" i="1"/>
  <c r="J141" i="1"/>
  <c r="I141" i="1"/>
  <c r="H141" i="1"/>
  <c r="G141" i="1"/>
  <c r="F141" i="1"/>
  <c r="K141" i="1" s="1"/>
  <c r="E141" i="1"/>
  <c r="D141" i="1"/>
  <c r="C141" i="1"/>
  <c r="B141" i="1"/>
  <c r="A141" i="1" s="1"/>
  <c r="L140" i="1"/>
  <c r="J140" i="1"/>
  <c r="I140" i="1"/>
  <c r="H140" i="1"/>
  <c r="G140" i="1"/>
  <c r="F140" i="1"/>
  <c r="K140" i="1" s="1"/>
  <c r="E140" i="1"/>
  <c r="D140" i="1"/>
  <c r="C140" i="1"/>
  <c r="B140" i="1"/>
  <c r="A140" i="1" s="1"/>
  <c r="L139" i="1"/>
  <c r="J139" i="1"/>
  <c r="I139" i="1"/>
  <c r="H139" i="1"/>
  <c r="G139" i="1"/>
  <c r="F139" i="1"/>
  <c r="K139" i="1" s="1"/>
  <c r="E139" i="1"/>
  <c r="D139" i="1"/>
  <c r="C139" i="1"/>
  <c r="B139" i="1"/>
  <c r="A139" i="1" s="1"/>
  <c r="L138" i="1"/>
  <c r="J138" i="1"/>
  <c r="I138" i="1"/>
  <c r="H138" i="1"/>
  <c r="G138" i="1"/>
  <c r="F138" i="1"/>
  <c r="K138" i="1" s="1"/>
  <c r="E138" i="1"/>
  <c r="D138" i="1"/>
  <c r="C138" i="1"/>
  <c r="B138" i="1"/>
  <c r="A138" i="1" s="1"/>
  <c r="L137" i="1"/>
  <c r="J137" i="1"/>
  <c r="I137" i="1"/>
  <c r="H137" i="1"/>
  <c r="G137" i="1"/>
  <c r="F137" i="1"/>
  <c r="K137" i="1" s="1"/>
  <c r="E137" i="1"/>
  <c r="D137" i="1"/>
  <c r="C137" i="1"/>
  <c r="B137" i="1"/>
  <c r="A137" i="1" s="1"/>
  <c r="L136" i="1"/>
  <c r="J136" i="1"/>
  <c r="I136" i="1"/>
  <c r="H136" i="1"/>
  <c r="G136" i="1"/>
  <c r="F136" i="1"/>
  <c r="K136" i="1" s="1"/>
  <c r="E136" i="1"/>
  <c r="D136" i="1"/>
  <c r="C136" i="1"/>
  <c r="B136" i="1"/>
  <c r="A136" i="1" s="1"/>
  <c r="L135" i="1"/>
  <c r="J135" i="1"/>
  <c r="I135" i="1"/>
  <c r="H135" i="1"/>
  <c r="G135" i="1"/>
  <c r="F135" i="1"/>
  <c r="K135" i="1" s="1"/>
  <c r="E135" i="1"/>
  <c r="D135" i="1"/>
  <c r="C135" i="1"/>
  <c r="B135" i="1"/>
  <c r="A135" i="1" s="1"/>
  <c r="L134" i="1"/>
  <c r="J134" i="1"/>
  <c r="I134" i="1"/>
  <c r="H134" i="1"/>
  <c r="G134" i="1"/>
  <c r="F134" i="1"/>
  <c r="K134" i="1" s="1"/>
  <c r="E134" i="1"/>
  <c r="D134" i="1"/>
  <c r="C134" i="1"/>
  <c r="B134" i="1"/>
  <c r="A134" i="1" s="1"/>
  <c r="L133" i="1"/>
  <c r="J133" i="1"/>
  <c r="I133" i="1"/>
  <c r="H133" i="1"/>
  <c r="G133" i="1"/>
  <c r="F133" i="1"/>
  <c r="K133" i="1" s="1"/>
  <c r="E133" i="1"/>
  <c r="D133" i="1"/>
  <c r="C133" i="1"/>
  <c r="B133" i="1"/>
  <c r="A133" i="1" s="1"/>
  <c r="L132" i="1"/>
  <c r="J132" i="1"/>
  <c r="I132" i="1"/>
  <c r="H132" i="1"/>
  <c r="G132" i="1"/>
  <c r="F132" i="1"/>
  <c r="K132" i="1" s="1"/>
  <c r="E132" i="1"/>
  <c r="D132" i="1"/>
  <c r="C132" i="1"/>
  <c r="B132" i="1"/>
  <c r="A132" i="1" s="1"/>
  <c r="L131" i="1"/>
  <c r="J131" i="1"/>
  <c r="I131" i="1"/>
  <c r="H131" i="1"/>
  <c r="G131" i="1"/>
  <c r="F131" i="1"/>
  <c r="K131" i="1" s="1"/>
  <c r="E131" i="1"/>
  <c r="D131" i="1"/>
  <c r="C131" i="1"/>
  <c r="B131" i="1"/>
  <c r="A131" i="1" s="1"/>
  <c r="L130" i="1"/>
  <c r="J130" i="1"/>
  <c r="I130" i="1"/>
  <c r="H130" i="1"/>
  <c r="G130" i="1"/>
  <c r="F130" i="1"/>
  <c r="K130" i="1" s="1"/>
  <c r="E130" i="1"/>
  <c r="D130" i="1"/>
  <c r="C130" i="1"/>
  <c r="B130" i="1"/>
  <c r="A130" i="1" s="1"/>
  <c r="L129" i="1"/>
  <c r="J129" i="1"/>
  <c r="I129" i="1"/>
  <c r="H129" i="1"/>
  <c r="G129" i="1"/>
  <c r="F129" i="1"/>
  <c r="K129" i="1" s="1"/>
  <c r="E129" i="1"/>
  <c r="D129" i="1"/>
  <c r="C129" i="1"/>
  <c r="B129" i="1"/>
  <c r="A129" i="1" s="1"/>
  <c r="L128" i="1"/>
  <c r="J128" i="1"/>
  <c r="I128" i="1"/>
  <c r="H128" i="1"/>
  <c r="G128" i="1"/>
  <c r="F128" i="1"/>
  <c r="K128" i="1" s="1"/>
  <c r="E128" i="1"/>
  <c r="D128" i="1"/>
  <c r="C128" i="1"/>
  <c r="B128" i="1"/>
  <c r="A128" i="1" s="1"/>
  <c r="L127" i="1"/>
  <c r="J127" i="1"/>
  <c r="I127" i="1"/>
  <c r="H127" i="1"/>
  <c r="G127" i="1"/>
  <c r="F127" i="1"/>
  <c r="K127" i="1" s="1"/>
  <c r="E127" i="1"/>
  <c r="D127" i="1"/>
  <c r="C127" i="1"/>
  <c r="B127" i="1"/>
  <c r="A127" i="1" s="1"/>
  <c r="L126" i="1"/>
  <c r="J126" i="1"/>
  <c r="I126" i="1"/>
  <c r="H126" i="1"/>
  <c r="G126" i="1"/>
  <c r="F126" i="1"/>
  <c r="K126" i="1" s="1"/>
  <c r="E126" i="1"/>
  <c r="D126" i="1"/>
  <c r="C126" i="1"/>
  <c r="B126" i="1"/>
  <c r="A126" i="1" s="1"/>
  <c r="L125" i="1"/>
  <c r="J125" i="1"/>
  <c r="I125" i="1"/>
  <c r="H125" i="1"/>
  <c r="G125" i="1"/>
  <c r="F125" i="1"/>
  <c r="K125" i="1" s="1"/>
  <c r="E125" i="1"/>
  <c r="D125" i="1"/>
  <c r="C125" i="1"/>
  <c r="B125" i="1"/>
  <c r="A125" i="1" s="1"/>
  <c r="L124" i="1"/>
  <c r="J124" i="1"/>
  <c r="I124" i="1"/>
  <c r="H124" i="1"/>
  <c r="G124" i="1"/>
  <c r="F124" i="1"/>
  <c r="K124" i="1" s="1"/>
  <c r="E124" i="1"/>
  <c r="D124" i="1"/>
  <c r="C124" i="1"/>
  <c r="B124" i="1"/>
  <c r="A124" i="1" s="1"/>
  <c r="L123" i="1"/>
  <c r="J123" i="1"/>
  <c r="I123" i="1"/>
  <c r="H123" i="1"/>
  <c r="G123" i="1"/>
  <c r="F123" i="1"/>
  <c r="K123" i="1" s="1"/>
  <c r="E123" i="1"/>
  <c r="D123" i="1"/>
  <c r="C123" i="1"/>
  <c r="B123" i="1"/>
  <c r="A123" i="1" s="1"/>
  <c r="L122" i="1"/>
  <c r="J122" i="1"/>
  <c r="I122" i="1"/>
  <c r="H122" i="1"/>
  <c r="G122" i="1"/>
  <c r="F122" i="1"/>
  <c r="K122" i="1" s="1"/>
  <c r="E122" i="1"/>
  <c r="D122" i="1"/>
  <c r="C122" i="1"/>
  <c r="B122" i="1"/>
  <c r="A122" i="1" s="1"/>
  <c r="L121" i="1"/>
  <c r="J121" i="1"/>
  <c r="I121" i="1"/>
  <c r="H121" i="1"/>
  <c r="G121" i="1"/>
  <c r="F121" i="1"/>
  <c r="K121" i="1" s="1"/>
  <c r="E121" i="1"/>
  <c r="D121" i="1"/>
  <c r="C121" i="1"/>
  <c r="B121" i="1"/>
  <c r="A121" i="1" s="1"/>
  <c r="L120" i="1"/>
  <c r="J120" i="1"/>
  <c r="I120" i="1"/>
  <c r="H120" i="1"/>
  <c r="G120" i="1"/>
  <c r="F120" i="1"/>
  <c r="K120" i="1" s="1"/>
  <c r="E120" i="1"/>
  <c r="D120" i="1"/>
  <c r="C120" i="1"/>
  <c r="B120" i="1"/>
  <c r="A120" i="1" s="1"/>
  <c r="L119" i="1"/>
  <c r="J119" i="1"/>
  <c r="I119" i="1"/>
  <c r="H119" i="1"/>
  <c r="G119" i="1"/>
  <c r="F119" i="1"/>
  <c r="K119" i="1" s="1"/>
  <c r="E119" i="1"/>
  <c r="D119" i="1"/>
  <c r="C119" i="1"/>
  <c r="B119" i="1"/>
  <c r="A119" i="1" s="1"/>
  <c r="L118" i="1"/>
  <c r="J118" i="1"/>
  <c r="I118" i="1"/>
  <c r="H118" i="1"/>
  <c r="G118" i="1"/>
  <c r="F118" i="1"/>
  <c r="K118" i="1" s="1"/>
  <c r="E118" i="1"/>
  <c r="D118" i="1"/>
  <c r="C118" i="1"/>
  <c r="B118" i="1"/>
  <c r="A118" i="1" s="1"/>
  <c r="L117" i="1"/>
  <c r="J117" i="1"/>
  <c r="I117" i="1"/>
  <c r="H117" i="1"/>
  <c r="G117" i="1"/>
  <c r="F117" i="1"/>
  <c r="K117" i="1" s="1"/>
  <c r="E117" i="1"/>
  <c r="D117" i="1"/>
  <c r="C117" i="1"/>
  <c r="B117" i="1"/>
  <c r="A117" i="1" s="1"/>
  <c r="L116" i="1"/>
  <c r="J116" i="1"/>
  <c r="I116" i="1"/>
  <c r="H116" i="1"/>
  <c r="G116" i="1"/>
  <c r="F116" i="1"/>
  <c r="K116" i="1" s="1"/>
  <c r="E116" i="1"/>
  <c r="D116" i="1"/>
  <c r="C116" i="1"/>
  <c r="B116" i="1"/>
  <c r="A116" i="1" s="1"/>
  <c r="L115" i="1"/>
  <c r="J115" i="1"/>
  <c r="I115" i="1"/>
  <c r="H115" i="1"/>
  <c r="G115" i="1"/>
  <c r="F115" i="1"/>
  <c r="K115" i="1" s="1"/>
  <c r="E115" i="1"/>
  <c r="D115" i="1"/>
  <c r="C115" i="1"/>
  <c r="B115" i="1"/>
  <c r="A115" i="1" s="1"/>
  <c r="L114" i="1"/>
  <c r="J114" i="1"/>
  <c r="I114" i="1"/>
  <c r="H114" i="1"/>
  <c r="G114" i="1"/>
  <c r="F114" i="1"/>
  <c r="K114" i="1" s="1"/>
  <c r="E114" i="1"/>
  <c r="D114" i="1"/>
  <c r="C114" i="1"/>
  <c r="B114" i="1"/>
  <c r="A114" i="1" s="1"/>
  <c r="L113" i="1"/>
  <c r="J113" i="1"/>
  <c r="I113" i="1"/>
  <c r="H113" i="1"/>
  <c r="G113" i="1"/>
  <c r="F113" i="1"/>
  <c r="K113" i="1" s="1"/>
  <c r="E113" i="1"/>
  <c r="D113" i="1"/>
  <c r="C113" i="1"/>
  <c r="B113" i="1"/>
  <c r="A113" i="1" s="1"/>
  <c r="L112" i="1"/>
  <c r="J112" i="1"/>
  <c r="I112" i="1"/>
  <c r="H112" i="1"/>
  <c r="G112" i="1"/>
  <c r="F112" i="1"/>
  <c r="K112" i="1" s="1"/>
  <c r="E112" i="1"/>
  <c r="D112" i="1"/>
  <c r="C112" i="1"/>
  <c r="B112" i="1"/>
  <c r="A112" i="1" s="1"/>
  <c r="L111" i="1"/>
  <c r="J111" i="1"/>
  <c r="I111" i="1"/>
  <c r="H111" i="1"/>
  <c r="G111" i="1"/>
  <c r="F111" i="1"/>
  <c r="K111" i="1" s="1"/>
  <c r="E111" i="1"/>
  <c r="D111" i="1"/>
  <c r="C111" i="1"/>
  <c r="B111" i="1"/>
  <c r="A111" i="1" s="1"/>
  <c r="L110" i="1"/>
  <c r="J110" i="1"/>
  <c r="I110" i="1"/>
  <c r="H110" i="1"/>
  <c r="G110" i="1"/>
  <c r="F110" i="1"/>
  <c r="K110" i="1" s="1"/>
  <c r="E110" i="1"/>
  <c r="D110" i="1"/>
  <c r="C110" i="1"/>
  <c r="B110" i="1"/>
  <c r="A110" i="1" s="1"/>
  <c r="L109" i="1"/>
  <c r="J109" i="1"/>
  <c r="I109" i="1"/>
  <c r="H109" i="1"/>
  <c r="G109" i="1"/>
  <c r="F109" i="1"/>
  <c r="K109" i="1" s="1"/>
  <c r="E109" i="1"/>
  <c r="D109" i="1"/>
  <c r="C109" i="1"/>
  <c r="B109" i="1"/>
  <c r="A109" i="1" s="1"/>
  <c r="L108" i="1"/>
  <c r="J108" i="1"/>
  <c r="I108" i="1"/>
  <c r="H108" i="1"/>
  <c r="G108" i="1"/>
  <c r="F108" i="1"/>
  <c r="K108" i="1" s="1"/>
  <c r="E108" i="1"/>
  <c r="D108" i="1"/>
  <c r="C108" i="1"/>
  <c r="B108" i="1"/>
  <c r="A108" i="1" s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<sst xmlns="http://schemas.openxmlformats.org/spreadsheetml/2006/main" count="12" uniqueCount="12">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</sst>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0\12%20DEZEMBRO%202020%20-%20REV%2007%20editada%20em%2004.01.2021%20-%20C&#243;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 NOVA DESCOBERTA</v>
          </cell>
          <cell r="E11" t="str">
            <v>3.12 - Material Hospitalar</v>
          </cell>
          <cell r="F11">
            <v>30518247000165</v>
          </cell>
          <cell r="G11" t="str">
            <v xml:space="preserve">EXCEL MED </v>
          </cell>
          <cell r="H11" t="str">
            <v>B</v>
          </cell>
          <cell r="I11" t="str">
            <v>S</v>
          </cell>
          <cell r="J11" t="str">
            <v>1084</v>
          </cell>
          <cell r="K11">
            <v>44138</v>
          </cell>
          <cell r="L11" t="str">
            <v>26201130518247000165550010000010841838521820</v>
          </cell>
          <cell r="M11" t="str">
            <v>26 -  Pernambuco</v>
          </cell>
          <cell r="N11">
            <v>2400</v>
          </cell>
        </row>
        <row r="12">
          <cell r="C12" t="str">
            <v>UPA NOVA DESCOBERTA</v>
          </cell>
          <cell r="E12" t="str">
            <v>3.12 - Material Hospitalar</v>
          </cell>
          <cell r="F12">
            <v>6301041000102</v>
          </cell>
          <cell r="G12" t="str">
            <v>ODONTOSHOP COMERCIO LTDA</v>
          </cell>
          <cell r="H12" t="str">
            <v>B</v>
          </cell>
          <cell r="I12" t="str">
            <v>S</v>
          </cell>
          <cell r="J12" t="str">
            <v>93361</v>
          </cell>
          <cell r="K12">
            <v>44166</v>
          </cell>
          <cell r="L12" t="str">
            <v>26201206301041000102550010000933611518005120</v>
          </cell>
          <cell r="M12" t="str">
            <v>26 -  Pernambuco</v>
          </cell>
          <cell r="N12">
            <v>71.819999999999993</v>
          </cell>
        </row>
        <row r="13">
          <cell r="C13" t="str">
            <v>UPA NOVA DESCOBERTA</v>
          </cell>
          <cell r="E13" t="str">
            <v>3.12 - Material Hospitalar</v>
          </cell>
          <cell r="F13">
            <v>236193000184</v>
          </cell>
          <cell r="G13" t="str">
            <v>CIRURGICA RECIFE</v>
          </cell>
          <cell r="H13" t="str">
            <v>B</v>
          </cell>
          <cell r="I13" t="str">
            <v>S</v>
          </cell>
          <cell r="J13" t="str">
            <v>61665</v>
          </cell>
          <cell r="K13">
            <v>44162</v>
          </cell>
          <cell r="L13" t="str">
            <v>26201100236193000184550010000616651000616664</v>
          </cell>
          <cell r="M13" t="str">
            <v>26 -  Pernambuco</v>
          </cell>
          <cell r="N13">
            <v>1390.1</v>
          </cell>
        </row>
        <row r="14">
          <cell r="C14" t="str">
            <v>UPA NOVA DESCOBERTA</v>
          </cell>
          <cell r="E14" t="str">
            <v>3.12 - Material Hospitalar</v>
          </cell>
          <cell r="F14">
            <v>29720897000100</v>
          </cell>
          <cell r="G14" t="str">
            <v>ENDOMAC</v>
          </cell>
          <cell r="H14" t="str">
            <v>B</v>
          </cell>
          <cell r="I14" t="str">
            <v>S</v>
          </cell>
          <cell r="J14" t="str">
            <v>309</v>
          </cell>
          <cell r="K14">
            <v>44166</v>
          </cell>
          <cell r="L14" t="str">
            <v>26201229720897000100550010000003091335202012</v>
          </cell>
          <cell r="M14" t="str">
            <v>26 -  Pernambuco</v>
          </cell>
          <cell r="N14">
            <v>45</v>
          </cell>
        </row>
        <row r="15">
          <cell r="C15" t="str">
            <v>UPA NOVA DESCOBERTA</v>
          </cell>
          <cell r="E15" t="str">
            <v>3.12 - Material Hospitalar</v>
          </cell>
          <cell r="F15">
            <v>52752920000321</v>
          </cell>
          <cell r="G15" t="str">
            <v>A APACE EMBLS EM VIDRO E PLASTICOS LTDA</v>
          </cell>
          <cell r="H15" t="str">
            <v>B</v>
          </cell>
          <cell r="I15" t="str">
            <v>S</v>
          </cell>
          <cell r="J15" t="str">
            <v>9580</v>
          </cell>
          <cell r="K15">
            <v>44144</v>
          </cell>
          <cell r="L15" t="str">
            <v>35201152752920000321550010000095801310911091</v>
          </cell>
          <cell r="M15" t="str">
            <v>35 -  São Paulo</v>
          </cell>
          <cell r="N15">
            <v>3150</v>
          </cell>
        </row>
        <row r="16">
          <cell r="C16" t="str">
            <v>UPA NOVA DESCOBERTA</v>
          </cell>
          <cell r="E16" t="str">
            <v>3.12 - Material Hospitalar</v>
          </cell>
          <cell r="F16">
            <v>26769853000186</v>
          </cell>
          <cell r="G16" t="str">
            <v xml:space="preserve"> J V LEAO DA SILVA</v>
          </cell>
          <cell r="H16" t="str">
            <v>B</v>
          </cell>
          <cell r="I16" t="str">
            <v>S</v>
          </cell>
          <cell r="J16" t="str">
            <v>43</v>
          </cell>
          <cell r="K16">
            <v>44166</v>
          </cell>
          <cell r="L16" t="str">
            <v>26201226769853000186550010000000431100000439</v>
          </cell>
          <cell r="M16" t="str">
            <v>26 -  Pernambuco</v>
          </cell>
          <cell r="N16">
            <v>578.4</v>
          </cell>
        </row>
        <row r="17">
          <cell r="C17" t="str">
            <v>UPA NOVA DESCOBERTA</v>
          </cell>
          <cell r="E17" t="str">
            <v>3.12 - Material Hospitalar</v>
          </cell>
          <cell r="F17">
            <v>16692627000190</v>
          </cell>
          <cell r="G17" t="str">
            <v xml:space="preserve">LND COM. DE MATERIAL E EQUIPAMENTOS </v>
          </cell>
          <cell r="H17" t="str">
            <v>B</v>
          </cell>
          <cell r="I17" t="str">
            <v>S</v>
          </cell>
          <cell r="J17" t="str">
            <v>1949</v>
          </cell>
          <cell r="K17">
            <v>44168</v>
          </cell>
          <cell r="L17" t="str">
            <v>26201216692627000190550010000019491785703423</v>
          </cell>
          <cell r="M17" t="str">
            <v>26 -  Pernambuco</v>
          </cell>
          <cell r="N17">
            <v>3080</v>
          </cell>
        </row>
        <row r="18">
          <cell r="C18" t="str">
            <v>UPA NOVA DESCOBERTA</v>
          </cell>
          <cell r="E18" t="str">
            <v>3.12 - Material Hospitalar</v>
          </cell>
          <cell r="F18">
            <v>31009479000150</v>
          </cell>
          <cell r="G18" t="str">
            <v>AVANT CONFECCAO E COMERCIO LTDA</v>
          </cell>
          <cell r="H18" t="str">
            <v>B</v>
          </cell>
          <cell r="I18" t="str">
            <v>S</v>
          </cell>
          <cell r="J18" t="str">
            <v>407</v>
          </cell>
          <cell r="K18">
            <v>44146</v>
          </cell>
          <cell r="L18" t="str">
            <v>35201131009479000150550010000004071188677264</v>
          </cell>
          <cell r="M18" t="str">
            <v>35 -  São Paulo</v>
          </cell>
          <cell r="N18">
            <v>4800</v>
          </cell>
        </row>
        <row r="19">
          <cell r="C19" t="str">
            <v>UPA NOVA DESCOBERTA</v>
          </cell>
          <cell r="E19" t="str">
            <v>3.12 - Material Hospitalar</v>
          </cell>
          <cell r="F19">
            <v>31009479000150</v>
          </cell>
          <cell r="G19" t="str">
            <v>AVANT CONFECCAO E COMERCIO LTDA</v>
          </cell>
          <cell r="H19" t="str">
            <v>B</v>
          </cell>
          <cell r="I19" t="str">
            <v>S</v>
          </cell>
          <cell r="J19" t="str">
            <v>410</v>
          </cell>
          <cell r="K19">
            <v>44156</v>
          </cell>
          <cell r="L19" t="str">
            <v>35201131009479000150550010000004101413939440</v>
          </cell>
          <cell r="M19" t="str">
            <v>35 -  São Paulo</v>
          </cell>
          <cell r="N19">
            <v>3220</v>
          </cell>
        </row>
        <row r="20">
          <cell r="C20" t="str">
            <v>UPA NOVA DESCOBERTA</v>
          </cell>
          <cell r="E20" t="str">
            <v>3.12 - Material Hospitalar</v>
          </cell>
          <cell r="F20">
            <v>8674752000140</v>
          </cell>
          <cell r="G20" t="str">
            <v>CIRURGICA MONTEBELLO LTDA</v>
          </cell>
          <cell r="H20" t="str">
            <v>B</v>
          </cell>
          <cell r="I20" t="str">
            <v>S</v>
          </cell>
          <cell r="J20" t="str">
            <v>94181</v>
          </cell>
          <cell r="K20">
            <v>44176</v>
          </cell>
          <cell r="L20" t="str">
            <v>26201208674752000140550010000941811492139667</v>
          </cell>
          <cell r="M20" t="str">
            <v>26 -  Pernambuco</v>
          </cell>
          <cell r="N20">
            <v>347</v>
          </cell>
        </row>
        <row r="21">
          <cell r="C21" t="str">
            <v>UPA NOVA DESCOBERTA</v>
          </cell>
          <cell r="E21" t="str">
            <v>3.12 - Material Hospitalar</v>
          </cell>
          <cell r="F21">
            <v>10779833000156</v>
          </cell>
          <cell r="G21" t="str">
            <v>MEDICAL MERCANTIL</v>
          </cell>
          <cell r="H21" t="str">
            <v>B</v>
          </cell>
          <cell r="I21" t="str">
            <v>S</v>
          </cell>
          <cell r="J21" t="str">
            <v>517213</v>
          </cell>
          <cell r="K21">
            <v>44176</v>
          </cell>
          <cell r="L21" t="str">
            <v>262012107798330001565500100051721311173744269</v>
          </cell>
          <cell r="M21" t="str">
            <v>26 -  Pernambuco</v>
          </cell>
          <cell r="N21">
            <v>718.65</v>
          </cell>
        </row>
        <row r="22">
          <cell r="C22" t="str">
            <v>UPA NOVA DESCOBERTA</v>
          </cell>
          <cell r="E22" t="str">
            <v>3.12 - Material Hospitalar</v>
          </cell>
          <cell r="F22">
            <v>10779833000156</v>
          </cell>
          <cell r="G22" t="str">
            <v>MEDICAL MERCANTIL</v>
          </cell>
          <cell r="H22" t="str">
            <v>B</v>
          </cell>
          <cell r="I22" t="str">
            <v>S</v>
          </cell>
          <cell r="J22" t="str">
            <v>517200</v>
          </cell>
          <cell r="K22">
            <v>44176</v>
          </cell>
          <cell r="L22" t="str">
            <v>26201210779833000156550010005172001163608810</v>
          </cell>
          <cell r="M22" t="str">
            <v>26 -  Pernambuco</v>
          </cell>
          <cell r="N22">
            <v>1230</v>
          </cell>
        </row>
        <row r="23">
          <cell r="C23" t="str">
            <v>UPA NOVA DESCOBERTA</v>
          </cell>
          <cell r="E23" t="str">
            <v>3.12 - Material Hospitalar</v>
          </cell>
          <cell r="F23">
            <v>8778201000126</v>
          </cell>
          <cell r="G23" t="str">
            <v>DROGAFONTE MEDICAMENTOS E MATERIAL HOSPITALAR</v>
          </cell>
          <cell r="H23" t="str">
            <v>B</v>
          </cell>
          <cell r="I23" t="str">
            <v>S</v>
          </cell>
          <cell r="J23" t="str">
            <v>326395</v>
          </cell>
          <cell r="K23">
            <v>44176</v>
          </cell>
          <cell r="L23" t="str">
            <v>26201208778201000126550010003263951987381065</v>
          </cell>
          <cell r="M23" t="str">
            <v>26 -  Pernambuco</v>
          </cell>
          <cell r="N23">
            <v>882.12</v>
          </cell>
        </row>
        <row r="24">
          <cell r="C24" t="str">
            <v>UPA NOVA DESCOBERTA</v>
          </cell>
          <cell r="E24" t="str">
            <v>3.12 - Material Hospitalar</v>
          </cell>
          <cell r="F24">
            <v>5932624000160</v>
          </cell>
          <cell r="G24" t="str">
            <v>MEGAMED</v>
          </cell>
          <cell r="H24" t="str">
            <v>B</v>
          </cell>
          <cell r="I24" t="str">
            <v>S</v>
          </cell>
          <cell r="J24" t="str">
            <v>14171</v>
          </cell>
          <cell r="K24">
            <v>44176</v>
          </cell>
          <cell r="L24" t="str">
            <v>26201205932624000160550010000141711316999472</v>
          </cell>
          <cell r="M24" t="str">
            <v>26 -  Pernambuco</v>
          </cell>
          <cell r="N24">
            <v>1595.8</v>
          </cell>
        </row>
        <row r="25">
          <cell r="C25" t="str">
            <v>UPA NOVA DESCOBERTA</v>
          </cell>
          <cell r="E25" t="str">
            <v>3.12 - Material Hospitalar</v>
          </cell>
          <cell r="F25">
            <v>21216468000198</v>
          </cell>
          <cell r="G25" t="str">
            <v>SANMED</v>
          </cell>
          <cell r="H25" t="str">
            <v>B</v>
          </cell>
          <cell r="I25" t="str">
            <v>S</v>
          </cell>
          <cell r="J25" t="str">
            <v>5303</v>
          </cell>
          <cell r="K25">
            <v>44176</v>
          </cell>
          <cell r="L25" t="str">
            <v>26201221216468000198550010000053031345202017</v>
          </cell>
          <cell r="M25" t="str">
            <v>26 -  Pernambuco</v>
          </cell>
          <cell r="N25">
            <v>586</v>
          </cell>
        </row>
        <row r="26">
          <cell r="C26" t="str">
            <v>UPA NOVA DESCOBERTA</v>
          </cell>
          <cell r="E26" t="str">
            <v>3.12 - Material Hospitalar</v>
          </cell>
          <cell r="F26">
            <v>12420164001048</v>
          </cell>
          <cell r="G26" t="str">
            <v>CM HOSPITALAR S.A. RECIFE</v>
          </cell>
          <cell r="H26" t="str">
            <v>B</v>
          </cell>
          <cell r="I26" t="str">
            <v>S</v>
          </cell>
          <cell r="J26" t="str">
            <v>83715</v>
          </cell>
          <cell r="K26">
            <v>44179</v>
          </cell>
          <cell r="L26" t="str">
            <v>26201212420164001048550010000837151100052031</v>
          </cell>
          <cell r="M26" t="str">
            <v>26 -  Pernambuco</v>
          </cell>
          <cell r="N26">
            <v>1630.25</v>
          </cell>
        </row>
        <row r="27">
          <cell r="C27" t="str">
            <v>UPA NOVA DESCOBERTA</v>
          </cell>
          <cell r="E27" t="str">
            <v>3.12 - Material Hospitalar</v>
          </cell>
          <cell r="F27">
            <v>10779833000156</v>
          </cell>
          <cell r="G27" t="str">
            <v>MEDICAL MERCANTIL</v>
          </cell>
          <cell r="H27" t="str">
            <v>B</v>
          </cell>
          <cell r="I27" t="str">
            <v>S</v>
          </cell>
          <cell r="J27" t="str">
            <v>517482</v>
          </cell>
          <cell r="K27">
            <v>44181</v>
          </cell>
          <cell r="L27" t="str">
            <v>26201210779833000156550010005174821154647260</v>
          </cell>
          <cell r="M27" t="str">
            <v>26 -  Pernambuco</v>
          </cell>
          <cell r="N27">
            <v>505.92</v>
          </cell>
        </row>
        <row r="28">
          <cell r="C28" t="str">
            <v>UPA NOVA DESCOBERTA</v>
          </cell>
          <cell r="E28" t="str">
            <v>3.12 - Material Hospitalar</v>
          </cell>
          <cell r="F28">
            <v>10779833000156</v>
          </cell>
          <cell r="G28" t="str">
            <v>MEDICAL MERCANTIL</v>
          </cell>
          <cell r="H28" t="str">
            <v>B</v>
          </cell>
          <cell r="I28" t="str">
            <v>S</v>
          </cell>
          <cell r="J28" t="str">
            <v>517450</v>
          </cell>
          <cell r="K28">
            <v>44181</v>
          </cell>
          <cell r="L28" t="str">
            <v>26201210779833000156550010005174501114139383</v>
          </cell>
          <cell r="M28" t="str">
            <v>26 -  Pernambuco</v>
          </cell>
          <cell r="N28">
            <v>328.5</v>
          </cell>
        </row>
        <row r="29">
          <cell r="C29" t="str">
            <v>UPA NOVA DESCOBERTA</v>
          </cell>
          <cell r="E29" t="str">
            <v>3.12 - Material Hospitalar</v>
          </cell>
          <cell r="F29">
            <v>11449180000100</v>
          </cell>
          <cell r="G29" t="str">
            <v>DPROSMED</v>
          </cell>
          <cell r="H29" t="str">
            <v>B</v>
          </cell>
          <cell r="I29" t="str">
            <v>S</v>
          </cell>
          <cell r="J29" t="str">
            <v>39361</v>
          </cell>
          <cell r="K29">
            <v>44183</v>
          </cell>
          <cell r="L29" t="str">
            <v>26201211449180000100550010000393611112688693</v>
          </cell>
          <cell r="M29" t="str">
            <v>26 -  Pernambuco</v>
          </cell>
          <cell r="N29">
            <v>341.32</v>
          </cell>
        </row>
        <row r="30">
          <cell r="C30" t="str">
            <v>UPA NOVA DESCOBERTA</v>
          </cell>
          <cell r="E30" t="str">
            <v>3.12 - Material Hospitalar</v>
          </cell>
          <cell r="F30">
            <v>21216468000198</v>
          </cell>
          <cell r="G30" t="str">
            <v>SANMED</v>
          </cell>
          <cell r="H30" t="str">
            <v>B</v>
          </cell>
          <cell r="I30" t="str">
            <v>S</v>
          </cell>
          <cell r="J30" t="str">
            <v>5344</v>
          </cell>
          <cell r="K30">
            <v>44183</v>
          </cell>
          <cell r="L30" t="str">
            <v>26201221216468000198550010000053441352202011</v>
          </cell>
          <cell r="M30" t="str">
            <v>26 -  Pernambuco</v>
          </cell>
          <cell r="N30">
            <v>1175</v>
          </cell>
        </row>
        <row r="31">
          <cell r="C31" t="str">
            <v>UPA NOVA DESCOBERTA</v>
          </cell>
          <cell r="E31" t="str">
            <v>3.12 - Material Hospitalar</v>
          </cell>
          <cell r="F31">
            <v>8674752000140</v>
          </cell>
          <cell r="G31" t="str">
            <v>CIRURGICA MONTEBELLO LTDA</v>
          </cell>
          <cell r="H31" t="str">
            <v>B</v>
          </cell>
          <cell r="I31" t="str">
            <v>S</v>
          </cell>
          <cell r="J31" t="str">
            <v>94758</v>
          </cell>
          <cell r="K31">
            <v>44183</v>
          </cell>
          <cell r="L31" t="str">
            <v>26201208674752000140550010000947581268960779</v>
          </cell>
          <cell r="M31" t="str">
            <v>26 -  Pernambuco</v>
          </cell>
          <cell r="N31">
            <v>3414.25</v>
          </cell>
        </row>
        <row r="32">
          <cell r="C32" t="str">
            <v>UPA NOVA DESCOBERTA</v>
          </cell>
          <cell r="E32" t="str">
            <v>3.12 - Material Hospitalar</v>
          </cell>
          <cell r="F32">
            <v>61418042000131</v>
          </cell>
          <cell r="G32" t="str">
            <v>CIRURGICA FERNANDES</v>
          </cell>
          <cell r="H32" t="str">
            <v>B</v>
          </cell>
          <cell r="I32" t="str">
            <v>S</v>
          </cell>
          <cell r="J32" t="str">
            <v>1288533</v>
          </cell>
          <cell r="K32">
            <v>44176</v>
          </cell>
          <cell r="L32" t="str">
            <v>35201261418042000131550040012885331259860736</v>
          </cell>
          <cell r="M32" t="str">
            <v>35 -  São Paulo</v>
          </cell>
          <cell r="N32">
            <v>1571.8</v>
          </cell>
        </row>
        <row r="33">
          <cell r="C33" t="str">
            <v>UPA NOVA DESCOBERTA</v>
          </cell>
          <cell r="E33" t="str">
            <v>3.12 - Material Hospitalar</v>
          </cell>
          <cell r="F33">
            <v>12420164001048</v>
          </cell>
          <cell r="G33" t="str">
            <v>CM HOSPITALAR S.A. RECIFE</v>
          </cell>
          <cell r="H33" t="str">
            <v>B</v>
          </cell>
          <cell r="I33" t="str">
            <v>S</v>
          </cell>
          <cell r="J33" t="str">
            <v>84379</v>
          </cell>
          <cell r="K33">
            <v>44183</v>
          </cell>
          <cell r="L33" t="str">
            <v>26201212420164001048550010000843791100155493</v>
          </cell>
          <cell r="M33" t="str">
            <v>26 -  Pernambuco</v>
          </cell>
          <cell r="N33">
            <v>2712.44</v>
          </cell>
        </row>
        <row r="34">
          <cell r="C34" t="str">
            <v>UPA NOVA DESCOBERTA</v>
          </cell>
          <cell r="E34" t="str">
            <v>3.12 - Material Hospitalar</v>
          </cell>
          <cell r="F34">
            <v>27970162000109</v>
          </cell>
          <cell r="G34" t="str">
            <v xml:space="preserve">SAUDE BRASIL </v>
          </cell>
          <cell r="H34" t="str">
            <v>B</v>
          </cell>
          <cell r="I34" t="str">
            <v>S</v>
          </cell>
          <cell r="J34" t="str">
            <v>290</v>
          </cell>
          <cell r="K34">
            <v>44183</v>
          </cell>
          <cell r="L34" t="str">
            <v>26201227970162000109550010000002901000092900</v>
          </cell>
          <cell r="M34" t="str">
            <v>26 -  Pernambuco</v>
          </cell>
          <cell r="N34">
            <v>645</v>
          </cell>
        </row>
        <row r="35">
          <cell r="C35" t="str">
            <v>UPA NOVA DESCOBERTA</v>
          </cell>
          <cell r="E35" t="str">
            <v>3.12 - Material Hospitalar</v>
          </cell>
          <cell r="F35">
            <v>8778201000126</v>
          </cell>
          <cell r="G35" t="str">
            <v>DROGAFONTE MEDICAMENTOS E MATERIAL HOSPITALAR</v>
          </cell>
          <cell r="H35" t="str">
            <v>B</v>
          </cell>
          <cell r="I35" t="str">
            <v>S</v>
          </cell>
          <cell r="J35" t="str">
            <v>327017</v>
          </cell>
          <cell r="K35">
            <v>44183</v>
          </cell>
          <cell r="L35" t="str">
            <v>26201208778201000126550010003270171928279243</v>
          </cell>
          <cell r="M35" t="str">
            <v>26 -  Pernambuco</v>
          </cell>
          <cell r="N35">
            <v>4431.93</v>
          </cell>
        </row>
        <row r="36">
          <cell r="C36" t="str">
            <v>UPA NOVA DESCOBERTA</v>
          </cell>
          <cell r="E36" t="str">
            <v>3.12 - Material Hospitalar</v>
          </cell>
          <cell r="F36">
            <v>11449180000100</v>
          </cell>
          <cell r="G36" t="str">
            <v>DPROSMED</v>
          </cell>
          <cell r="H36" t="str">
            <v>B</v>
          </cell>
          <cell r="I36" t="str">
            <v>S</v>
          </cell>
          <cell r="J36" t="str">
            <v>39416</v>
          </cell>
          <cell r="K36">
            <v>44186</v>
          </cell>
          <cell r="L36" t="str">
            <v>26201211449180000100550010000394161001120192</v>
          </cell>
          <cell r="M36" t="str">
            <v>26 -  Pernambuco</v>
          </cell>
          <cell r="N36">
            <v>299.52999999999997</v>
          </cell>
        </row>
        <row r="37">
          <cell r="C37" t="str">
            <v>UPA NOVA DESCOBERTA</v>
          </cell>
          <cell r="E37" t="str">
            <v>3.12 - Material Hospitalar</v>
          </cell>
          <cell r="F37">
            <v>21596736000144</v>
          </cell>
          <cell r="G37" t="str">
            <v>ULTRAMEGA</v>
          </cell>
          <cell r="H37" t="str">
            <v>B</v>
          </cell>
          <cell r="I37" t="str">
            <v>S</v>
          </cell>
          <cell r="J37" t="str">
            <v>116513</v>
          </cell>
          <cell r="K37">
            <v>44183</v>
          </cell>
          <cell r="L37" t="str">
            <v>26201221596736000144550010001165131001194096</v>
          </cell>
          <cell r="M37" t="str">
            <v>26 -  Pernambuco</v>
          </cell>
          <cell r="N37">
            <v>2645.04</v>
          </cell>
        </row>
        <row r="38">
          <cell r="C38" t="str">
            <v>UPA NOVA DESCOBERTA</v>
          </cell>
          <cell r="E38" t="str">
            <v>3.12 - Material Hospitalar</v>
          </cell>
          <cell r="F38">
            <v>236193000184</v>
          </cell>
          <cell r="G38" t="str">
            <v>CIRURGICA RECIFE</v>
          </cell>
          <cell r="H38" t="str">
            <v>B</v>
          </cell>
          <cell r="I38" t="str">
            <v>S</v>
          </cell>
          <cell r="J38" t="str">
            <v>62162</v>
          </cell>
          <cell r="K38">
            <v>44186</v>
          </cell>
          <cell r="L38" t="str">
            <v>26201200236193000184550010000621621000621632</v>
          </cell>
          <cell r="M38" t="str">
            <v>26 -  Pernambuco</v>
          </cell>
          <cell r="N38">
            <v>2378.69</v>
          </cell>
        </row>
        <row r="39">
          <cell r="C39" t="str">
            <v>UPA NOVA DESCOBERTA</v>
          </cell>
          <cell r="E39" t="str">
            <v>3.12 - Material Hospitalar</v>
          </cell>
          <cell r="F39">
            <v>10779833000156</v>
          </cell>
          <cell r="G39" t="str">
            <v>MEDICAL MERCANTIL</v>
          </cell>
          <cell r="H39" t="str">
            <v>B</v>
          </cell>
          <cell r="I39" t="str">
            <v>S</v>
          </cell>
          <cell r="J39" t="str">
            <v>517666</v>
          </cell>
          <cell r="K39">
            <v>44183</v>
          </cell>
          <cell r="L39" t="str">
            <v>26201210779833000156550010005176661155344187</v>
          </cell>
          <cell r="M39" t="str">
            <v>26 -  Pernambuco</v>
          </cell>
          <cell r="N39">
            <v>975.06</v>
          </cell>
        </row>
        <row r="40">
          <cell r="C40" t="str">
            <v>UPA NOVA DESCOBERTA</v>
          </cell>
          <cell r="E40" t="str">
            <v>3.12 - Material Hospitalar</v>
          </cell>
          <cell r="F40">
            <v>5932624000160</v>
          </cell>
          <cell r="G40" t="str">
            <v>MEGAMED</v>
          </cell>
          <cell r="H40" t="str">
            <v>B</v>
          </cell>
          <cell r="I40" t="str">
            <v>S</v>
          </cell>
          <cell r="J40" t="str">
            <v>14254</v>
          </cell>
          <cell r="K40">
            <v>44187</v>
          </cell>
          <cell r="L40" t="str">
            <v>26201205932624000160550010000142541891901259</v>
          </cell>
          <cell r="M40" t="str">
            <v>26 -  Pernambuco</v>
          </cell>
          <cell r="N40">
            <v>752</v>
          </cell>
        </row>
        <row r="41">
          <cell r="C41" t="str">
            <v>UPA NOVA DESCOBERTA</v>
          </cell>
          <cell r="E41" t="str">
            <v>3.12 - Material Hospitalar</v>
          </cell>
          <cell r="F41">
            <v>19125796000218</v>
          </cell>
          <cell r="G41" t="str">
            <v>NORDMARKET</v>
          </cell>
          <cell r="H41" t="str">
            <v>B</v>
          </cell>
          <cell r="I41" t="str">
            <v>S</v>
          </cell>
          <cell r="J41" t="str">
            <v>1745</v>
          </cell>
          <cell r="K41">
            <v>44186</v>
          </cell>
          <cell r="L41" t="str">
            <v>26201219125796000218550010000017451185594668</v>
          </cell>
          <cell r="M41" t="str">
            <v>26 -  Pernambuco</v>
          </cell>
          <cell r="N41">
            <v>150</v>
          </cell>
        </row>
        <row r="42">
          <cell r="C42" t="str">
            <v>UPA NOVA DESCOBERTA</v>
          </cell>
          <cell r="E42" t="str">
            <v>3.12 - Material Hospitalar</v>
          </cell>
          <cell r="F42">
            <v>12340717000161</v>
          </cell>
          <cell r="G42" t="str">
            <v>POINT SUTURE DO BRASIL</v>
          </cell>
          <cell r="H42" t="str">
            <v>B</v>
          </cell>
          <cell r="I42" t="str">
            <v>S</v>
          </cell>
          <cell r="J42" t="str">
            <v>73363</v>
          </cell>
          <cell r="K42">
            <v>44186</v>
          </cell>
          <cell r="L42" t="str">
            <v>23201212340717000161550010000733631915919589</v>
          </cell>
          <cell r="M42" t="str">
            <v>23 -  Ceará</v>
          </cell>
          <cell r="N42">
            <v>631.67999999999995</v>
          </cell>
        </row>
        <row r="43">
          <cell r="C43" t="str">
            <v>UPA NOVA DESCOBERTA</v>
          </cell>
          <cell r="E43" t="str">
            <v>3.12 - Material Hospitalar</v>
          </cell>
          <cell r="F43">
            <v>30518247000165</v>
          </cell>
          <cell r="G43" t="str">
            <v xml:space="preserve">EXCEL MED </v>
          </cell>
          <cell r="H43" t="str">
            <v>B</v>
          </cell>
          <cell r="I43" t="str">
            <v>S</v>
          </cell>
          <cell r="J43" t="str">
            <v>1197</v>
          </cell>
          <cell r="K43">
            <v>44193</v>
          </cell>
          <cell r="L43" t="str">
            <v>26201230518247000165550010000011971679252950</v>
          </cell>
          <cell r="M43" t="str">
            <v>26 -  Pernambuco</v>
          </cell>
          <cell r="N43">
            <v>16000</v>
          </cell>
        </row>
        <row r="44">
          <cell r="C44" t="str">
            <v>UPA NOVA DESCOBERTA</v>
          </cell>
          <cell r="E44" t="str">
            <v>3.12 - Material Hospitalar</v>
          </cell>
          <cell r="F44">
            <v>24028351000179</v>
          </cell>
          <cell r="G44" t="str">
            <v>SOL E MAR CONFECCÇAO EIRELI ME</v>
          </cell>
          <cell r="H44" t="str">
            <v>B</v>
          </cell>
          <cell r="I44" t="str">
            <v>S</v>
          </cell>
          <cell r="J44">
            <v>436</v>
          </cell>
          <cell r="K44">
            <v>44187</v>
          </cell>
          <cell r="L44" t="str">
            <v>26201224028351000179550010000004361000400309</v>
          </cell>
          <cell r="M44" t="str">
            <v>26 -  Pernambuco</v>
          </cell>
          <cell r="N44">
            <v>3575</v>
          </cell>
        </row>
        <row r="45">
          <cell r="C45" t="str">
            <v>UPA NOVA DESCOBERTA</v>
          </cell>
          <cell r="E45" t="str">
            <v>3.12 - Material Hospitalar</v>
          </cell>
          <cell r="F45">
            <v>10779833000156</v>
          </cell>
          <cell r="G45" t="str">
            <v>MEDICAL MERCANTIL</v>
          </cell>
          <cell r="H45" t="str">
            <v>B</v>
          </cell>
          <cell r="I45" t="str">
            <v>S</v>
          </cell>
          <cell r="J45">
            <v>518074</v>
          </cell>
          <cell r="K45">
            <v>44193</v>
          </cell>
          <cell r="L45" t="str">
            <v>26201210779833000156550010005180741112831772</v>
          </cell>
          <cell r="M45" t="str">
            <v>26 -  Pernambuco</v>
          </cell>
          <cell r="N45">
            <v>880</v>
          </cell>
        </row>
        <row r="46">
          <cell r="C46" t="str">
            <v>UPA NOVA DESCOBERTA</v>
          </cell>
          <cell r="E46" t="str">
            <v>3.12 - Material Hospitalar</v>
          </cell>
          <cell r="F46">
            <v>10779833000156</v>
          </cell>
          <cell r="G46" t="str">
            <v>MEDICAL MERCANTIL</v>
          </cell>
          <cell r="H46" t="str">
            <v>B</v>
          </cell>
          <cell r="I46" t="str">
            <v>S</v>
          </cell>
          <cell r="J46" t="str">
            <v>518073</v>
          </cell>
          <cell r="K46">
            <v>44193</v>
          </cell>
          <cell r="L46" t="str">
            <v>26201210779833000156550010005180731112712610</v>
          </cell>
          <cell r="M46" t="str">
            <v>26 -  Pernambuco</v>
          </cell>
          <cell r="N46">
            <v>1760</v>
          </cell>
        </row>
        <row r="47">
          <cell r="C47" t="str">
            <v>UPA NOVA DESCOBERTA</v>
          </cell>
          <cell r="E47" t="str">
            <v>3.12 - Material Hospitalar</v>
          </cell>
          <cell r="F47">
            <v>61418042000131</v>
          </cell>
          <cell r="G47" t="str">
            <v>CIRURGICA FERNANDES</v>
          </cell>
          <cell r="H47" t="str">
            <v>B</v>
          </cell>
          <cell r="I47" t="str">
            <v>S</v>
          </cell>
          <cell r="J47" t="str">
            <v>1291884</v>
          </cell>
          <cell r="K47">
            <v>44186</v>
          </cell>
          <cell r="L47" t="str">
            <v>35201261418042000131550040012918841176449963</v>
          </cell>
          <cell r="M47" t="str">
            <v>35 -  São Paulo</v>
          </cell>
          <cell r="N47">
            <v>7853.37</v>
          </cell>
        </row>
        <row r="48">
          <cell r="C48" t="str">
            <v>UPA NOVA DESCOBERTA</v>
          </cell>
          <cell r="E48" t="str">
            <v>3.12 - Material Hospitalar</v>
          </cell>
          <cell r="F48">
            <v>3817043000152</v>
          </cell>
          <cell r="G48" t="str">
            <v>PHARMAPLUS LTDA</v>
          </cell>
          <cell r="H48" t="str">
            <v>B</v>
          </cell>
          <cell r="I48" t="str">
            <v>S</v>
          </cell>
          <cell r="J48" t="str">
            <v>26923</v>
          </cell>
          <cell r="K48">
            <v>44189</v>
          </cell>
          <cell r="L48" t="str">
            <v>26201203817043000152550010000269231088359584</v>
          </cell>
          <cell r="M48" t="str">
            <v>26 -  Pernambuco</v>
          </cell>
          <cell r="N48">
            <v>1130.4000000000001</v>
          </cell>
        </row>
        <row r="49">
          <cell r="C49" t="str">
            <v>UPA NOVA DESCOBERTA</v>
          </cell>
          <cell r="E49" t="str">
            <v>3.4 - Material Farmacológico</v>
          </cell>
          <cell r="F49">
            <v>7484373000124</v>
          </cell>
          <cell r="G49" t="str">
            <v>UNIHOSPITALAR</v>
          </cell>
          <cell r="H49" t="str">
            <v>B</v>
          </cell>
          <cell r="I49" t="str">
            <v>S</v>
          </cell>
          <cell r="J49" t="str">
            <v>112352</v>
          </cell>
          <cell r="K49">
            <v>44167</v>
          </cell>
          <cell r="L49" t="str">
            <v>26201207484373000124550010001123521181518374</v>
          </cell>
          <cell r="M49" t="str">
            <v>26 -  Pernambuco</v>
          </cell>
          <cell r="N49">
            <v>560.17999999999995</v>
          </cell>
        </row>
        <row r="50">
          <cell r="C50" t="str">
            <v>UPA NOVA DESCOBERTA</v>
          </cell>
          <cell r="E50" t="str">
            <v>3.4 - Material Farmacológico</v>
          </cell>
          <cell r="F50">
            <v>8674752000140</v>
          </cell>
          <cell r="G50" t="str">
            <v>CIRURGICA MONTEBELLO LTDA</v>
          </cell>
          <cell r="H50" t="str">
            <v>B</v>
          </cell>
          <cell r="I50" t="str">
            <v>S</v>
          </cell>
          <cell r="J50" t="str">
            <v>94181</v>
          </cell>
          <cell r="K50">
            <v>44176</v>
          </cell>
          <cell r="L50" t="str">
            <v>26201208674752000140550010000941811492139667</v>
          </cell>
          <cell r="M50" t="str">
            <v>26 -  Pernambuco</v>
          </cell>
          <cell r="N50">
            <v>474.05</v>
          </cell>
        </row>
        <row r="51">
          <cell r="C51" t="str">
            <v>UPA NOVA DESCOBERTA</v>
          </cell>
          <cell r="E51" t="str">
            <v>3.4 - Material Farmacológico</v>
          </cell>
          <cell r="F51">
            <v>8778201000126</v>
          </cell>
          <cell r="G51" t="str">
            <v>DROGAFONTE MEDICAMENTOS E MATERIAL HOSPITALAR</v>
          </cell>
          <cell r="H51" t="str">
            <v>B</v>
          </cell>
          <cell r="I51" t="str">
            <v>S</v>
          </cell>
          <cell r="J51" t="str">
            <v>326395</v>
          </cell>
          <cell r="K51">
            <v>44176</v>
          </cell>
          <cell r="L51" t="str">
            <v>26201208778201000126550010003263951987381065</v>
          </cell>
          <cell r="M51" t="str">
            <v>26 -  Pernambuco</v>
          </cell>
          <cell r="N51">
            <v>2475.09</v>
          </cell>
        </row>
        <row r="52">
          <cell r="C52" t="str">
            <v>UPA NOVA DESCOBERTA</v>
          </cell>
          <cell r="E52" t="str">
            <v>3.4 - Material Farmacológico</v>
          </cell>
          <cell r="F52">
            <v>11563145000117</v>
          </cell>
          <cell r="G52" t="str">
            <v>COMERCIAL MOSTAERT LTDA</v>
          </cell>
          <cell r="H52" t="str">
            <v>B</v>
          </cell>
          <cell r="I52" t="str">
            <v>S</v>
          </cell>
          <cell r="J52" t="str">
            <v>84035</v>
          </cell>
          <cell r="K52">
            <v>44176</v>
          </cell>
          <cell r="L52" t="str">
            <v>26201211563145000117550010000840351001667620</v>
          </cell>
          <cell r="M52" t="str">
            <v>26 -  Pernambuco</v>
          </cell>
          <cell r="N52">
            <v>886.68</v>
          </cell>
        </row>
        <row r="53">
          <cell r="C53" t="str">
            <v>UPA NOVA DESCOBERTA</v>
          </cell>
          <cell r="E53" t="str">
            <v>3.4 - Material Farmacológico</v>
          </cell>
          <cell r="F53">
            <v>11563145000117</v>
          </cell>
          <cell r="G53" t="str">
            <v>COMERCIAL MOSTAERT LTDA</v>
          </cell>
          <cell r="H53" t="str">
            <v>B</v>
          </cell>
          <cell r="I53" t="str">
            <v>S</v>
          </cell>
          <cell r="J53" t="str">
            <v>84038</v>
          </cell>
          <cell r="K53">
            <v>44176</v>
          </cell>
          <cell r="L53" t="str">
            <v>26201211563145000117550010000840381001667630</v>
          </cell>
          <cell r="M53" t="str">
            <v>26 -  Pernambuco</v>
          </cell>
          <cell r="N53">
            <v>536.79999999999995</v>
          </cell>
        </row>
        <row r="54">
          <cell r="C54" t="str">
            <v>UPA NOVA DESCOBERTA</v>
          </cell>
          <cell r="E54" t="str">
            <v>3.4 - Material Farmacológico</v>
          </cell>
          <cell r="F54">
            <v>12420164001048</v>
          </cell>
          <cell r="G54" t="str">
            <v>CM HOSPITALAR S.A. RECIFE</v>
          </cell>
          <cell r="H54" t="str">
            <v>B</v>
          </cell>
          <cell r="I54" t="str">
            <v>S</v>
          </cell>
          <cell r="J54" t="str">
            <v>83715</v>
          </cell>
          <cell r="K54">
            <v>44179</v>
          </cell>
          <cell r="L54" t="str">
            <v>26201212420164001048550010000837151100052031</v>
          </cell>
          <cell r="M54" t="str">
            <v>26 -  Pernambuco</v>
          </cell>
          <cell r="N54">
            <v>2318.6999999999998</v>
          </cell>
        </row>
        <row r="55">
          <cell r="C55" t="str">
            <v>UPA NOVA DESCOBERTA</v>
          </cell>
          <cell r="E55" t="str">
            <v>3.4 - Material Farmacológico</v>
          </cell>
          <cell r="F55">
            <v>21596736000144</v>
          </cell>
          <cell r="G55" t="str">
            <v>ULTRAMEGA</v>
          </cell>
          <cell r="H55" t="str">
            <v>B</v>
          </cell>
          <cell r="I55" t="str">
            <v>S</v>
          </cell>
          <cell r="J55" t="str">
            <v>116499</v>
          </cell>
          <cell r="K55">
            <v>44183</v>
          </cell>
          <cell r="L55" t="str">
            <v>26201221596736000144550010001164991001193919</v>
          </cell>
          <cell r="M55" t="str">
            <v>26 -  Pernambuco</v>
          </cell>
          <cell r="N55">
            <v>671.2</v>
          </cell>
        </row>
        <row r="56">
          <cell r="C56" t="str">
            <v>UPA NOVA DESCOBERTA</v>
          </cell>
          <cell r="E56" t="str">
            <v>3.4 - Material Farmacológico</v>
          </cell>
          <cell r="F56">
            <v>12420164001048</v>
          </cell>
          <cell r="G56" t="str">
            <v>CM HOSPITALAR S.A. RECIFE</v>
          </cell>
          <cell r="H56" t="str">
            <v>B</v>
          </cell>
          <cell r="I56" t="str">
            <v>S</v>
          </cell>
          <cell r="J56" t="str">
            <v>84308</v>
          </cell>
          <cell r="K56">
            <v>44183</v>
          </cell>
          <cell r="L56" t="str">
            <v>26201212420164001048550010000843081100155360</v>
          </cell>
          <cell r="M56" t="str">
            <v>26 -  Pernambuco</v>
          </cell>
          <cell r="N56">
            <v>85.76</v>
          </cell>
        </row>
        <row r="57">
          <cell r="C57" t="str">
            <v>UPA NOVA DESCOBERTA</v>
          </cell>
          <cell r="E57" t="str">
            <v>3.4 - Material Farmacológico</v>
          </cell>
          <cell r="F57">
            <v>12420164001048</v>
          </cell>
          <cell r="G57" t="str">
            <v>CM HOSPITALAR S.A. RECIFE</v>
          </cell>
          <cell r="H57" t="str">
            <v>B</v>
          </cell>
          <cell r="I57" t="str">
            <v>S</v>
          </cell>
          <cell r="J57" t="str">
            <v>84312</v>
          </cell>
          <cell r="K57">
            <v>44183</v>
          </cell>
          <cell r="L57" t="str">
            <v>26201212420164001048550010000843121100173816</v>
          </cell>
          <cell r="M57" t="str">
            <v>26 -  Pernambuco</v>
          </cell>
          <cell r="N57">
            <v>2113.5</v>
          </cell>
        </row>
        <row r="58">
          <cell r="C58" t="str">
            <v>UPA NOVA DESCOBERTA</v>
          </cell>
          <cell r="E58" t="str">
            <v>3.4 - Material Farmacológico</v>
          </cell>
          <cell r="F58">
            <v>12420164001048</v>
          </cell>
          <cell r="G58" t="str">
            <v>CM HOSPITALAR S.A. RECIFE</v>
          </cell>
          <cell r="H58" t="str">
            <v>B</v>
          </cell>
          <cell r="I58" t="str">
            <v>S</v>
          </cell>
          <cell r="J58" t="str">
            <v>84380</v>
          </cell>
          <cell r="K58">
            <v>44183</v>
          </cell>
          <cell r="L58" t="str">
            <v>26201212420164001048550010000843801100243040</v>
          </cell>
          <cell r="M58" t="str">
            <v>26 -  Pernambuco</v>
          </cell>
          <cell r="N58">
            <v>547.77</v>
          </cell>
        </row>
        <row r="59">
          <cell r="C59" t="str">
            <v>UPA NOVA DESCOBERTA</v>
          </cell>
          <cell r="E59" t="str">
            <v>3.4 - Material Farmacológico</v>
          </cell>
          <cell r="F59">
            <v>9137934000225</v>
          </cell>
          <cell r="G59" t="str">
            <v>NORDICA</v>
          </cell>
          <cell r="H59" t="str">
            <v>B</v>
          </cell>
          <cell r="I59" t="str">
            <v>S</v>
          </cell>
          <cell r="J59" t="str">
            <v>2750</v>
          </cell>
          <cell r="K59">
            <v>44183</v>
          </cell>
          <cell r="L59" t="str">
            <v>26201209137934000225558880000027501092430054</v>
          </cell>
          <cell r="M59" t="str">
            <v>26 -  Pernambuco</v>
          </cell>
          <cell r="N59">
            <v>4335.18</v>
          </cell>
        </row>
        <row r="60">
          <cell r="C60" t="str">
            <v>UPA NOVA DESCOBERTA</v>
          </cell>
          <cell r="E60" t="str">
            <v>3.4 - Material Farmacológico</v>
          </cell>
          <cell r="F60">
            <v>67729178000653</v>
          </cell>
          <cell r="G60" t="str">
            <v>COMERCIAL CIRURGICA RIOCLARENSE</v>
          </cell>
          <cell r="H60" t="str">
            <v>B</v>
          </cell>
          <cell r="I60" t="str">
            <v>S</v>
          </cell>
          <cell r="J60">
            <v>1679</v>
          </cell>
          <cell r="K60">
            <v>44183</v>
          </cell>
          <cell r="L60" t="str">
            <v>26201267729178000653550010000016791139131145</v>
          </cell>
          <cell r="M60" t="str">
            <v>26 -  Pernambuco</v>
          </cell>
          <cell r="N60">
            <v>3988.42</v>
          </cell>
        </row>
        <row r="61">
          <cell r="C61" t="str">
            <v>UPA NOVA DESCOBERTA</v>
          </cell>
          <cell r="E61" t="str">
            <v>3.4 - Material Farmacológico</v>
          </cell>
          <cell r="F61">
            <v>8674752000140</v>
          </cell>
          <cell r="G61" t="str">
            <v>CIRURGICA MONTEBELLO LTDA</v>
          </cell>
          <cell r="H61" t="str">
            <v>B</v>
          </cell>
          <cell r="I61" t="str">
            <v>S</v>
          </cell>
          <cell r="J61">
            <v>94763</v>
          </cell>
          <cell r="K61">
            <v>44183</v>
          </cell>
          <cell r="L61" t="str">
            <v>26201208674752000140550010000947631628704221</v>
          </cell>
          <cell r="M61" t="str">
            <v>26 -  Pernambuco</v>
          </cell>
          <cell r="N61">
            <v>1796.11</v>
          </cell>
        </row>
        <row r="62">
          <cell r="C62" t="str">
            <v>UPA NOVA DESCOBERTA</v>
          </cell>
          <cell r="E62" t="str">
            <v>3.4 - Material Farmacológico</v>
          </cell>
          <cell r="F62">
            <v>8778201000126</v>
          </cell>
          <cell r="G62" t="str">
            <v>DROGAFONTE MEDICAMENTOS E MATERIAL HOSPITALAR</v>
          </cell>
          <cell r="H62" t="str">
            <v>B</v>
          </cell>
          <cell r="I62" t="str">
            <v>S</v>
          </cell>
          <cell r="J62">
            <v>327039</v>
          </cell>
          <cell r="K62">
            <v>44183</v>
          </cell>
          <cell r="L62" t="str">
            <v>26201208778201000126550010003270391024972050</v>
          </cell>
          <cell r="M62" t="str">
            <v>26 -  Pernambuco</v>
          </cell>
          <cell r="N62">
            <v>3317.55</v>
          </cell>
        </row>
        <row r="63">
          <cell r="C63" t="str">
            <v>UPA NOVA DESCOBERTA</v>
          </cell>
          <cell r="E63" t="str">
            <v>3.4 - Material Farmacológico</v>
          </cell>
          <cell r="F63">
            <v>5932624000160</v>
          </cell>
          <cell r="G63" t="str">
            <v>MEGAMED</v>
          </cell>
          <cell r="H63" t="str">
            <v>B</v>
          </cell>
          <cell r="I63" t="str">
            <v>S</v>
          </cell>
          <cell r="J63">
            <v>14255</v>
          </cell>
          <cell r="K63">
            <v>44187</v>
          </cell>
          <cell r="L63" t="str">
            <v>26201205932624000160550010000142551752747959</v>
          </cell>
          <cell r="M63" t="str">
            <v>26 -  Pernambuco</v>
          </cell>
          <cell r="N63">
            <v>108</v>
          </cell>
        </row>
        <row r="64">
          <cell r="C64" t="str">
            <v>UPA NOVA DESCOBERTA</v>
          </cell>
          <cell r="E64" t="str">
            <v>3.4 - Material Farmacológico</v>
          </cell>
          <cell r="F64">
            <v>9615457000185</v>
          </cell>
          <cell r="G64" t="str">
            <v>SODROGAS</v>
          </cell>
          <cell r="H64" t="str">
            <v>B</v>
          </cell>
          <cell r="I64" t="str">
            <v>S</v>
          </cell>
          <cell r="J64">
            <v>149038</v>
          </cell>
          <cell r="K64">
            <v>44180</v>
          </cell>
          <cell r="L64" t="str">
            <v>52201209615457000185</v>
          </cell>
          <cell r="M64" t="str">
            <v>52 -  Goiás</v>
          </cell>
          <cell r="N64">
            <v>1534</v>
          </cell>
        </row>
        <row r="65">
          <cell r="C65" t="str">
            <v>UPA NOVA DESCOBERTA</v>
          </cell>
          <cell r="E65" t="str">
            <v>3.4 - Material Farmacológico</v>
          </cell>
          <cell r="F65">
            <v>11563145000117</v>
          </cell>
          <cell r="G65" t="str">
            <v>COMERCIAL MOSTAERT LTDA</v>
          </cell>
          <cell r="H65" t="str">
            <v>B</v>
          </cell>
          <cell r="I65" t="str">
            <v>S</v>
          </cell>
          <cell r="J65">
            <v>84962</v>
          </cell>
          <cell r="K65">
            <v>44189</v>
          </cell>
          <cell r="L65" t="str">
            <v>26201211563145000117550010000849621001686477</v>
          </cell>
          <cell r="M65" t="str">
            <v>26 -  Pernambuco</v>
          </cell>
          <cell r="N65">
            <v>8626.5</v>
          </cell>
        </row>
        <row r="66">
          <cell r="C66" t="str">
            <v>UPA NOVA DESCOBERTA</v>
          </cell>
          <cell r="E66" t="str">
            <v>3.4 - Material Farmacológico</v>
          </cell>
          <cell r="F66">
            <v>8778201000126</v>
          </cell>
          <cell r="G66" t="str">
            <v>DROGAFONTE MEDICAMENTOS E MATERIAL HOSPITALAR</v>
          </cell>
          <cell r="H66" t="str">
            <v>B</v>
          </cell>
          <cell r="I66" t="str">
            <v>S</v>
          </cell>
          <cell r="J66">
            <v>327432</v>
          </cell>
          <cell r="K66">
            <v>44194</v>
          </cell>
          <cell r="L66" t="str">
            <v>262012087782010001265550010003274321410354226</v>
          </cell>
          <cell r="M66" t="str">
            <v>26 -  Pernambuco</v>
          </cell>
          <cell r="N66">
            <v>246.3</v>
          </cell>
        </row>
        <row r="67">
          <cell r="C67" t="str">
            <v>UPA NOVA DESCOBERTA</v>
          </cell>
          <cell r="E67" t="str">
            <v>3.14 - Alimentação Preparada</v>
          </cell>
          <cell r="F67">
            <v>1884446000199</v>
          </cell>
          <cell r="G67" t="str">
            <v>TECNOVIDA COMERCIAL LTDA</v>
          </cell>
          <cell r="H67" t="str">
            <v>B</v>
          </cell>
          <cell r="I67" t="str">
            <v>S</v>
          </cell>
          <cell r="J67">
            <v>125348</v>
          </cell>
          <cell r="K67">
            <v>44180</v>
          </cell>
          <cell r="L67" t="str">
            <v>26201201884446000199550010001253481094454953</v>
          </cell>
          <cell r="M67" t="str">
            <v>26 -  Pernambuco</v>
          </cell>
          <cell r="N67">
            <v>240</v>
          </cell>
        </row>
        <row r="68">
          <cell r="C68" t="str">
            <v>UPA NOVA DESCOBERTA</v>
          </cell>
          <cell r="E68" t="str">
            <v>1.99 - Outras Despesas com Pessoal</v>
          </cell>
          <cell r="F68">
            <v>28637117000108</v>
          </cell>
          <cell r="G68" t="str">
            <v>INOWA</v>
          </cell>
          <cell r="H68" t="str">
            <v>B</v>
          </cell>
          <cell r="I68" t="str">
            <v>S</v>
          </cell>
          <cell r="J68">
            <v>856</v>
          </cell>
          <cell r="K68" t="str">
            <v>29/12/2020</v>
          </cell>
          <cell r="L68" t="str">
            <v>26201228637117000108550010000008561000122963</v>
          </cell>
          <cell r="M68" t="str">
            <v>26 -  Pernambuco</v>
          </cell>
          <cell r="N68">
            <v>35471.31</v>
          </cell>
        </row>
        <row r="69">
          <cell r="C69" t="str">
            <v>UPA NOVA DESCOBERTA</v>
          </cell>
          <cell r="E69" t="str">
            <v>3.2 - Gás e Outros Materiais Engarrafados</v>
          </cell>
          <cell r="F69" t="str">
            <v>24.380.578/0020-41</v>
          </cell>
          <cell r="G69" t="str">
            <v xml:space="preserve"> WHITE MARTINS</v>
          </cell>
          <cell r="H69" t="str">
            <v>B</v>
          </cell>
          <cell r="I69" t="str">
            <v>S</v>
          </cell>
          <cell r="J69">
            <v>3027</v>
          </cell>
          <cell r="K69" t="str">
            <v>03/12/2020</v>
          </cell>
          <cell r="L69" t="str">
            <v>26201224380578002203550130000030271815377420</v>
          </cell>
          <cell r="M69" t="str">
            <v>26 -  Pernambuco</v>
          </cell>
          <cell r="N69">
            <v>3592.24</v>
          </cell>
        </row>
        <row r="70">
          <cell r="C70" t="str">
            <v>UPA NOVA DESCOBERTA</v>
          </cell>
          <cell r="E70" t="str">
            <v>3.2 - Gás e Outros Materiais Engarrafados</v>
          </cell>
          <cell r="F70" t="str">
            <v>24.380.578/0020-41</v>
          </cell>
          <cell r="G70" t="str">
            <v xml:space="preserve"> WHITE MARTINS</v>
          </cell>
          <cell r="H70" t="str">
            <v>B</v>
          </cell>
          <cell r="I70" t="str">
            <v>S</v>
          </cell>
          <cell r="J70">
            <v>57755</v>
          </cell>
          <cell r="K70" t="str">
            <v>08/12/2020</v>
          </cell>
          <cell r="L70" t="str">
            <v>26201224380578002041550440000577551816022851</v>
          </cell>
          <cell r="M70" t="str">
            <v>26 -  Pernambuco</v>
          </cell>
          <cell r="N70">
            <v>87.35</v>
          </cell>
        </row>
        <row r="71">
          <cell r="C71" t="str">
            <v>UPA NOVA DESCOBERTA</v>
          </cell>
          <cell r="E71" t="str">
            <v>3.2 - Gás e Outros Materiais Engarrafados</v>
          </cell>
          <cell r="F71" t="str">
            <v>24.380.578/0020-41</v>
          </cell>
          <cell r="G71" t="str">
            <v xml:space="preserve"> WHITE MARTINS</v>
          </cell>
          <cell r="H71" t="str">
            <v>B</v>
          </cell>
          <cell r="I71" t="str">
            <v>S</v>
          </cell>
          <cell r="J71">
            <v>57771</v>
          </cell>
          <cell r="K71" t="str">
            <v>09/12/2020</v>
          </cell>
          <cell r="L71" t="str">
            <v>26201224380578002041550440000577711816171710</v>
          </cell>
          <cell r="M71" t="str">
            <v>26 -  Pernambuco</v>
          </cell>
          <cell r="N71">
            <v>349.38</v>
          </cell>
        </row>
        <row r="72">
          <cell r="C72" t="str">
            <v>UPA NOVA DESCOBERTA</v>
          </cell>
          <cell r="E72" t="str">
            <v>3.2 - Gás e Outros Materiais Engarrafados</v>
          </cell>
          <cell r="F72" t="str">
            <v>24.380.578/0020-41</v>
          </cell>
          <cell r="G72" t="str">
            <v xml:space="preserve"> WHITE MARTINS</v>
          </cell>
          <cell r="H72" t="str">
            <v>B</v>
          </cell>
          <cell r="I72" t="str">
            <v>S</v>
          </cell>
          <cell r="J72">
            <v>57797</v>
          </cell>
          <cell r="K72" t="str">
            <v>11/12/2020</v>
          </cell>
          <cell r="L72" t="str">
            <v>26201224380578002041550440000577971816568943</v>
          </cell>
          <cell r="M72" t="str">
            <v>26 -  Pernambuco</v>
          </cell>
          <cell r="N72">
            <v>87.35</v>
          </cell>
        </row>
        <row r="73">
          <cell r="C73" t="str">
            <v>UPA NOVA DESCOBERTA</v>
          </cell>
          <cell r="E73" t="str">
            <v>3.2 - Gás e Outros Materiais Engarrafados</v>
          </cell>
          <cell r="F73" t="str">
            <v>24.380.578/0020-41</v>
          </cell>
          <cell r="G73" t="str">
            <v xml:space="preserve"> WHITE MARTINS</v>
          </cell>
          <cell r="H73" t="str">
            <v>B</v>
          </cell>
          <cell r="I73" t="str">
            <v>S</v>
          </cell>
          <cell r="J73">
            <v>1844</v>
          </cell>
          <cell r="K73">
            <v>44177</v>
          </cell>
          <cell r="L73" t="str">
            <v>26201224380578002041550880000018441816662749</v>
          </cell>
          <cell r="M73" t="str">
            <v>26 -  Pernambuco</v>
          </cell>
          <cell r="N73">
            <v>436.73</v>
          </cell>
        </row>
        <row r="74">
          <cell r="C74" t="str">
            <v>UPA NOVA DESCOBERTA</v>
          </cell>
          <cell r="E74" t="str">
            <v>3.2 - Gás e Outros Materiais Engarrafados</v>
          </cell>
          <cell r="F74" t="str">
            <v>24.380.578/0020-41</v>
          </cell>
          <cell r="G74" t="str">
            <v xml:space="preserve"> WHITE MARTINS</v>
          </cell>
          <cell r="H74" t="str">
            <v>B</v>
          </cell>
          <cell r="I74" t="str">
            <v>S</v>
          </cell>
          <cell r="J74">
            <v>1465</v>
          </cell>
          <cell r="K74" t="str">
            <v>14/12/2020</v>
          </cell>
          <cell r="L74" t="str">
            <v>26201224380578002203550290000014651816747334</v>
          </cell>
          <cell r="M74" t="str">
            <v>26 -  Pernambuco</v>
          </cell>
          <cell r="N74">
            <v>3348.61</v>
          </cell>
        </row>
        <row r="75">
          <cell r="C75" t="str">
            <v>UPA NOVA DESCOBERTA</v>
          </cell>
          <cell r="E75" t="str">
            <v>3.2 - Gás e Outros Materiais Engarrafados</v>
          </cell>
          <cell r="F75" t="str">
            <v>24.380.578/0020-41</v>
          </cell>
          <cell r="G75" t="str">
            <v xml:space="preserve"> WHITE MARTINS</v>
          </cell>
          <cell r="H75" t="str">
            <v>B</v>
          </cell>
          <cell r="I75" t="str">
            <v>S</v>
          </cell>
          <cell r="J75">
            <v>57812</v>
          </cell>
          <cell r="K75" t="str">
            <v>14/12/2020</v>
          </cell>
          <cell r="L75" t="str">
            <v>26201224380578002041550440000578121816693983</v>
          </cell>
          <cell r="M75" t="str">
            <v>26 -  Pernambuco</v>
          </cell>
          <cell r="N75">
            <v>349.38</v>
          </cell>
        </row>
        <row r="76">
          <cell r="C76" t="str">
            <v>UPA NOVA DESCOBERTA</v>
          </cell>
          <cell r="E76" t="str">
            <v>3.2 - Gás e Outros Materiais Engarrafados</v>
          </cell>
          <cell r="F76" t="str">
            <v>24.380.578/0020-41</v>
          </cell>
          <cell r="G76" t="str">
            <v xml:space="preserve"> WHITE MARTINS</v>
          </cell>
          <cell r="H76" t="str">
            <v>B</v>
          </cell>
          <cell r="I76" t="str">
            <v>S</v>
          </cell>
          <cell r="J76">
            <v>57845</v>
          </cell>
          <cell r="K76" t="str">
            <v>17/12/2020</v>
          </cell>
          <cell r="L76" t="str">
            <v>26201224380578002041550440000578451817193764</v>
          </cell>
          <cell r="M76" t="str">
            <v>26 -  Pernambuco</v>
          </cell>
          <cell r="N76">
            <v>262.04000000000002</v>
          </cell>
        </row>
        <row r="77">
          <cell r="C77" t="str">
            <v>UPA NOVA DESCOBERTA</v>
          </cell>
          <cell r="E77" t="str">
            <v>3.2 - Gás e Outros Materiais Engarrafados</v>
          </cell>
          <cell r="F77" t="str">
            <v>24.380.578/0020-41</v>
          </cell>
          <cell r="G77" t="str">
            <v xml:space="preserve"> WHITE MARTINS</v>
          </cell>
          <cell r="H77" t="str">
            <v>B</v>
          </cell>
          <cell r="I77" t="str">
            <v>S</v>
          </cell>
          <cell r="J77">
            <v>57889</v>
          </cell>
          <cell r="K77" t="str">
            <v>21/12/2020</v>
          </cell>
          <cell r="L77" t="str">
            <v>26201224380578002041550440000578891817570961</v>
          </cell>
          <cell r="M77" t="str">
            <v>26 -  Pernambuco</v>
          </cell>
          <cell r="N77">
            <v>87.35</v>
          </cell>
        </row>
        <row r="78">
          <cell r="C78" t="str">
            <v>UPA NOVA DESCOBERTA</v>
          </cell>
          <cell r="E78" t="str">
            <v>3.7 - Material de Limpeza e Produtos de Hgienização</v>
          </cell>
          <cell r="F78">
            <v>13868968000267</v>
          </cell>
          <cell r="G78" t="str">
            <v>TJ COMERCIO</v>
          </cell>
          <cell r="H78" t="str">
            <v>B</v>
          </cell>
          <cell r="I78" t="str">
            <v>S</v>
          </cell>
          <cell r="J78">
            <v>7051</v>
          </cell>
          <cell r="K78" t="str">
            <v>01/12/2020</v>
          </cell>
          <cell r="L78" t="str">
            <v>26201213868968000267550010000070511796353289</v>
          </cell>
          <cell r="M78" t="str">
            <v>26 -  Pernambuco</v>
          </cell>
          <cell r="N78">
            <v>200</v>
          </cell>
        </row>
        <row r="79">
          <cell r="C79" t="str">
            <v>UPA NOVA DESCOBERTA</v>
          </cell>
          <cell r="E79" t="str">
            <v>3.7 - Material de Limpeza e Produtos de Hgienização</v>
          </cell>
          <cell r="F79">
            <v>4925042000194</v>
          </cell>
          <cell r="G79" t="str">
            <v>I BARBOSA</v>
          </cell>
          <cell r="H79" t="str">
            <v>B</v>
          </cell>
          <cell r="I79" t="str">
            <v>S</v>
          </cell>
          <cell r="J79">
            <v>8928</v>
          </cell>
          <cell r="K79" t="str">
            <v>02/12/2020</v>
          </cell>
          <cell r="L79" t="str">
            <v>26201204925042000194550010000089281090022277</v>
          </cell>
          <cell r="M79" t="str">
            <v>26 -  Pernambuco</v>
          </cell>
          <cell r="N79">
            <v>63.3</v>
          </cell>
        </row>
        <row r="80">
          <cell r="C80" t="str">
            <v>UPA NOVA DESCOBERTA</v>
          </cell>
          <cell r="E80" t="str">
            <v>3.14 - Alimentação Preparada</v>
          </cell>
          <cell r="F80">
            <v>18650053000113</v>
          </cell>
          <cell r="G80" t="str">
            <v>F P S IND. E COM. DE ÁGUAS</v>
          </cell>
          <cell r="H80" t="str">
            <v>B</v>
          </cell>
          <cell r="I80" t="str">
            <v>S</v>
          </cell>
          <cell r="J80">
            <v>37948</v>
          </cell>
          <cell r="K80" t="str">
            <v>02/12/2020</v>
          </cell>
          <cell r="L80" t="str">
            <v>26201218650053000113550010000379481046403275</v>
          </cell>
          <cell r="M80" t="str">
            <v>26 -  Pernambuco</v>
          </cell>
          <cell r="N80">
            <v>570.5</v>
          </cell>
        </row>
        <row r="81">
          <cell r="C81" t="str">
            <v>UPA NOVA DESCOBERTA</v>
          </cell>
          <cell r="E81" t="str">
            <v>3.14 - Alimentação Preparada</v>
          </cell>
          <cell r="F81">
            <v>38010578000100</v>
          </cell>
          <cell r="G81" t="str">
            <v>D G MAX COMERCIO LTDA</v>
          </cell>
          <cell r="H81" t="str">
            <v>B</v>
          </cell>
          <cell r="I81" t="str">
            <v>S</v>
          </cell>
          <cell r="J81">
            <v>98</v>
          </cell>
          <cell r="K81" t="str">
            <v>02/12/2020</v>
          </cell>
          <cell r="L81" t="str">
            <v>26201238010578000100550010000000981403076955</v>
          </cell>
          <cell r="M81" t="str">
            <v>26 -  Pernambuco</v>
          </cell>
          <cell r="N81">
            <v>120</v>
          </cell>
        </row>
        <row r="82">
          <cell r="C82" t="str">
            <v>UPA NOVA DESCOBERTA</v>
          </cell>
          <cell r="E82" t="str">
            <v>3.14 - Alimentação Preparada</v>
          </cell>
          <cell r="F82">
            <v>943155000242</v>
          </cell>
          <cell r="G82" t="str">
            <v>FEIRÃO DA MUSTARDINHA</v>
          </cell>
          <cell r="H82" t="str">
            <v>B</v>
          </cell>
          <cell r="I82" t="str">
            <v>S</v>
          </cell>
          <cell r="J82">
            <v>15962</v>
          </cell>
          <cell r="K82" t="str">
            <v>05/12/2020</v>
          </cell>
          <cell r="L82" t="str">
            <v>26201200943155000242550010000159621733703510</v>
          </cell>
          <cell r="M82" t="str">
            <v>26 -  Pernambuco</v>
          </cell>
          <cell r="N82">
            <v>80.209999999999994</v>
          </cell>
        </row>
        <row r="83">
          <cell r="C83" t="str">
            <v>UPA NOVA DESCOBERTA</v>
          </cell>
          <cell r="E83" t="str">
            <v>3.14 - Alimentação Preparada</v>
          </cell>
          <cell r="F83">
            <v>30743270000153</v>
          </cell>
          <cell r="G83" t="str">
            <v>TRIUNFO</v>
          </cell>
          <cell r="H83" t="str">
            <v>B</v>
          </cell>
          <cell r="I83" t="str">
            <v>S</v>
          </cell>
          <cell r="J83">
            <v>3905</v>
          </cell>
          <cell r="K83" t="str">
            <v>04/12/2020</v>
          </cell>
          <cell r="L83" t="str">
            <v>26201230743270000153550010000039051007155553</v>
          </cell>
          <cell r="M83" t="str">
            <v>26 -  Pernambuco</v>
          </cell>
          <cell r="N83">
            <v>990.31</v>
          </cell>
        </row>
        <row r="84">
          <cell r="C84" t="str">
            <v>UPA NOVA DESCOBERTA</v>
          </cell>
          <cell r="E84" t="str">
            <v>3.14 - Alimentação Preparada</v>
          </cell>
          <cell r="F84">
            <v>943155000242</v>
          </cell>
          <cell r="G84" t="str">
            <v>FEIRÃO DA MUSTARDINHA</v>
          </cell>
          <cell r="H84" t="str">
            <v>B</v>
          </cell>
          <cell r="I84" t="str">
            <v>S</v>
          </cell>
          <cell r="J84">
            <v>16083</v>
          </cell>
          <cell r="K84" t="str">
            <v>18/12/2020</v>
          </cell>
          <cell r="L84" t="str">
            <v>26201200943155000242550010000160831880017811</v>
          </cell>
          <cell r="M84" t="str">
            <v>26 -  Pernambuco</v>
          </cell>
          <cell r="N84">
            <v>88.03</v>
          </cell>
        </row>
        <row r="85">
          <cell r="C85" t="str">
            <v>UPA NOVA DESCOBERTA</v>
          </cell>
          <cell r="E85" t="str">
            <v>3.14 - Alimentação Preparada</v>
          </cell>
          <cell r="F85">
            <v>943155000242</v>
          </cell>
          <cell r="G85" t="str">
            <v>FEIRÃO DA MUSTARDINHA</v>
          </cell>
          <cell r="H85" t="str">
            <v>B</v>
          </cell>
          <cell r="I85" t="str">
            <v>S</v>
          </cell>
          <cell r="J85">
            <v>16208</v>
          </cell>
          <cell r="K85" t="str">
            <v>29/12/2020</v>
          </cell>
          <cell r="L85" t="str">
            <v>26201200943155000242550010000162081236753244</v>
          </cell>
          <cell r="M85" t="str">
            <v>26 -  Pernambuco</v>
          </cell>
          <cell r="N85">
            <v>65.98</v>
          </cell>
        </row>
        <row r="86">
          <cell r="C86" t="str">
            <v>UPA NOVA DESCOBERTA</v>
          </cell>
          <cell r="E86" t="str">
            <v>3.14 - Alimentação Preparada</v>
          </cell>
          <cell r="F86">
            <v>28637117000108</v>
          </cell>
          <cell r="G86" t="str">
            <v>INOVA</v>
          </cell>
          <cell r="H86" t="str">
            <v>B</v>
          </cell>
          <cell r="I86" t="str">
            <v>S</v>
          </cell>
          <cell r="J86">
            <v>857</v>
          </cell>
          <cell r="K86" t="str">
            <v>29/12/2020</v>
          </cell>
          <cell r="L86" t="str">
            <v>26201228637117000108550010000008571000122979</v>
          </cell>
          <cell r="M86" t="str">
            <v>26 -  Pernambuco</v>
          </cell>
          <cell r="N86">
            <v>6210.54</v>
          </cell>
        </row>
        <row r="87">
          <cell r="C87" t="str">
            <v>UPA NOVA DESCOBERTA</v>
          </cell>
          <cell r="E87" t="str">
            <v>3.6 - Material de Expediente</v>
          </cell>
          <cell r="F87">
            <v>13868968000186</v>
          </cell>
          <cell r="G87" t="str">
            <v>TJ COMERCIO</v>
          </cell>
          <cell r="H87" t="str">
            <v>B</v>
          </cell>
          <cell r="I87" t="str">
            <v>S</v>
          </cell>
          <cell r="J87">
            <v>7051</v>
          </cell>
          <cell r="K87" t="str">
            <v>01/12/2020</v>
          </cell>
          <cell r="L87" t="str">
            <v>26201213868968000267550010000070511796353289</v>
          </cell>
          <cell r="M87" t="str">
            <v>26 -  Pernambuco</v>
          </cell>
          <cell r="N87">
            <v>1497.25</v>
          </cell>
        </row>
        <row r="88">
          <cell r="C88" t="str">
            <v>UPA NOVA DESCOBERTA</v>
          </cell>
          <cell r="E88" t="str">
            <v>3.6 - Material de Expediente</v>
          </cell>
          <cell r="F88">
            <v>4925042000194</v>
          </cell>
          <cell r="G88" t="str">
            <v>I BARBOSA</v>
          </cell>
          <cell r="H88" t="str">
            <v>B</v>
          </cell>
          <cell r="I88" t="str">
            <v>S</v>
          </cell>
          <cell r="J88">
            <v>8928</v>
          </cell>
          <cell r="K88" t="str">
            <v>02/12/2020</v>
          </cell>
          <cell r="L88" t="str">
            <v>26201204925042000194550010000089281090022277</v>
          </cell>
          <cell r="M88" t="str">
            <v>26 -  Pernambuco</v>
          </cell>
          <cell r="N88">
            <v>278.49</v>
          </cell>
        </row>
        <row r="89">
          <cell r="C89" t="str">
            <v>UPA NOVA DESCOBERTA</v>
          </cell>
          <cell r="E89" t="str">
            <v>3.6 - Material de Expediente</v>
          </cell>
          <cell r="F89">
            <v>5445654000142</v>
          </cell>
          <cell r="G89" t="str">
            <v>GRAPHIX</v>
          </cell>
          <cell r="H89" t="str">
            <v>B</v>
          </cell>
          <cell r="I89" t="str">
            <v>S</v>
          </cell>
          <cell r="J89">
            <v>442</v>
          </cell>
          <cell r="K89" t="str">
            <v>02/12/2020</v>
          </cell>
          <cell r="L89" t="str">
            <v>26201205445654000142550020000004421944674030</v>
          </cell>
          <cell r="M89" t="str">
            <v>26 -  Pernambuco</v>
          </cell>
          <cell r="N89">
            <v>410</v>
          </cell>
        </row>
        <row r="90">
          <cell r="C90" t="str">
            <v>UPA NOVA DESCOBERTA</v>
          </cell>
          <cell r="E90" t="str">
            <v>3.6 - Material de Expediente</v>
          </cell>
          <cell r="F90">
            <v>38010578000100</v>
          </cell>
          <cell r="G90" t="str">
            <v>D G MAX COMERCIO LTDA</v>
          </cell>
          <cell r="H90" t="str">
            <v>B</v>
          </cell>
          <cell r="I90" t="str">
            <v>S</v>
          </cell>
          <cell r="J90">
            <v>98</v>
          </cell>
          <cell r="K90" t="str">
            <v>02/12/2020</v>
          </cell>
          <cell r="L90" t="str">
            <v>26201238010578000100550010000000981403076955</v>
          </cell>
          <cell r="M90" t="str">
            <v>26 -  Pernambuco</v>
          </cell>
          <cell r="N90">
            <v>44</v>
          </cell>
        </row>
        <row r="91">
          <cell r="C91" t="str">
            <v>UPA NOVA DESCOBERTA</v>
          </cell>
          <cell r="E91" t="str">
            <v>3.6 - Material de Expediente</v>
          </cell>
          <cell r="F91">
            <v>30743270000153</v>
          </cell>
          <cell r="G91" t="str">
            <v>TRIUNFO</v>
          </cell>
          <cell r="H91" t="str">
            <v>B</v>
          </cell>
          <cell r="I91" t="str">
            <v>S</v>
          </cell>
          <cell r="J91">
            <v>3905</v>
          </cell>
          <cell r="K91" t="str">
            <v>04/12/2020</v>
          </cell>
          <cell r="L91" t="str">
            <v>26201230743270000153550010000039051007155553</v>
          </cell>
          <cell r="M91" t="str">
            <v>26 -  Pernambuco</v>
          </cell>
          <cell r="N91">
            <v>990</v>
          </cell>
        </row>
        <row r="92">
          <cell r="C92" t="str">
            <v>UPA NOVA DESCOBERTA</v>
          </cell>
          <cell r="E92" t="str">
            <v>3.6 - Material de Expediente</v>
          </cell>
          <cell r="F92">
            <v>65069130000126</v>
          </cell>
          <cell r="G92" t="str">
            <v>VISION</v>
          </cell>
          <cell r="H92" t="str">
            <v>B</v>
          </cell>
          <cell r="I92" t="str">
            <v>S</v>
          </cell>
          <cell r="J92">
            <v>5024</v>
          </cell>
          <cell r="K92" t="str">
            <v>04/12/2020</v>
          </cell>
          <cell r="L92" t="str">
            <v>35201265069130000126550010000050241999949755</v>
          </cell>
          <cell r="M92" t="str">
            <v>35 -  São Paulo</v>
          </cell>
          <cell r="N92">
            <v>402</v>
          </cell>
        </row>
        <row r="93">
          <cell r="C93" t="str">
            <v>UPA NOVA DESCOBERTA</v>
          </cell>
          <cell r="E93" t="str">
            <v>3.6 - Material de Expediente</v>
          </cell>
          <cell r="F93">
            <v>3858905000195</v>
          </cell>
          <cell r="G93" t="str">
            <v>COISA BOA DTDA</v>
          </cell>
          <cell r="H93" t="str">
            <v>B</v>
          </cell>
          <cell r="I93" t="str">
            <v>S</v>
          </cell>
          <cell r="J93">
            <v>208</v>
          </cell>
          <cell r="K93" t="str">
            <v>14/12/2020</v>
          </cell>
          <cell r="L93" t="str">
            <v>26201203858905000195550010000002081662511176</v>
          </cell>
          <cell r="M93" t="str">
            <v>26 -  Pernambuco</v>
          </cell>
          <cell r="N93">
            <v>6340</v>
          </cell>
        </row>
        <row r="94">
          <cell r="C94" t="str">
            <v>UPA NOVA DESCOBERTA</v>
          </cell>
          <cell r="E94" t="str">
            <v>3.1 - Combustíveis e Lubrificantes Automotivos</v>
          </cell>
          <cell r="F94">
            <v>8191686000157</v>
          </cell>
          <cell r="G94" t="str">
            <v>WANDERLEY E CLAUDENIER</v>
          </cell>
          <cell r="H94" t="str">
            <v>B</v>
          </cell>
          <cell r="I94" t="str">
            <v>S</v>
          </cell>
          <cell r="J94">
            <v>2535</v>
          </cell>
          <cell r="K94" t="str">
            <v>02/12/2020</v>
          </cell>
          <cell r="L94" t="str">
            <v>26201208191686000157550010000025351000497460</v>
          </cell>
          <cell r="M94" t="str">
            <v>26 -  Pernambuco</v>
          </cell>
          <cell r="N94">
            <v>1101.19</v>
          </cell>
        </row>
        <row r="95">
          <cell r="C95" t="str">
            <v>UPA NOVA DESCOBERTA</v>
          </cell>
          <cell r="E95" t="str">
            <v>3.1 - Combustíveis e Lubrificantes Automotivos</v>
          </cell>
          <cell r="F95">
            <v>8191686000157</v>
          </cell>
          <cell r="G95" t="str">
            <v>WANDERLEY E CLAUDENIER</v>
          </cell>
          <cell r="H95" t="str">
            <v>B</v>
          </cell>
          <cell r="I95" t="str">
            <v>S</v>
          </cell>
          <cell r="J95">
            <v>2550</v>
          </cell>
          <cell r="K95" t="str">
            <v>16/12/2020</v>
          </cell>
          <cell r="L95" t="str">
            <v>26201208191686000157550010000025501000558172</v>
          </cell>
          <cell r="M95" t="str">
            <v>26 -  Pernambuco</v>
          </cell>
          <cell r="N95">
            <v>1112.31</v>
          </cell>
        </row>
        <row r="96">
          <cell r="C96" t="str">
            <v>UPA NOVA DESCOBERTA</v>
          </cell>
          <cell r="E96" t="str">
            <v>3.2 - Gás e Outros Materiais Engarrafados</v>
          </cell>
          <cell r="F96">
            <v>19807622000154</v>
          </cell>
          <cell r="G96" t="str">
            <v>CAMPEAO GAS</v>
          </cell>
          <cell r="H96" t="str">
            <v>B</v>
          </cell>
          <cell r="I96" t="str">
            <v>S</v>
          </cell>
          <cell r="J96">
            <v>75305</v>
          </cell>
          <cell r="K96" t="str">
            <v>14/12/2020</v>
          </cell>
          <cell r="L96" t="str">
            <v>26201219807622000154650010000753051011677833</v>
          </cell>
          <cell r="M96" t="str">
            <v>26 -  Pernambuco</v>
          </cell>
          <cell r="N96">
            <v>70</v>
          </cell>
        </row>
        <row r="97">
          <cell r="C97" t="str">
            <v>UPA NOVA DESCOBERTA</v>
          </cell>
          <cell r="E97" t="str">
            <v xml:space="preserve">3.9 - Material para Manutenção de Bens Imóveis </v>
          </cell>
          <cell r="F97">
            <v>10230480000483</v>
          </cell>
          <cell r="G97" t="str">
            <v>FERREIRA COSTA</v>
          </cell>
          <cell r="H97" t="str">
            <v>B</v>
          </cell>
          <cell r="I97" t="str">
            <v>S</v>
          </cell>
          <cell r="J97">
            <v>885822</v>
          </cell>
          <cell r="K97">
            <v>44180</v>
          </cell>
          <cell r="L97" t="str">
            <v>26201210230480000483550100008858221060382393</v>
          </cell>
          <cell r="M97" t="str">
            <v>26 -  Pernambuco</v>
          </cell>
          <cell r="N97">
            <v>76</v>
          </cell>
        </row>
        <row r="98">
          <cell r="C98" t="str">
            <v>UPA NOVA DESCOBERTA</v>
          </cell>
          <cell r="E98" t="str">
            <v xml:space="preserve">3.9 - Material para Manutenção de Bens Imóveis </v>
          </cell>
          <cell r="F98">
            <v>8909296000106</v>
          </cell>
          <cell r="G98" t="str">
            <v>THIAGO MONTEIRO</v>
          </cell>
          <cell r="H98" t="str">
            <v>B</v>
          </cell>
          <cell r="I98" t="str">
            <v>S</v>
          </cell>
          <cell r="J98">
            <v>7833</v>
          </cell>
          <cell r="K98" t="str">
            <v>18/12/2020</v>
          </cell>
          <cell r="L98" t="str">
            <v>26201208809296000106650010000078331002793622</v>
          </cell>
          <cell r="M98" t="str">
            <v>26 -  Pernambuco</v>
          </cell>
          <cell r="N98">
            <v>80</v>
          </cell>
        </row>
        <row r="99">
          <cell r="C99" t="str">
            <v>UPA NOVA DESCOBERTA</v>
          </cell>
          <cell r="E99" t="str">
            <v xml:space="preserve">3.10 - Material para Manutenção de Bens Móveis </v>
          </cell>
          <cell r="F99">
            <v>32268424000128</v>
          </cell>
          <cell r="G99" t="str">
            <v>EMANUELLY CRISTINA</v>
          </cell>
          <cell r="H99" t="str">
            <v>B</v>
          </cell>
          <cell r="I99" t="str">
            <v>S</v>
          </cell>
          <cell r="J99">
            <v>177</v>
          </cell>
          <cell r="K99">
            <v>44173</v>
          </cell>
          <cell r="L99" t="str">
            <v>26201232268424000128550010000001771171631449</v>
          </cell>
          <cell r="M99" t="str">
            <v>26 -  Pernambuco</v>
          </cell>
          <cell r="N99">
            <v>240</v>
          </cell>
        </row>
        <row r="100">
          <cell r="C100" t="str">
            <v>UPA NOVA DESCOBERTA</v>
          </cell>
          <cell r="E100" t="str">
            <v xml:space="preserve">3.10 - Material para Manutenção de Bens Móveis </v>
          </cell>
          <cell r="F100">
            <v>10859287000163</v>
          </cell>
          <cell r="G100" t="str">
            <v>NEWMED</v>
          </cell>
          <cell r="H100" t="str">
            <v>B</v>
          </cell>
          <cell r="I100" t="str">
            <v>S</v>
          </cell>
          <cell r="J100">
            <v>4445</v>
          </cell>
          <cell r="K100" t="str">
            <v>28/12/2020</v>
          </cell>
          <cell r="L100" t="str">
            <v>26201210859287000163550010000044451874047535</v>
          </cell>
          <cell r="M100" t="str">
            <v>26 -  Pernambuco</v>
          </cell>
          <cell r="N100">
            <v>150</v>
          </cell>
        </row>
        <row r="101">
          <cell r="C101" t="str">
            <v>UPA NOVA DESCOBERTA</v>
          </cell>
          <cell r="E101" t="str">
            <v xml:space="preserve">3.8 - Uniformes, Tecidos e Aviamentos </v>
          </cell>
          <cell r="F101">
            <v>8587400000157</v>
          </cell>
          <cell r="G101" t="str">
            <v>AFFESTA</v>
          </cell>
          <cell r="H101" t="str">
            <v>B</v>
          </cell>
          <cell r="I101" t="str">
            <v>S</v>
          </cell>
          <cell r="J101">
            <v>2467</v>
          </cell>
          <cell r="K101" t="str">
            <v>04/12/2020</v>
          </cell>
          <cell r="L101" t="str">
            <v>26201208587400000157550010000024671683414079</v>
          </cell>
          <cell r="M101" t="str">
            <v>26 -  Pernambuco</v>
          </cell>
          <cell r="N101">
            <v>2000</v>
          </cell>
        </row>
        <row r="102">
          <cell r="C102" t="str">
            <v>UPA NOVA DESCOBERTA</v>
          </cell>
          <cell r="E102" t="str">
            <v xml:space="preserve">3.8 - Uniformes, Tecidos e Aviamentos </v>
          </cell>
          <cell r="F102">
            <v>4299956000197</v>
          </cell>
          <cell r="G102" t="str">
            <v>MALHARIA CAMARAGIBE</v>
          </cell>
          <cell r="H102" t="str">
            <v>B</v>
          </cell>
          <cell r="I102" t="str">
            <v>S</v>
          </cell>
          <cell r="J102">
            <v>1715</v>
          </cell>
          <cell r="K102" t="str">
            <v>11/12/2020</v>
          </cell>
          <cell r="L102" t="str">
            <v>26201204299956000197550010000017151689468443</v>
          </cell>
          <cell r="M102" t="str">
            <v>26 -  Pernambuco</v>
          </cell>
          <cell r="N102">
            <v>3500</v>
          </cell>
        </row>
        <row r="103">
          <cell r="C103" t="str">
            <v>UPA NOVA DESCOBERTA</v>
          </cell>
          <cell r="E103" t="str">
            <v>3.2 - Gás e Outros Materiais Engarrafados</v>
          </cell>
          <cell r="F103" t="str">
            <v>24.380.578/0020-41</v>
          </cell>
          <cell r="G103" t="str">
            <v xml:space="preserve"> WHITE MARTINS</v>
          </cell>
          <cell r="H103" t="str">
            <v>B</v>
          </cell>
          <cell r="I103" t="str">
            <v>S</v>
          </cell>
          <cell r="J103">
            <v>57904</v>
          </cell>
          <cell r="K103" t="str">
            <v>22/12/2020</v>
          </cell>
          <cell r="L103" t="str">
            <v>26201224380578002041550440000579041817756559</v>
          </cell>
          <cell r="M103" t="str">
            <v>26 -  Pernambuco</v>
          </cell>
          <cell r="N103">
            <v>192.16</v>
          </cell>
        </row>
        <row r="104">
          <cell r="C104" t="str">
            <v>UPA NOVA DESCOBERTA</v>
          </cell>
          <cell r="E104" t="str">
            <v>3.2 - Gás e Outros Materiais Engarrafados</v>
          </cell>
          <cell r="F104" t="str">
            <v>24.380.578/0020-41</v>
          </cell>
          <cell r="G104" t="str">
            <v xml:space="preserve"> WHITE MARTINS</v>
          </cell>
          <cell r="H104" t="str">
            <v>B</v>
          </cell>
          <cell r="I104" t="str">
            <v>S</v>
          </cell>
          <cell r="J104">
            <v>57905</v>
          </cell>
          <cell r="K104" t="str">
            <v>22/12/2020</v>
          </cell>
          <cell r="L104" t="str">
            <v>26201224380578002041550440000579051817757374</v>
          </cell>
          <cell r="M104" t="str">
            <v>26 -  Pernambuco</v>
          </cell>
          <cell r="N104">
            <v>192.16</v>
          </cell>
        </row>
        <row r="105">
          <cell r="C105" t="str">
            <v>UPA NOVA DESCOBERTA</v>
          </cell>
          <cell r="E105" t="str">
            <v>3.2 - Gás e Outros Materiais Engarrafados</v>
          </cell>
          <cell r="F105" t="str">
            <v>24.380.578/0020-41</v>
          </cell>
          <cell r="G105" t="str">
            <v xml:space="preserve"> WHITE MARTINS</v>
          </cell>
          <cell r="H105" t="str">
            <v>B</v>
          </cell>
          <cell r="I105" t="str">
            <v>S</v>
          </cell>
          <cell r="J105">
            <v>2322</v>
          </cell>
          <cell r="K105" t="str">
            <v>24/12/2020</v>
          </cell>
          <cell r="L105" t="str">
            <v>26201224380578002203550390000023221818154222</v>
          </cell>
          <cell r="M105" t="str">
            <v>26 -  Pernambuco</v>
          </cell>
          <cell r="N105">
            <v>3412.35</v>
          </cell>
        </row>
        <row r="106">
          <cell r="C106" t="str">
            <v>UPA NOVA DESCOBERTA</v>
          </cell>
          <cell r="E106" t="str">
            <v>3.2 - Gás e Outros Materiais Engarrafados</v>
          </cell>
          <cell r="F106" t="str">
            <v>24.380.578/0020-41</v>
          </cell>
          <cell r="G106" t="str">
            <v xml:space="preserve"> WHITE MARTINS</v>
          </cell>
          <cell r="H106" t="str">
            <v>B</v>
          </cell>
          <cell r="I106" t="str">
            <v>S</v>
          </cell>
          <cell r="J106">
            <v>57937</v>
          </cell>
          <cell r="K106">
            <v>44189</v>
          </cell>
          <cell r="L106" t="str">
            <v>26201224380578002041550440000579371818084644</v>
          </cell>
          <cell r="M106" t="str">
            <v>26 -  Pernambuco</v>
          </cell>
          <cell r="N106">
            <v>192.16</v>
          </cell>
        </row>
        <row r="107">
          <cell r="C107" t="str">
            <v>UPA NOVA DESCOBERTA</v>
          </cell>
          <cell r="E107" t="str">
            <v>3.2 - Gás e Outros Materiais Engarrafados</v>
          </cell>
          <cell r="F107" t="str">
            <v>24.380.578/0020-41</v>
          </cell>
          <cell r="G107" t="str">
            <v xml:space="preserve"> WHITE MARTINS</v>
          </cell>
          <cell r="H107" t="str">
            <v>B</v>
          </cell>
          <cell r="I107" t="str">
            <v>S</v>
          </cell>
          <cell r="J107">
            <v>57986</v>
          </cell>
          <cell r="K107" t="str">
            <v>29/12/2020</v>
          </cell>
          <cell r="L107" t="str">
            <v>26201224380578002041550440000579865818430531</v>
          </cell>
          <cell r="M107" t="str">
            <v>26 -  Pernambuco</v>
          </cell>
          <cell r="N107">
            <v>96.08</v>
          </cell>
        </row>
        <row r="108">
          <cell r="C108" t="str">
            <v>UPA NOVA DESCOBERTA</v>
          </cell>
          <cell r="E108" t="str">
            <v>3.2 - Gás e Outros Materiais Engarrafados</v>
          </cell>
          <cell r="F108" t="str">
            <v>24.380.578/0020-41</v>
          </cell>
          <cell r="G108" t="str">
            <v xml:space="preserve"> WHITE MARTINS</v>
          </cell>
          <cell r="H108" t="str">
            <v>B</v>
          </cell>
          <cell r="I108" t="str">
            <v>S</v>
          </cell>
          <cell r="J108">
            <v>57988</v>
          </cell>
          <cell r="K108" t="str">
            <v>29/12/2020</v>
          </cell>
          <cell r="L108" t="str">
            <v>26201224380578002041550440000579885818431290</v>
          </cell>
          <cell r="M108" t="str">
            <v>26 -  Pernambuco</v>
          </cell>
          <cell r="N108">
            <v>96.08</v>
          </cell>
        </row>
        <row r="109">
          <cell r="C109" t="str">
            <v>UPA NOVA DESCOBERTA</v>
          </cell>
          <cell r="E109" t="str">
            <v>3.2 - Gás e Outros Materiais Engarrafados</v>
          </cell>
          <cell r="F109" t="str">
            <v>24.380.578/0020-41</v>
          </cell>
          <cell r="G109" t="str">
            <v xml:space="preserve"> WHITE MARTINS</v>
          </cell>
          <cell r="H109" t="str">
            <v>B</v>
          </cell>
          <cell r="I109" t="str">
            <v>S</v>
          </cell>
          <cell r="J109">
            <v>58017</v>
          </cell>
          <cell r="K109" t="str">
            <v>31/12/2020</v>
          </cell>
          <cell r="L109" t="str">
            <v>26201224380578002041550440000580171818787737</v>
          </cell>
          <cell r="M109" t="str">
            <v>26 -  Pernambuco</v>
          </cell>
          <cell r="N109">
            <v>192.16</v>
          </cell>
        </row>
        <row r="110">
          <cell r="C110" t="str">
            <v>UPA NOVA DESCOBERTA</v>
          </cell>
          <cell r="E110" t="str">
            <v>3.2 - Gás e Outros Materiais Engarrafados</v>
          </cell>
          <cell r="F110" t="str">
            <v>24.380.578/0020-41</v>
          </cell>
          <cell r="G110" t="str">
            <v xml:space="preserve"> WHITE MARTINS</v>
          </cell>
          <cell r="H110" t="str">
            <v>B</v>
          </cell>
          <cell r="I110" t="str">
            <v>S</v>
          </cell>
          <cell r="J110">
            <v>58019</v>
          </cell>
          <cell r="K110" t="str">
            <v>31/12/2020</v>
          </cell>
          <cell r="L110" t="str">
            <v>26201224380578002041550440000580191818788169</v>
          </cell>
          <cell r="M110" t="str">
            <v>26 -  Pernambuco</v>
          </cell>
          <cell r="N110">
            <v>192.16</v>
          </cell>
        </row>
        <row r="111">
          <cell r="C111" t="str">
            <v>UPA NOVA DESCOBERTA</v>
          </cell>
          <cell r="E111" t="str">
            <v>4.99 - Outros Serviços de Terceiros Pessoa Física</v>
          </cell>
          <cell r="F111">
            <v>4924562408</v>
          </cell>
          <cell r="G111" t="str">
            <v xml:space="preserve">ROBSON FERREIRA </v>
          </cell>
          <cell r="H111" t="str">
            <v>S</v>
          </cell>
          <cell r="I111" t="str">
            <v>N</v>
          </cell>
          <cell r="K111" t="str">
            <v>05/12/2020</v>
          </cell>
          <cell r="M111" t="str">
            <v>27 -  Pernambuco</v>
          </cell>
          <cell r="N111">
            <v>36.94</v>
          </cell>
        </row>
        <row r="112">
          <cell r="C112" t="str">
            <v>UPA NOVA DESCOBERTA</v>
          </cell>
          <cell r="E112" t="str">
            <v>4.99 - Outros Serviços de Terceiros Pessoa Física</v>
          </cell>
          <cell r="F112">
            <v>62951467400</v>
          </cell>
          <cell r="G112" t="str">
            <v>ROBSON SOARESV DE SOUZA</v>
          </cell>
          <cell r="H112" t="str">
            <v>S</v>
          </cell>
          <cell r="I112" t="str">
            <v>N</v>
          </cell>
          <cell r="K112">
            <v>44170</v>
          </cell>
          <cell r="M112" t="str">
            <v>28 -  Pernambuco</v>
          </cell>
          <cell r="N112">
            <v>58.9</v>
          </cell>
        </row>
        <row r="113">
          <cell r="C113" t="str">
            <v>UPA NOVA DESCOBERTA</v>
          </cell>
          <cell r="E113" t="str">
            <v>5.99 - Outros Serviços de Terceiros Pessoa Jurídica</v>
          </cell>
          <cell r="F113">
            <v>59139650430</v>
          </cell>
          <cell r="G113" t="str">
            <v xml:space="preserve">JULIO CESAR </v>
          </cell>
          <cell r="H113" t="str">
            <v>S</v>
          </cell>
          <cell r="I113" t="str">
            <v>N</v>
          </cell>
          <cell r="K113" t="str">
            <v>05/12/2020</v>
          </cell>
          <cell r="M113" t="str">
            <v>29 -  Pernambuco</v>
          </cell>
          <cell r="N113">
            <v>3</v>
          </cell>
        </row>
        <row r="114">
          <cell r="C114" t="str">
            <v>UPA NOVA DESCOBERTA</v>
          </cell>
          <cell r="E114" t="str">
            <v>5.1 - Locação de Equipamentos Médicos-Hospitalares</v>
          </cell>
          <cell r="F114">
            <v>18271934000123</v>
          </cell>
          <cell r="G114" t="str">
            <v xml:space="preserve">NOVA BIOMEDICAL DIAGNOSTICOS MEDICOS </v>
          </cell>
          <cell r="H114" t="str">
            <v>S</v>
          </cell>
          <cell r="I114" t="str">
            <v>S</v>
          </cell>
          <cell r="J114">
            <v>1548</v>
          </cell>
          <cell r="K114" t="str">
            <v>15/12/2020</v>
          </cell>
          <cell r="M114" t="str">
            <v>30 -  Pernambuco</v>
          </cell>
          <cell r="N114">
            <v>6900</v>
          </cell>
        </row>
        <row r="115">
          <cell r="C115" t="str">
            <v>UPA NOVA DESCOBERTA</v>
          </cell>
          <cell r="E115" t="str">
            <v>1.99 - Outras Despesas com Pessoal</v>
          </cell>
          <cell r="F115">
            <v>9759606000180</v>
          </cell>
          <cell r="G115" t="str">
            <v>SIND EMPRESA TRANSPORTE PASSAGENS ESTADO PE</v>
          </cell>
          <cell r="H115" t="str">
            <v>S</v>
          </cell>
          <cell r="I115" t="str">
            <v>N</v>
          </cell>
          <cell r="K115" t="str">
            <v>26/11/2020</v>
          </cell>
          <cell r="M115" t="str">
            <v>26 -  Pernambuco</v>
          </cell>
          <cell r="N115">
            <v>398.26</v>
          </cell>
        </row>
        <row r="116">
          <cell r="C116" t="str">
            <v>UPA NOVA DESCOBERTA</v>
          </cell>
          <cell r="E116" t="str">
            <v>1.99 - Outras Despesas com Pessoal</v>
          </cell>
          <cell r="F116">
            <v>9759606000180</v>
          </cell>
          <cell r="G116" t="str">
            <v>SIND EMPRESA TRANSPORTE PASSAGENS ESTADO PE</v>
          </cell>
          <cell r="H116" t="str">
            <v>S</v>
          </cell>
          <cell r="I116" t="str">
            <v>N</v>
          </cell>
          <cell r="K116" t="str">
            <v>26/11/2020</v>
          </cell>
          <cell r="M116" t="str">
            <v>26 -  Pernambuco</v>
          </cell>
          <cell r="N116">
            <v>15664.39</v>
          </cell>
        </row>
        <row r="117">
          <cell r="C117" t="str">
            <v>UPA NOVA DESCOBERTA</v>
          </cell>
          <cell r="E117" t="str">
            <v>1.99 - Outras Despesas com Pessoal</v>
          </cell>
          <cell r="F117">
            <v>21986074000119</v>
          </cell>
          <cell r="G117" t="str">
            <v>PRUDENTIAL DO BRASIL VIDA EM GRUPO</v>
          </cell>
          <cell r="H117" t="str">
            <v>S</v>
          </cell>
          <cell r="I117" t="str">
            <v>N</v>
          </cell>
          <cell r="K117" t="str">
            <v>30/01/2021</v>
          </cell>
          <cell r="M117" t="str">
            <v>26 -  Pernambuco</v>
          </cell>
          <cell r="N117">
            <v>405</v>
          </cell>
        </row>
        <row r="118">
          <cell r="C118" t="str">
            <v>UPA NOVA DESCOBERTA</v>
          </cell>
          <cell r="E118" t="str">
            <v>1.99 - Outras Despesas com Pessoal</v>
          </cell>
          <cell r="F118">
            <v>21986074000119</v>
          </cell>
          <cell r="G118" t="str">
            <v>PRUDENTIAL DO BRASIL VIDA EM GRUPO</v>
          </cell>
          <cell r="H118" t="str">
            <v>S</v>
          </cell>
          <cell r="I118" t="str">
            <v>N</v>
          </cell>
          <cell r="K118" t="str">
            <v>30/01/2021</v>
          </cell>
          <cell r="M118" t="str">
            <v>26 -  Pernambuco</v>
          </cell>
          <cell r="N118">
            <v>140</v>
          </cell>
        </row>
        <row r="119">
          <cell r="C119" t="str">
            <v>UPA NOVA DESCOBERTA</v>
          </cell>
          <cell r="E119" t="str">
            <v>1.99 - Outras Despesas com Pessoal</v>
          </cell>
          <cell r="F119">
            <v>21986074000119</v>
          </cell>
          <cell r="G119" t="str">
            <v>PRUDENTIAL DO BRASIL VIDA EM GRUPO</v>
          </cell>
          <cell r="H119" t="str">
            <v>S</v>
          </cell>
          <cell r="I119" t="str">
            <v>N</v>
          </cell>
          <cell r="K119" t="str">
            <v>30/01/2021</v>
          </cell>
          <cell r="M119" t="str">
            <v>26 -  Pernambuco</v>
          </cell>
          <cell r="N119">
            <v>230.72</v>
          </cell>
        </row>
        <row r="120">
          <cell r="C120" t="str">
            <v>UPA NOVA DESCOBERTA</v>
          </cell>
          <cell r="E120" t="str">
            <v>1.99 - Outras Despesas com Pessoal</v>
          </cell>
          <cell r="F120">
            <v>21986074000119</v>
          </cell>
          <cell r="G120" t="str">
            <v>PRUDENTIAL DO BRASIL VIDA EM GRUPO</v>
          </cell>
          <cell r="H120" t="str">
            <v>S</v>
          </cell>
          <cell r="I120" t="str">
            <v>N</v>
          </cell>
          <cell r="K120">
            <v>44226</v>
          </cell>
          <cell r="M120" t="str">
            <v>26 -  Pernambuco</v>
          </cell>
          <cell r="N120">
            <v>100.08</v>
          </cell>
        </row>
        <row r="121">
          <cell r="C121" t="str">
            <v>UPA NOVA DESCOBERTA</v>
          </cell>
          <cell r="E121" t="str">
            <v xml:space="preserve">5.21 - Seguros em geral </v>
          </cell>
          <cell r="F121">
            <v>32357481000183</v>
          </cell>
          <cell r="G121" t="str">
            <v xml:space="preserve">SULAMERICA SEGUROS </v>
          </cell>
          <cell r="H121" t="str">
            <v>S</v>
          </cell>
          <cell r="I121" t="str">
            <v>N</v>
          </cell>
          <cell r="K121" t="str">
            <v>30/11/2020</v>
          </cell>
          <cell r="M121" t="str">
            <v>26 -  Pernambuco</v>
          </cell>
          <cell r="N121">
            <v>608.67999999999995</v>
          </cell>
        </row>
        <row r="122">
          <cell r="C122" t="str">
            <v>UPA NOVA DESCOBERTA</v>
          </cell>
          <cell r="E122" t="str">
            <v xml:space="preserve">5.21 - Seguros em geral </v>
          </cell>
          <cell r="F122">
            <v>61573796000166</v>
          </cell>
          <cell r="G122" t="str">
            <v xml:space="preserve">ALLIANZ EMPRESARIAL </v>
          </cell>
          <cell r="H122" t="str">
            <v>S</v>
          </cell>
          <cell r="I122" t="str">
            <v>N</v>
          </cell>
          <cell r="K122" t="str">
            <v>30/11/2020</v>
          </cell>
          <cell r="M122" t="str">
            <v>26 -  Pernambuco</v>
          </cell>
          <cell r="N122">
            <v>105</v>
          </cell>
        </row>
        <row r="123">
          <cell r="C123" t="str">
            <v>UPA NOVA DESCOBERTA</v>
          </cell>
          <cell r="E123" t="str">
            <v xml:space="preserve">5.25 - Serviços Bancários </v>
          </cell>
          <cell r="F123">
            <v>9767633000528</v>
          </cell>
          <cell r="G123" t="str">
            <v xml:space="preserve">FUNDAÇÃO MANOEL DA SILVA ALMEIDA </v>
          </cell>
          <cell r="H123" t="str">
            <v>S</v>
          </cell>
          <cell r="I123" t="str">
            <v>N</v>
          </cell>
          <cell r="K123" t="str">
            <v>30/12/2020</v>
          </cell>
          <cell r="M123" t="str">
            <v>26 -  Pernambuco</v>
          </cell>
          <cell r="N123">
            <v>330</v>
          </cell>
        </row>
        <row r="124">
          <cell r="C124" t="str">
            <v>UPA NOVA DESCOBERTA</v>
          </cell>
          <cell r="E124" t="str">
            <v xml:space="preserve">5.25 - Serviços Bancários </v>
          </cell>
          <cell r="F124">
            <v>9767633000528</v>
          </cell>
          <cell r="G124" t="str">
            <v xml:space="preserve">FUNDAÇÃO MANOEL DA SILVA ALMEIDA </v>
          </cell>
          <cell r="H124" t="str">
            <v>S</v>
          </cell>
          <cell r="I124" t="str">
            <v>N</v>
          </cell>
          <cell r="K124" t="str">
            <v>30/12/2020</v>
          </cell>
          <cell r="M124" t="str">
            <v>26 -  Pernambuco</v>
          </cell>
          <cell r="N124">
            <v>402</v>
          </cell>
        </row>
        <row r="125">
          <cell r="C125" t="str">
            <v>UPA NOVA DESCOBERTA</v>
          </cell>
          <cell r="E125" t="str">
            <v>5.9 - Telefonia Móvel</v>
          </cell>
          <cell r="F125">
            <v>33000118001493</v>
          </cell>
          <cell r="G125" t="str">
            <v>TELEMAR NORTE OI</v>
          </cell>
          <cell r="H125" t="str">
            <v>S</v>
          </cell>
          <cell r="I125" t="str">
            <v>S</v>
          </cell>
          <cell r="J125">
            <v>23</v>
          </cell>
          <cell r="K125" t="str">
            <v>01/12/2020</v>
          </cell>
          <cell r="M125" t="str">
            <v>27 -  Pernambuco</v>
          </cell>
          <cell r="N125">
            <v>36.85</v>
          </cell>
        </row>
        <row r="126">
          <cell r="C126" t="str">
            <v>UPA NOVA DESCOBERTA</v>
          </cell>
          <cell r="E126" t="str">
            <v>5.9 - Telefonia Móvel</v>
          </cell>
          <cell r="F126">
            <v>40432544000147</v>
          </cell>
          <cell r="G126" t="str">
            <v>CLARO S/A</v>
          </cell>
          <cell r="H126" t="str">
            <v>S</v>
          </cell>
          <cell r="I126" t="str">
            <v>N</v>
          </cell>
          <cell r="K126">
            <v>44167</v>
          </cell>
          <cell r="M126" t="str">
            <v>28 -  Pernambuco</v>
          </cell>
          <cell r="N126">
            <v>384.96</v>
          </cell>
        </row>
        <row r="127">
          <cell r="C127" t="str">
            <v>UPA NOVA DESCOBERTA</v>
          </cell>
          <cell r="E127" t="str">
            <v>5.18 - Teledonia Fixa</v>
          </cell>
          <cell r="F127">
            <v>14299005000171</v>
          </cell>
          <cell r="G127" t="str">
            <v xml:space="preserve">INTEXNET TELECOMUNICAÇOES </v>
          </cell>
          <cell r="H127" t="str">
            <v>S</v>
          </cell>
          <cell r="I127" t="str">
            <v>S</v>
          </cell>
          <cell r="J127">
            <v>817</v>
          </cell>
          <cell r="K127" t="str">
            <v>09/12/2020</v>
          </cell>
          <cell r="M127" t="str">
            <v>26 -  Pernambuco</v>
          </cell>
          <cell r="N127">
            <v>1000</v>
          </cell>
        </row>
        <row r="128">
          <cell r="C128" t="str">
            <v>UPA NOVA DESCOBERTA</v>
          </cell>
          <cell r="E128" t="str">
            <v>5.18 - Teledonia Fixa</v>
          </cell>
          <cell r="F128">
            <v>33000118001493</v>
          </cell>
          <cell r="G128" t="str">
            <v>TELEMAR NORTE OI</v>
          </cell>
          <cell r="H128" t="str">
            <v>S</v>
          </cell>
          <cell r="I128" t="str">
            <v>S</v>
          </cell>
          <cell r="J128">
            <v>23</v>
          </cell>
          <cell r="K128" t="str">
            <v>15/12/2020</v>
          </cell>
          <cell r="M128" t="str">
            <v>26 -  Pernambuco</v>
          </cell>
          <cell r="N128">
            <v>96.82</v>
          </cell>
        </row>
        <row r="129">
          <cell r="C129" t="str">
            <v>UPA NOVA DESCOBERTA</v>
          </cell>
          <cell r="E129" t="str">
            <v>5.13 - Água e Esgoto</v>
          </cell>
          <cell r="F129">
            <v>9769035000164</v>
          </cell>
          <cell r="G129" t="str">
            <v xml:space="preserve">COMPESA </v>
          </cell>
          <cell r="H129" t="str">
            <v>S</v>
          </cell>
          <cell r="I129" t="str">
            <v>S</v>
          </cell>
          <cell r="J129">
            <v>88226212</v>
          </cell>
          <cell r="K129" t="str">
            <v>13/12/2020</v>
          </cell>
          <cell r="M129" t="str">
            <v>26 -  Pernambuco</v>
          </cell>
          <cell r="N129">
            <v>62.67</v>
          </cell>
        </row>
        <row r="130">
          <cell r="C130" t="str">
            <v>UPA NOVA DESCOBERTA</v>
          </cell>
          <cell r="E130" t="str">
            <v>5.12 - Energia Elétrica</v>
          </cell>
          <cell r="F130">
            <v>10572048000128</v>
          </cell>
          <cell r="G130" t="str">
            <v>CELPE</v>
          </cell>
          <cell r="H130" t="str">
            <v>S</v>
          </cell>
          <cell r="I130" t="str">
            <v>S</v>
          </cell>
          <cell r="J130">
            <v>132138128</v>
          </cell>
          <cell r="K130" t="str">
            <v>13/12/2020</v>
          </cell>
          <cell r="M130" t="str">
            <v>26 -  Pernambuco</v>
          </cell>
          <cell r="N130">
            <v>11075.05</v>
          </cell>
        </row>
        <row r="131">
          <cell r="C131" t="str">
            <v>UPA NOVA DESCOBERTA</v>
          </cell>
          <cell r="E131" t="str">
            <v>5.3 - Locação de Máquinas e Equipamentos</v>
          </cell>
          <cell r="F131">
            <v>7264015000106</v>
          </cell>
          <cell r="G131" t="str">
            <v>ALIOMAR GUSMÃO NERES ME</v>
          </cell>
          <cell r="H131" t="str">
            <v>S</v>
          </cell>
          <cell r="I131" t="str">
            <v>S</v>
          </cell>
          <cell r="J131">
            <v>16644</v>
          </cell>
          <cell r="K131">
            <v>44210</v>
          </cell>
          <cell r="M131" t="str">
            <v>26 -  Pernambuco</v>
          </cell>
          <cell r="N131">
            <v>2383.23</v>
          </cell>
        </row>
        <row r="132">
          <cell r="C132" t="str">
            <v>UPA NOVA DESCOBERTA</v>
          </cell>
          <cell r="E132" t="str">
            <v>5.3 - Locação de Máquinas e Equipamentos</v>
          </cell>
          <cell r="F132">
            <v>7264015000106</v>
          </cell>
          <cell r="G132" t="str">
            <v>ALIOMAR GUSMÃO NERES ME</v>
          </cell>
          <cell r="H132" t="str">
            <v>S</v>
          </cell>
          <cell r="I132" t="str">
            <v>S</v>
          </cell>
          <cell r="J132">
            <v>16645</v>
          </cell>
          <cell r="K132">
            <v>44210</v>
          </cell>
          <cell r="M132" t="str">
            <v>26 -  Pernambuco</v>
          </cell>
          <cell r="N132">
            <v>260</v>
          </cell>
        </row>
        <row r="133">
          <cell r="C133" t="str">
            <v>UPA NOVA DESCOBERTA</v>
          </cell>
          <cell r="E133" t="str">
            <v>5.1 - Locação de Equipamentos Médicos-Hospitalares</v>
          </cell>
          <cell r="F133">
            <v>4238951000154</v>
          </cell>
          <cell r="G133" t="str">
            <v xml:space="preserve">LOCMED HOSPITALAR LTDA </v>
          </cell>
          <cell r="H133" t="str">
            <v>S</v>
          </cell>
          <cell r="I133" t="str">
            <v>S</v>
          </cell>
          <cell r="J133">
            <v>1760</v>
          </cell>
          <cell r="K133">
            <v>44202</v>
          </cell>
          <cell r="M133" t="str">
            <v>26 -  Pernambuco</v>
          </cell>
          <cell r="N133">
            <v>220</v>
          </cell>
        </row>
        <row r="134">
          <cell r="C134" t="str">
            <v>UPA NOVA DESCOBERTA</v>
          </cell>
          <cell r="E134" t="str">
            <v>5.1 - Locação de Equipamentos Médicos-Hospitalares</v>
          </cell>
          <cell r="F134">
            <v>11758108000164</v>
          </cell>
          <cell r="G134" t="str">
            <v xml:space="preserve">SERVMED COMERCIO E SERVICO DE LOCACAO DE EQUIP </v>
          </cell>
          <cell r="H134" t="str">
            <v>S</v>
          </cell>
          <cell r="I134" t="str">
            <v>S</v>
          </cell>
          <cell r="J134">
            <v>36</v>
          </cell>
          <cell r="K134" t="str">
            <v>04/12/2020</v>
          </cell>
          <cell r="M134" t="str">
            <v>26 -  Pernambuco</v>
          </cell>
          <cell r="N134">
            <v>1200</v>
          </cell>
        </row>
        <row r="135">
          <cell r="C135" t="str">
            <v>UPA NOVA DESCOBERTA</v>
          </cell>
          <cell r="E135" t="str">
            <v>5.1 - Locação de Equipamentos Médicos-Hospitalares</v>
          </cell>
          <cell r="F135">
            <v>331788002405</v>
          </cell>
          <cell r="G135" t="str">
            <v xml:space="preserve">AIR LIQUIDE BRASIL LTDA </v>
          </cell>
          <cell r="H135" t="str">
            <v>S</v>
          </cell>
          <cell r="I135" t="str">
            <v>S</v>
          </cell>
          <cell r="J135">
            <v>40553</v>
          </cell>
          <cell r="K135">
            <v>44179</v>
          </cell>
          <cell r="M135" t="str">
            <v>26 -  Pernambuco</v>
          </cell>
          <cell r="N135">
            <v>6185.24</v>
          </cell>
        </row>
        <row r="136">
          <cell r="C136" t="str">
            <v>UPA NOVA DESCOBERTA</v>
          </cell>
          <cell r="E136" t="str">
            <v>5.1 - Locação de Equipamentos Médicos-Hospitalares</v>
          </cell>
          <cell r="F136">
            <v>12853727000109</v>
          </cell>
          <cell r="G136" t="str">
            <v xml:space="preserve">KESA COM SERV TECNICO LTDA </v>
          </cell>
          <cell r="H136" t="str">
            <v>S</v>
          </cell>
          <cell r="I136" t="str">
            <v>S</v>
          </cell>
          <cell r="J136">
            <v>334</v>
          </cell>
          <cell r="K136" t="str">
            <v>01/12/2020</v>
          </cell>
          <cell r="M136" t="str">
            <v>26 -  Pernambuco</v>
          </cell>
          <cell r="N136">
            <v>2236.7199999999998</v>
          </cell>
        </row>
        <row r="137">
          <cell r="C137" t="str">
            <v>UPA NOVA DESCOBERTA</v>
          </cell>
          <cell r="E137" t="str">
            <v>5.1 - Locação de Equipamentos Médicos-Hospitalares</v>
          </cell>
          <cell r="F137">
            <v>24380578002041</v>
          </cell>
          <cell r="G137" t="str">
            <v xml:space="preserve">WHITE MARTINS GASES INDUSTRIAIS NE LTDA </v>
          </cell>
          <cell r="H137" t="str">
            <v>S</v>
          </cell>
          <cell r="I137" t="str">
            <v>S</v>
          </cell>
          <cell r="J137" t="str">
            <v>129739</v>
          </cell>
          <cell r="K137" t="str">
            <v>19/12/2020</v>
          </cell>
          <cell r="M137" t="str">
            <v>26 -  Pernambuco</v>
          </cell>
          <cell r="N137">
            <v>1850.68</v>
          </cell>
        </row>
        <row r="138">
          <cell r="C138" t="str">
            <v>UPA NOVA DESCOBERTA</v>
          </cell>
          <cell r="E138" t="str">
            <v>5.1 - Locação de Equipamentos Médicos-Hospitalares</v>
          </cell>
          <cell r="F138">
            <v>5011743000180</v>
          </cell>
          <cell r="G138" t="str">
            <v xml:space="preserve">ALMERI ANGELO SAVIANO DA SILVA </v>
          </cell>
          <cell r="H138" t="str">
            <v>S</v>
          </cell>
          <cell r="I138" t="str">
            <v>S</v>
          </cell>
          <cell r="J138" t="str">
            <v>5245</v>
          </cell>
          <cell r="K138" t="str">
            <v>28/01/2021</v>
          </cell>
          <cell r="M138" t="str">
            <v>26 -  Pernambuco</v>
          </cell>
          <cell r="N138">
            <v>1000</v>
          </cell>
        </row>
        <row r="139">
          <cell r="C139" t="str">
            <v>UPA NOVA DESCOBERTA</v>
          </cell>
          <cell r="E139" t="str">
            <v>5.20 - Serviços Judicíarios e Cartoriais</v>
          </cell>
          <cell r="F139">
            <v>360305000104</v>
          </cell>
          <cell r="G139" t="str">
            <v xml:space="preserve">ACAO JUDICIAL 6 VARA </v>
          </cell>
          <cell r="H139" t="str">
            <v>S</v>
          </cell>
          <cell r="I139" t="str">
            <v>N</v>
          </cell>
          <cell r="K139" t="str">
            <v>30/12/2020</v>
          </cell>
          <cell r="M139" t="str">
            <v>27 -  Pernambuco</v>
          </cell>
          <cell r="N139">
            <v>400</v>
          </cell>
        </row>
        <row r="140">
          <cell r="C140" t="str">
            <v>UPA NOVA DESCOBERTA</v>
          </cell>
          <cell r="E140" t="str">
            <v>5.20 - Serviços Judicíarios e Cartoriais</v>
          </cell>
          <cell r="F140">
            <v>99598868400</v>
          </cell>
          <cell r="G140" t="str">
            <v xml:space="preserve">LEANDRO CORDEIRO DAS NEVES </v>
          </cell>
          <cell r="H140" t="str">
            <v>S</v>
          </cell>
          <cell r="I140" t="str">
            <v>N</v>
          </cell>
          <cell r="K140">
            <v>44170</v>
          </cell>
          <cell r="M140" t="str">
            <v>2611606 - Recife - PE</v>
          </cell>
          <cell r="N140">
            <v>7000</v>
          </cell>
        </row>
        <row r="141">
          <cell r="C141" t="str">
            <v>UPA NOVA DESCOBERTA</v>
          </cell>
          <cell r="E141" t="str">
            <v>5.20 - Serviços Judicíarios e Cartoriais</v>
          </cell>
          <cell r="F141">
            <v>4891713461</v>
          </cell>
          <cell r="G141" t="str">
            <v xml:space="preserve">LEANDRO SILVA DE SANATANA </v>
          </cell>
          <cell r="H141" t="str">
            <v>S</v>
          </cell>
          <cell r="I141" t="str">
            <v>N</v>
          </cell>
          <cell r="K141">
            <v>44170</v>
          </cell>
          <cell r="M141" t="str">
            <v>26 -  Pernambuco</v>
          </cell>
          <cell r="N141">
            <v>9000</v>
          </cell>
        </row>
        <row r="142">
          <cell r="C142" t="str">
            <v>UPA NOVA DESCOBERTA</v>
          </cell>
          <cell r="E142" t="str">
            <v>5.20 - Serviços Judicíarios e Cartoriais</v>
          </cell>
          <cell r="F142">
            <v>51940337453</v>
          </cell>
          <cell r="G142" t="str">
            <v xml:space="preserve">ADEMAR DA PAZ GOMES </v>
          </cell>
          <cell r="H142" t="str">
            <v>S</v>
          </cell>
          <cell r="I142" t="str">
            <v>N</v>
          </cell>
          <cell r="K142">
            <v>44170</v>
          </cell>
          <cell r="M142" t="str">
            <v>26 -  Pernambuco</v>
          </cell>
          <cell r="N142">
            <v>5000</v>
          </cell>
        </row>
        <row r="143">
          <cell r="C143" t="str">
            <v>UPA NOVA DESCOBERTA</v>
          </cell>
          <cell r="E143" t="str">
            <v>5.20 - Serviços Judicíarios e Cartoriais</v>
          </cell>
          <cell r="F143">
            <v>46386599420</v>
          </cell>
          <cell r="G143" t="str">
            <v>ANTONIO PEREIRA DA SILVA NETO</v>
          </cell>
          <cell r="H143" t="str">
            <v>S</v>
          </cell>
          <cell r="I143" t="str">
            <v>N</v>
          </cell>
          <cell r="K143">
            <v>44171</v>
          </cell>
          <cell r="M143" t="str">
            <v>26 -  Pernambuco</v>
          </cell>
          <cell r="N143">
            <v>5000</v>
          </cell>
        </row>
        <row r="144">
          <cell r="C144" t="str">
            <v>UPA NOVA DESCOBERTA</v>
          </cell>
          <cell r="E144" t="str">
            <v>5.16 - Serviços Médico-Hospitalares, Odotonlogia e Laboratoriais</v>
          </cell>
          <cell r="F144">
            <v>24872505000295</v>
          </cell>
          <cell r="G144" t="str">
            <v>CENTER LAB CENTRO INTEGRADO DE COM E SERV LTDA</v>
          </cell>
          <cell r="H144" t="str">
            <v>S</v>
          </cell>
          <cell r="I144" t="str">
            <v>S</v>
          </cell>
          <cell r="J144" t="str">
            <v>264</v>
          </cell>
          <cell r="K144">
            <v>44201</v>
          </cell>
          <cell r="M144" t="str">
            <v>26 -  Pernambuco</v>
          </cell>
          <cell r="N144">
            <v>14790.41</v>
          </cell>
        </row>
        <row r="145">
          <cell r="C145" t="str">
            <v>UPA NOVA DESCOBERTA</v>
          </cell>
          <cell r="E145" t="str">
            <v>5.8 - Locação de Veículos Automotores</v>
          </cell>
          <cell r="F145">
            <v>13097538000108</v>
          </cell>
          <cell r="G145" t="str">
            <v>MEDLIFE LOCAÇÃO DE MAQUINAS E EQUIPAMENTOS LTDA</v>
          </cell>
          <cell r="H145" t="str">
            <v>S</v>
          </cell>
          <cell r="I145" t="str">
            <v>S</v>
          </cell>
          <cell r="J145" t="str">
            <v>214</v>
          </cell>
          <cell r="K145">
            <v>44173</v>
          </cell>
          <cell r="M145" t="str">
            <v>2611606 - Recife - PE</v>
          </cell>
          <cell r="N145">
            <v>900</v>
          </cell>
        </row>
        <row r="146">
          <cell r="C146" t="str">
            <v>UPA NOVA DESCOBERTA</v>
          </cell>
          <cell r="E146" t="str">
            <v>5.99 - Outros Serviços de Terceiros Pessoa Jurídica</v>
          </cell>
          <cell r="F146">
            <v>40171839000107</v>
          </cell>
          <cell r="G146" t="str">
            <v xml:space="preserve">KATIA REGINA SOARES DOS SANTOS </v>
          </cell>
          <cell r="H146" t="str">
            <v>S</v>
          </cell>
          <cell r="I146" t="str">
            <v>S</v>
          </cell>
          <cell r="J146" t="str">
            <v>01</v>
          </cell>
          <cell r="K146">
            <v>44203</v>
          </cell>
          <cell r="M146" t="str">
            <v>2611606 - Recife - PE</v>
          </cell>
          <cell r="N146">
            <v>2300</v>
          </cell>
        </row>
        <row r="147">
          <cell r="C147" t="str">
            <v>UPA NOVA DESCOBERTA</v>
          </cell>
          <cell r="E147" t="str">
            <v>5.15 - Serviços Domésticos</v>
          </cell>
          <cell r="F147">
            <v>21035995000104</v>
          </cell>
          <cell r="G147" t="str">
            <v xml:space="preserve">LAVCLIN LAVANDERIA LTDA ME </v>
          </cell>
          <cell r="H147" t="str">
            <v>S</v>
          </cell>
          <cell r="I147" t="str">
            <v>S</v>
          </cell>
          <cell r="J147" t="str">
            <v>2633</v>
          </cell>
          <cell r="K147">
            <v>44200</v>
          </cell>
          <cell r="M147" t="str">
            <v>26 -  Pernambuco</v>
          </cell>
          <cell r="N147">
            <v>2629.83</v>
          </cell>
        </row>
        <row r="148">
          <cell r="C148" t="str">
            <v>UPA NOVA DESCOBERTA</v>
          </cell>
          <cell r="E148" t="str">
            <v>5.10 - Detetização/Tratamento de Resíduos e Afins</v>
          </cell>
          <cell r="F148" t="str">
            <v xml:space="preserve">11.863.530/0001-80 </v>
          </cell>
          <cell r="G148" t="str">
            <v xml:space="preserve">BRASCON GESTAO AMBIENTAL LTDA </v>
          </cell>
          <cell r="H148" t="str">
            <v>S</v>
          </cell>
          <cell r="I148" t="str">
            <v>S</v>
          </cell>
          <cell r="J148" t="str">
            <v>62056</v>
          </cell>
          <cell r="K148">
            <v>44201</v>
          </cell>
          <cell r="M148" t="str">
            <v>26 -  Pernambuco</v>
          </cell>
          <cell r="N148">
            <v>2527.3000000000002</v>
          </cell>
        </row>
        <row r="149">
          <cell r="C149" t="str">
            <v>UPA NOVA DESCOBERTA</v>
          </cell>
          <cell r="E149" t="str">
            <v>5.17 - Manutenção de Software, Certificação Digital e Microfilmagem</v>
          </cell>
          <cell r="F149">
            <v>18630942000119</v>
          </cell>
          <cell r="G149" t="str">
            <v>DPR SERVIÇOS E COMERCIOS DE PRODUTOS DE INFORMT</v>
          </cell>
          <cell r="H149" t="str">
            <v>S</v>
          </cell>
          <cell r="I149" t="str">
            <v>S</v>
          </cell>
          <cell r="J149" t="str">
            <v>758</v>
          </cell>
          <cell r="K149">
            <v>44209</v>
          </cell>
          <cell r="M149" t="str">
            <v>26 -  Pernambuco</v>
          </cell>
          <cell r="N149">
            <v>950</v>
          </cell>
        </row>
        <row r="150">
          <cell r="C150" t="str">
            <v>UPA NOVA DESCOBERTA</v>
          </cell>
          <cell r="E150" t="str">
            <v>5.17 - Manutenção de Software, Certificação Digital e Microfilmagem</v>
          </cell>
          <cell r="F150">
            <v>10891998000115</v>
          </cell>
          <cell r="G150" t="str">
            <v xml:space="preserve">ADVISERSIT SERVIÇOS EM INFORMATICA </v>
          </cell>
          <cell r="H150" t="str">
            <v>S</v>
          </cell>
          <cell r="I150" t="str">
            <v>S</v>
          </cell>
          <cell r="J150" t="str">
            <v>409</v>
          </cell>
          <cell r="K150">
            <v>44200</v>
          </cell>
          <cell r="M150" t="str">
            <v>26 -  Pernambuco</v>
          </cell>
          <cell r="N150">
            <v>1282.5</v>
          </cell>
        </row>
        <row r="151">
          <cell r="C151" t="str">
            <v>UPA NOVA DESCOBERTA</v>
          </cell>
          <cell r="E151" t="str">
            <v>5.17 - Manutenção de Software, Certificação Digital e Microfilmagem</v>
          </cell>
          <cell r="F151">
            <v>16783034000130</v>
          </cell>
          <cell r="G151" t="str">
            <v xml:space="preserve">SINTESE LICENCIAMENTO DE PROGRAMAS </v>
          </cell>
          <cell r="H151" t="str">
            <v>S</v>
          </cell>
          <cell r="I151" t="str">
            <v>S</v>
          </cell>
          <cell r="J151" t="str">
            <v>12424</v>
          </cell>
          <cell r="K151">
            <v>44197</v>
          </cell>
          <cell r="M151" t="str">
            <v>26 -  Pernambuco</v>
          </cell>
          <cell r="N151">
            <v>752.23</v>
          </cell>
        </row>
        <row r="152">
          <cell r="C152" t="str">
            <v>UPA NOVA DESCOBERTA</v>
          </cell>
          <cell r="E152" t="str">
            <v>5.17 - Manutenção de Software, Certificação Digital e Microfilmagem</v>
          </cell>
          <cell r="F152">
            <v>5633849000116</v>
          </cell>
          <cell r="G152" t="str">
            <v>GCINET SERVIÇOS DE INFORMATICA LTDA</v>
          </cell>
          <cell r="H152" t="str">
            <v>S</v>
          </cell>
          <cell r="I152" t="str">
            <v>S</v>
          </cell>
          <cell r="J152" t="str">
            <v>72238</v>
          </cell>
          <cell r="K152">
            <v>44166</v>
          </cell>
          <cell r="M152" t="str">
            <v>26 -  Pernambuco</v>
          </cell>
          <cell r="N152">
            <v>861.24</v>
          </cell>
        </row>
        <row r="153">
          <cell r="C153" t="str">
            <v>UPA NOVA DESCOBERTA</v>
          </cell>
          <cell r="E153" t="str">
            <v>5.17 - Manutenção de Software, Certificação Digital e Microfilmagem</v>
          </cell>
          <cell r="F153">
            <v>7295266000158</v>
          </cell>
          <cell r="G153" t="str">
            <v xml:space="preserve">MB COMERCIAL EIRELI </v>
          </cell>
          <cell r="H153" t="str">
            <v>S</v>
          </cell>
          <cell r="I153" t="str">
            <v>S</v>
          </cell>
          <cell r="J153" t="str">
            <v>25071</v>
          </cell>
          <cell r="K153">
            <v>44166</v>
          </cell>
          <cell r="M153" t="str">
            <v>26 -  Pernambuco</v>
          </cell>
          <cell r="N153">
            <v>110</v>
          </cell>
        </row>
        <row r="154">
          <cell r="C154" t="str">
            <v>UPA NOVA DESCOBERTA</v>
          </cell>
          <cell r="E154" t="str">
            <v>5.17 - Manutenção de Software, Certificação Digital e Microfilmagem</v>
          </cell>
          <cell r="F154">
            <v>92306257000780</v>
          </cell>
          <cell r="G154" t="str">
            <v xml:space="preserve">MV INFORMATICA NORDESTE LTDA </v>
          </cell>
          <cell r="H154" t="str">
            <v>S</v>
          </cell>
          <cell r="I154" t="str">
            <v>S</v>
          </cell>
          <cell r="J154" t="str">
            <v>18150</v>
          </cell>
          <cell r="K154">
            <v>44166</v>
          </cell>
          <cell r="M154" t="str">
            <v>26 -  Pernambuco</v>
          </cell>
          <cell r="N154">
            <v>11135.02</v>
          </cell>
        </row>
        <row r="155">
          <cell r="C155" t="str">
            <v>UPA NOVA DESCOBERTA</v>
          </cell>
          <cell r="E155" t="str">
            <v>5.22 - Vigilância Ostensiva / Monitorada</v>
          </cell>
          <cell r="F155">
            <v>9863853000121</v>
          </cell>
          <cell r="G155" t="str">
            <v xml:space="preserve">SOSERVI SOCIEDADE DE SERVIÇOS GERAIS LTDA </v>
          </cell>
          <cell r="H155" t="str">
            <v>S</v>
          </cell>
          <cell r="I155" t="str">
            <v>S</v>
          </cell>
          <cell r="J155" t="str">
            <v>53414</v>
          </cell>
          <cell r="K155">
            <v>44174</v>
          </cell>
          <cell r="M155" t="str">
            <v>26 -  Pernambuco</v>
          </cell>
          <cell r="N155">
            <v>23154.29</v>
          </cell>
        </row>
        <row r="156">
          <cell r="C156" t="str">
            <v>UPA NOVA DESCOBERTA</v>
          </cell>
          <cell r="E156" t="str">
            <v>5.2 - Serviços Técnicos Profissionais</v>
          </cell>
          <cell r="F156">
            <v>14350619000130</v>
          </cell>
          <cell r="G156" t="str">
            <v xml:space="preserve">DJAIR FARIAS E ADVOGADOS ASSOCIADOS </v>
          </cell>
          <cell r="H156" t="str">
            <v>S</v>
          </cell>
          <cell r="I156" t="str">
            <v>S</v>
          </cell>
          <cell r="J156" t="str">
            <v>267</v>
          </cell>
          <cell r="K156">
            <v>44201</v>
          </cell>
          <cell r="M156" t="str">
            <v>26 -  Pernambuco</v>
          </cell>
          <cell r="N156">
            <v>3135</v>
          </cell>
        </row>
        <row r="157">
          <cell r="C157" t="str">
            <v>UPA NOVA DESCOBERTA</v>
          </cell>
          <cell r="E157" t="str">
            <v>5.2 - Serviços Técnicos Profissionais</v>
          </cell>
          <cell r="F157">
            <v>35466416000184</v>
          </cell>
          <cell r="G157" t="str">
            <v xml:space="preserve">MF GONÇALVES SEABRA ASSESSORIA DE COMUNICAÇÃO </v>
          </cell>
          <cell r="H157" t="str">
            <v>S</v>
          </cell>
          <cell r="I157" t="str">
            <v>S</v>
          </cell>
          <cell r="J157" t="str">
            <v>1349</v>
          </cell>
          <cell r="K157">
            <v>44201</v>
          </cell>
          <cell r="M157" t="str">
            <v>26 -  Pernambuco</v>
          </cell>
          <cell r="N157">
            <v>1750</v>
          </cell>
        </row>
        <row r="158">
          <cell r="C158" t="str">
            <v>UPA NOVA DESCOBERTA</v>
          </cell>
          <cell r="E158" t="str">
            <v>5.2 - Serviços Técnicos Profissionais</v>
          </cell>
          <cell r="F158">
            <v>8654123000158</v>
          </cell>
          <cell r="G158" t="str">
            <v xml:space="preserve">AUDISA AUDITORES ASSOSSIADOS </v>
          </cell>
          <cell r="H158" t="str">
            <v>S</v>
          </cell>
          <cell r="I158" t="str">
            <v>S</v>
          </cell>
          <cell r="J158" t="str">
            <v>7957</v>
          </cell>
          <cell r="K158">
            <v>44166</v>
          </cell>
          <cell r="M158" t="str">
            <v>26 -  Pernambuco</v>
          </cell>
          <cell r="N158">
            <v>758</v>
          </cell>
        </row>
        <row r="159">
          <cell r="C159" t="str">
            <v>UPA NOVA DESCOBERTA</v>
          </cell>
          <cell r="E159" t="str">
            <v>5.10 - Detetização/Tratamento de Resíduos e Afins</v>
          </cell>
          <cell r="G159" t="str">
            <v xml:space="preserve">F GENES CIA LTDA </v>
          </cell>
          <cell r="H159" t="str">
            <v>S</v>
          </cell>
          <cell r="I159" t="str">
            <v>S</v>
          </cell>
          <cell r="J159" t="str">
            <v>335311</v>
          </cell>
          <cell r="K159">
            <v>44179</v>
          </cell>
          <cell r="M159" t="str">
            <v>26 -  Pernambuco</v>
          </cell>
          <cell r="N159">
            <v>488.86</v>
          </cell>
        </row>
        <row r="160">
          <cell r="C160" t="str">
            <v>UPA NOVA DESCOBERTA</v>
          </cell>
          <cell r="E160" t="str">
            <v>5.23 - Limpeza e Conservação</v>
          </cell>
          <cell r="F160">
            <v>9863853000121</v>
          </cell>
          <cell r="G160" t="str">
            <v xml:space="preserve">SOSERVI SOCIEDADE DE SERVIÇOS GERAIS LTDA </v>
          </cell>
          <cell r="H160" t="str">
            <v>S</v>
          </cell>
          <cell r="I160" t="str">
            <v>S</v>
          </cell>
          <cell r="J160" t="str">
            <v>53413</v>
          </cell>
          <cell r="K160">
            <v>44174</v>
          </cell>
          <cell r="M160" t="str">
            <v>26 -  Pernambuco</v>
          </cell>
          <cell r="N160">
            <v>689.79</v>
          </cell>
        </row>
        <row r="161">
          <cell r="C161" t="str">
            <v>UPA NOVA DESCOBERTA</v>
          </cell>
          <cell r="E161" t="str">
            <v>5.23 - Limpeza e Conservação</v>
          </cell>
          <cell r="F161">
            <v>9863853000121</v>
          </cell>
          <cell r="G161" t="str">
            <v xml:space="preserve">SOSERVI SOCIEDADE DE SERVIÇOS GERAIS LTDA </v>
          </cell>
          <cell r="H161" t="str">
            <v>S</v>
          </cell>
          <cell r="I161" t="str">
            <v>S</v>
          </cell>
          <cell r="J161" t="str">
            <v>53412</v>
          </cell>
          <cell r="K161">
            <v>44174</v>
          </cell>
          <cell r="M161" t="str">
            <v>26 -  Pernambuco</v>
          </cell>
          <cell r="N161">
            <v>45996.51</v>
          </cell>
        </row>
        <row r="162">
          <cell r="C162" t="str">
            <v>UPA NOVA DESCOBERTA</v>
          </cell>
          <cell r="E162" t="str">
            <v>5.99 - Outros Serviços de Terceiros Pessoa Jurídica</v>
          </cell>
          <cell r="F162">
            <v>10998292000157</v>
          </cell>
          <cell r="G162" t="str">
            <v xml:space="preserve">CENTRO I E E PERNAMBUCO </v>
          </cell>
          <cell r="H162" t="str">
            <v>S</v>
          </cell>
          <cell r="I162" t="str">
            <v>N</v>
          </cell>
          <cell r="K162">
            <v>44207</v>
          </cell>
          <cell r="M162" t="str">
            <v>26 -  Pernambuco</v>
          </cell>
          <cell r="N162">
            <v>750</v>
          </cell>
        </row>
        <row r="163">
          <cell r="C163" t="str">
            <v>UPA NOVA DESCOBERTA</v>
          </cell>
          <cell r="E163" t="str">
            <v>5.99 - Outros Serviços de Terceiros Pessoa Jurídica</v>
          </cell>
          <cell r="F163">
            <v>9025768000194</v>
          </cell>
          <cell r="G163" t="str">
            <v xml:space="preserve">SEMOPE SERVIÇO ESPECIALIZADO EM MEDICINA </v>
          </cell>
          <cell r="H163" t="str">
            <v>S</v>
          </cell>
          <cell r="I163" t="str">
            <v>S</v>
          </cell>
          <cell r="J163" t="str">
            <v>920</v>
          </cell>
          <cell r="K163">
            <v>43840</v>
          </cell>
          <cell r="M163" t="str">
            <v>26 -  Pernambuco</v>
          </cell>
          <cell r="N163">
            <v>3498</v>
          </cell>
        </row>
        <row r="164">
          <cell r="C164" t="str">
            <v>UPA NOVA DESCOBERTA</v>
          </cell>
          <cell r="E164" t="str">
            <v>5.99 - Outros Serviços de Terceiros Pessoa Jurídica</v>
          </cell>
          <cell r="F164">
            <v>2668797000125</v>
          </cell>
          <cell r="G164" t="str">
            <v xml:space="preserve">BRASIL GESTAO DE DADOS INFORMACOES E DOCUMENTOS </v>
          </cell>
          <cell r="H164" t="str">
            <v>S</v>
          </cell>
          <cell r="I164" t="str">
            <v>S</v>
          </cell>
          <cell r="J164" t="str">
            <v>2717</v>
          </cell>
          <cell r="K164">
            <v>44200</v>
          </cell>
          <cell r="M164" t="str">
            <v>26 -  Pernambuco</v>
          </cell>
          <cell r="N164">
            <v>1693.5</v>
          </cell>
        </row>
        <row r="165">
          <cell r="C165" t="str">
            <v>UPA NOVA DESCOBERTA</v>
          </cell>
          <cell r="E165" t="str">
            <v>5.99 - Outros Serviços de Terceiros Pessoa Jurídica</v>
          </cell>
          <cell r="F165">
            <v>9767633000102</v>
          </cell>
          <cell r="G165" t="str">
            <v xml:space="preserve">FUNDAÇÃO MANOEL DA SILVA ALMEIDA </v>
          </cell>
          <cell r="H165" t="str">
            <v>S</v>
          </cell>
          <cell r="I165" t="str">
            <v>S</v>
          </cell>
          <cell r="J165" t="str">
            <v>30100</v>
          </cell>
          <cell r="K165">
            <v>44201</v>
          </cell>
          <cell r="M165" t="str">
            <v>26 -  Pernambuco</v>
          </cell>
          <cell r="N165">
            <v>3170</v>
          </cell>
        </row>
        <row r="166">
          <cell r="C166" t="str">
            <v>UPA NOVA DESCOBERTA</v>
          </cell>
          <cell r="E166" t="str">
            <v>5.5 - Reparo e Manutenção de Máquinas e Equipamentos</v>
          </cell>
          <cell r="F166">
            <v>7146768000117</v>
          </cell>
          <cell r="G166" t="str">
            <v xml:space="preserve">SERV IMAGEM NORDESTE ASSISTENCIA TECNICA LTDA </v>
          </cell>
          <cell r="H166" t="str">
            <v>S</v>
          </cell>
          <cell r="I166" t="str">
            <v>S</v>
          </cell>
          <cell r="J166" t="str">
            <v>3832</v>
          </cell>
          <cell r="K166">
            <v>44201</v>
          </cell>
          <cell r="M166" t="str">
            <v>26 -  Pernambuco</v>
          </cell>
          <cell r="N166">
            <v>2405</v>
          </cell>
        </row>
        <row r="167">
          <cell r="C167" t="str">
            <v>UPA NOVA DESCOBERTA</v>
          </cell>
          <cell r="E167" t="str">
            <v>5.5 - Reparo e Manutenção de Máquinas e Equipamentos</v>
          </cell>
          <cell r="F167">
            <v>1141468000169</v>
          </cell>
          <cell r="G167" t="str">
            <v xml:space="preserve">MEDCALL COMERCIO E SERVIÇOS DE EQUIPAMENTOS </v>
          </cell>
          <cell r="H167" t="str">
            <v>S</v>
          </cell>
          <cell r="I167" t="str">
            <v>S</v>
          </cell>
          <cell r="J167" t="str">
            <v>2348</v>
          </cell>
          <cell r="K167">
            <v>44559</v>
          </cell>
          <cell r="M167" t="str">
            <v>26 -  Pernambuco</v>
          </cell>
          <cell r="N167">
            <v>770.98</v>
          </cell>
        </row>
        <row r="168">
          <cell r="C168" t="str">
            <v>UPA NOVA DESCOBERTA</v>
          </cell>
          <cell r="E168" t="str">
            <v>5.99 - Outros Serviços de Terceiros Pessoa Jurídica</v>
          </cell>
          <cell r="F168">
            <v>24380578002041</v>
          </cell>
          <cell r="G168" t="str">
            <v xml:space="preserve">WHITE MARTINS GASES INDUSTRIAIS NE LTDA </v>
          </cell>
          <cell r="H168" t="str">
            <v>S</v>
          </cell>
          <cell r="I168" t="str">
            <v>S</v>
          </cell>
          <cell r="J168" t="str">
            <v>10212</v>
          </cell>
          <cell r="K168">
            <v>44169</v>
          </cell>
          <cell r="M168" t="str">
            <v>26 -  Pernambuco</v>
          </cell>
          <cell r="N168">
            <v>692.77</v>
          </cell>
        </row>
        <row r="169">
          <cell r="C169" t="str">
            <v>UPA NOVA DESCOBERTA</v>
          </cell>
          <cell r="E169" t="str">
            <v>5.5 - Reparo e Manutenção de Máquinas e Equipamentos</v>
          </cell>
          <cell r="F169">
            <v>6907719000197</v>
          </cell>
          <cell r="G169" t="str">
            <v xml:space="preserve">FAG DE OLIVEIRA LTDA </v>
          </cell>
          <cell r="H169" t="str">
            <v>S</v>
          </cell>
          <cell r="I169" t="str">
            <v>S</v>
          </cell>
          <cell r="J169" t="str">
            <v>610</v>
          </cell>
          <cell r="K169">
            <v>44202</v>
          </cell>
          <cell r="M169" t="str">
            <v>26 -  Pernambuco</v>
          </cell>
          <cell r="N169">
            <v>4597.53</v>
          </cell>
        </row>
        <row r="170">
          <cell r="C170" t="str">
            <v>UPA NOVA DESCOBERTA</v>
          </cell>
          <cell r="E170" t="str">
            <v>5.4 - Reparo e Manutenção de Bens Imóveis</v>
          </cell>
          <cell r="F170">
            <v>40893042000113</v>
          </cell>
          <cell r="G170" t="str">
            <v xml:space="preserve">GERASTEP GERADORES ASSISTENCIA TECNICA </v>
          </cell>
          <cell r="H170" t="str">
            <v>S</v>
          </cell>
          <cell r="I170" t="str">
            <v>S</v>
          </cell>
          <cell r="J170" t="str">
            <v>23680</v>
          </cell>
          <cell r="K170">
            <v>44182</v>
          </cell>
          <cell r="M170" t="str">
            <v>26 -  Pernambuco</v>
          </cell>
          <cell r="N170">
            <v>300</v>
          </cell>
        </row>
        <row r="171">
          <cell r="C171" t="str">
            <v>UPA NOVA DESCOBERTA</v>
          </cell>
          <cell r="E171" t="str">
            <v>5.4 - Reparo e Manutenção de Bens Imóveis</v>
          </cell>
          <cell r="F171">
            <v>13259653000131</v>
          </cell>
          <cell r="G171" t="str">
            <v xml:space="preserve">POWER INSTALAÇÃO E MANUTENÇÃO DE ELEVADORES </v>
          </cell>
          <cell r="H171" t="str">
            <v>S</v>
          </cell>
          <cell r="I171" t="str">
            <v>S</v>
          </cell>
          <cell r="J171" t="str">
            <v>1687</v>
          </cell>
          <cell r="K171">
            <v>44203</v>
          </cell>
          <cell r="M171" t="str">
            <v>26 -  Pernambuco</v>
          </cell>
          <cell r="N171">
            <v>300</v>
          </cell>
        </row>
        <row r="172">
          <cell r="C172" t="str">
            <v>UPA NOVA DESCOBERTA</v>
          </cell>
          <cell r="E172" t="str">
            <v>5.4 - Reparo e Manutenção de Bens Imóveis</v>
          </cell>
          <cell r="F172">
            <v>30378359000168</v>
          </cell>
          <cell r="G172" t="str">
            <v>NJS MANUTENÇÃO E SERVIÇOS EM REFRIGERAÇÃO</v>
          </cell>
          <cell r="H172" t="str">
            <v>S</v>
          </cell>
          <cell r="I172" t="str">
            <v>S</v>
          </cell>
          <cell r="J172" t="str">
            <v>234</v>
          </cell>
          <cell r="K172">
            <v>44558</v>
          </cell>
          <cell r="M172" t="str">
            <v>26 -  Pernambuco</v>
          </cell>
          <cell r="N172">
            <v>3250</v>
          </cell>
        </row>
        <row r="173">
          <cell r="C173" t="str">
            <v>UPA NOVA DESCOBERTA</v>
          </cell>
          <cell r="E173" t="str">
            <v>5.99 - Outros Serviços de Terceiros Pessoa Jurídica</v>
          </cell>
          <cell r="F173">
            <v>11735586000159</v>
          </cell>
          <cell r="G173" t="str">
            <v>FUNDAÇÃO DE APOIO AO DESENVOLVIMENTO</v>
          </cell>
          <cell r="H173" t="str">
            <v>S</v>
          </cell>
          <cell r="I173" t="str">
            <v>S</v>
          </cell>
          <cell r="J173" t="str">
            <v>61005</v>
          </cell>
          <cell r="K173">
            <v>44218</v>
          </cell>
          <cell r="M173" t="str">
            <v>26 -  Pernambuco</v>
          </cell>
          <cell r="N173">
            <v>1062.45</v>
          </cell>
        </row>
        <row r="174">
          <cell r="C174" t="str">
            <v>UPA NOVA DESCOBERTA</v>
          </cell>
          <cell r="E174" t="str">
            <v>5.4 - Reparo e Manutenção de Bens Imóveis</v>
          </cell>
          <cell r="F174">
            <v>35595016000179</v>
          </cell>
          <cell r="G174" t="str">
            <v xml:space="preserve">SEVERINO GALVAO </v>
          </cell>
          <cell r="H174" t="str">
            <v>S</v>
          </cell>
          <cell r="I174" t="str">
            <v>S</v>
          </cell>
          <cell r="J174" t="str">
            <v>30852</v>
          </cell>
          <cell r="K174">
            <v>44553</v>
          </cell>
          <cell r="M174" t="str">
            <v>26 -  Pernambuco</v>
          </cell>
          <cell r="N174">
            <v>142</v>
          </cell>
        </row>
        <row r="175">
          <cell r="C175" t="str">
            <v>UPA NOVA DESCOBERTA</v>
          </cell>
          <cell r="E175" t="str">
            <v>5.16 - Serviços Médico-Hospitalares, Odotonlogia e Laboratoriais</v>
          </cell>
          <cell r="F175">
            <v>37439061000160</v>
          </cell>
          <cell r="G175" t="str">
            <v>OPMEDIC SERVIÇO DE SAUDE LTDA</v>
          </cell>
          <cell r="H175" t="str">
            <v>S</v>
          </cell>
          <cell r="I175" t="str">
            <v>S</v>
          </cell>
          <cell r="J175" t="str">
            <v>77</v>
          </cell>
          <cell r="K175">
            <v>44207</v>
          </cell>
          <cell r="M175" t="str">
            <v>2609600 - Olinda - PE</v>
          </cell>
          <cell r="N175">
            <v>7060.12</v>
          </cell>
        </row>
        <row r="176">
          <cell r="C176" t="str">
            <v>UPA NOVA DESCOBERTA</v>
          </cell>
          <cell r="E176" t="str">
            <v>5.16 - Serviços Médico-Hospitalares, Odotonlogia e Laboratoriais</v>
          </cell>
          <cell r="F176">
            <v>39917741000177</v>
          </cell>
          <cell r="G176" t="str">
            <v xml:space="preserve">PRISMAMED ATIVIDADES MÉDICAS </v>
          </cell>
          <cell r="H176" t="str">
            <v>S</v>
          </cell>
          <cell r="I176" t="str">
            <v>S</v>
          </cell>
          <cell r="J176" t="str">
            <v>25</v>
          </cell>
          <cell r="K176">
            <v>44206</v>
          </cell>
          <cell r="M176" t="str">
            <v>2611606 - Recife - PE</v>
          </cell>
          <cell r="N176">
            <v>3021.81</v>
          </cell>
        </row>
        <row r="177">
          <cell r="C177" t="str">
            <v>UPA NOVA DESCOBERTA</v>
          </cell>
          <cell r="E177" t="str">
            <v>5.16 - Serviços Médico-Hospitalares, Odotonlogia e Laboratoriais</v>
          </cell>
          <cell r="F177">
            <v>39917741000177</v>
          </cell>
          <cell r="G177" t="str">
            <v xml:space="preserve">PRISMAMED ATIVIDADES MÉDICAS </v>
          </cell>
          <cell r="H177" t="str">
            <v>S</v>
          </cell>
          <cell r="I177" t="str">
            <v>S</v>
          </cell>
          <cell r="J177" t="str">
            <v>26</v>
          </cell>
          <cell r="K177">
            <v>44206</v>
          </cell>
          <cell r="M177" t="str">
            <v>2611606 - Recife - PE</v>
          </cell>
          <cell r="N177">
            <v>924.94</v>
          </cell>
        </row>
        <row r="178">
          <cell r="C178" t="str">
            <v>UPA NOVA DESCOBERTA</v>
          </cell>
          <cell r="E178" t="str">
            <v>5.16 - Serviços Médico-Hospitalares, Odotonlogia e Laboratoriais</v>
          </cell>
          <cell r="F178">
            <v>39917741000177</v>
          </cell>
          <cell r="G178" t="str">
            <v xml:space="preserve">PRISMAMED ATIVIDADES MÉDICAS </v>
          </cell>
          <cell r="H178" t="str">
            <v>S</v>
          </cell>
          <cell r="I178" t="str">
            <v>S</v>
          </cell>
          <cell r="J178" t="str">
            <v>27</v>
          </cell>
          <cell r="K178">
            <v>44206</v>
          </cell>
          <cell r="M178" t="str">
            <v>2611606 - Recife - PE</v>
          </cell>
          <cell r="N178">
            <v>6178.19</v>
          </cell>
        </row>
        <row r="179">
          <cell r="C179" t="str">
            <v>UPA NOVA DESCOBERTA</v>
          </cell>
          <cell r="E179" t="str">
            <v>5.16 - Serviços Médico-Hospitalares, Odotonlogia e Laboratoriais</v>
          </cell>
          <cell r="F179">
            <v>39917741000177</v>
          </cell>
          <cell r="G179" t="str">
            <v xml:space="preserve">PRISMAMED ATIVIDADES MÉDICAS </v>
          </cell>
          <cell r="H179" t="str">
            <v>S</v>
          </cell>
          <cell r="I179" t="str">
            <v>S</v>
          </cell>
          <cell r="J179" t="str">
            <v>28</v>
          </cell>
          <cell r="K179">
            <v>44206</v>
          </cell>
          <cell r="M179" t="str">
            <v>2611606 - Recife - PE</v>
          </cell>
          <cell r="N179">
            <v>3699.76</v>
          </cell>
        </row>
        <row r="180">
          <cell r="C180" t="str">
            <v>UPA NOVA DESCOBERTA</v>
          </cell>
          <cell r="E180" t="str">
            <v>5.16 - Serviços Médico-Hospitalares, Odotonlogia e Laboratoriais</v>
          </cell>
          <cell r="F180">
            <v>39917741000177</v>
          </cell>
          <cell r="G180" t="str">
            <v xml:space="preserve">PRISMAMED ATIVIDADES MÉDICAS </v>
          </cell>
          <cell r="H180" t="str">
            <v>S</v>
          </cell>
          <cell r="I180" t="str">
            <v>S</v>
          </cell>
          <cell r="J180" t="str">
            <v>29</v>
          </cell>
          <cell r="K180">
            <v>44206</v>
          </cell>
          <cell r="M180" t="str">
            <v>2611606 - Recife - PE</v>
          </cell>
          <cell r="N180">
            <v>1932.21</v>
          </cell>
        </row>
        <row r="181">
          <cell r="C181" t="str">
            <v>UPA NOVA DESCOBERTA</v>
          </cell>
          <cell r="E181" t="str">
            <v>5.16 - Serviços Médico-Hospitalares, Odotonlogia e Laboratoriais</v>
          </cell>
          <cell r="F181">
            <v>39917741000177</v>
          </cell>
          <cell r="G181" t="str">
            <v xml:space="preserve">PRISMAMED ATIVIDADES MÉDICAS </v>
          </cell>
          <cell r="H181" t="str">
            <v>S</v>
          </cell>
          <cell r="I181" t="str">
            <v>S</v>
          </cell>
          <cell r="J181" t="str">
            <v>30</v>
          </cell>
          <cell r="K181">
            <v>44206</v>
          </cell>
          <cell r="M181" t="str">
            <v>2611606 - Recife - PE</v>
          </cell>
          <cell r="N181">
            <v>1849.88</v>
          </cell>
        </row>
        <row r="182">
          <cell r="C182" t="str">
            <v>UPA NOVA DESCOBERTA</v>
          </cell>
          <cell r="E182" t="str">
            <v>5.16 - Serviços Médico-Hospitalares, Odotonlogia e Laboratoriais</v>
          </cell>
          <cell r="F182">
            <v>39917741000177</v>
          </cell>
          <cell r="G182" t="str">
            <v xml:space="preserve">PRISMAMED ATIVIDADES MÉDICAS </v>
          </cell>
          <cell r="H182" t="str">
            <v>S</v>
          </cell>
          <cell r="I182" t="str">
            <v>S</v>
          </cell>
          <cell r="J182" t="str">
            <v>31</v>
          </cell>
          <cell r="K182">
            <v>44206</v>
          </cell>
          <cell r="M182" t="str">
            <v>2611606 - Recife - PE</v>
          </cell>
          <cell r="N182">
            <v>924.94</v>
          </cell>
        </row>
        <row r="183">
          <cell r="C183" t="str">
            <v>UPA NOVA DESCOBERTA</v>
          </cell>
          <cell r="E183" t="str">
            <v>5.16 - Serviços Médico-Hospitalares, Odotonlogia e Laboratoriais</v>
          </cell>
          <cell r="F183">
            <v>39917741000177</v>
          </cell>
          <cell r="G183" t="str">
            <v xml:space="preserve">PRISMAMED ATIVIDADES MÉDICAS </v>
          </cell>
          <cell r="H183" t="str">
            <v>S</v>
          </cell>
          <cell r="I183" t="str">
            <v>S</v>
          </cell>
          <cell r="J183" t="str">
            <v>32</v>
          </cell>
          <cell r="K183">
            <v>44206</v>
          </cell>
          <cell r="M183" t="str">
            <v>2611606 - Recife - PE</v>
          </cell>
          <cell r="N183">
            <v>4677.16</v>
          </cell>
        </row>
        <row r="184">
          <cell r="C184" t="str">
            <v>UPA NOVA DESCOBERTA</v>
          </cell>
          <cell r="E184" t="str">
            <v>5.16 - Serviços Médico-Hospitalares, Odotonlogia e Laboratoriais</v>
          </cell>
          <cell r="F184">
            <v>39917741000177</v>
          </cell>
          <cell r="G184" t="str">
            <v xml:space="preserve">PRISMAMED ATIVIDADES MÉDICAS </v>
          </cell>
          <cell r="H184" t="str">
            <v>S</v>
          </cell>
          <cell r="I184" t="str">
            <v>S</v>
          </cell>
          <cell r="J184" t="str">
            <v>33</v>
          </cell>
          <cell r="K184">
            <v>44206</v>
          </cell>
          <cell r="M184" t="str">
            <v>2611606 - Recife - PE</v>
          </cell>
          <cell r="N184">
            <v>3754.86</v>
          </cell>
        </row>
        <row r="185">
          <cell r="C185" t="str">
            <v>UPA NOVA DESCOBERTA</v>
          </cell>
          <cell r="E185" t="str">
            <v>5.16 - Serviços Médico-Hospitalares, Odotonlogia e Laboratoriais</v>
          </cell>
          <cell r="F185">
            <v>39917741000177</v>
          </cell>
          <cell r="G185" t="str">
            <v xml:space="preserve">PRISMAMED ATIVIDADES MÉDICAS </v>
          </cell>
          <cell r="H185" t="str">
            <v>S</v>
          </cell>
          <cell r="I185" t="str">
            <v>S</v>
          </cell>
          <cell r="J185" t="str">
            <v>34</v>
          </cell>
          <cell r="K185">
            <v>44206</v>
          </cell>
          <cell r="M185" t="str">
            <v>2611606 - Recife - PE</v>
          </cell>
          <cell r="N185">
            <v>2338.58</v>
          </cell>
        </row>
        <row r="186">
          <cell r="C186" t="str">
            <v>UPA NOVA DESCOBERTA</v>
          </cell>
          <cell r="E186" t="str">
            <v>5.16 - Serviços Médico-Hospitalares, Odotonlogia e Laboratoriais</v>
          </cell>
          <cell r="F186">
            <v>11606684000196</v>
          </cell>
          <cell r="G186" t="str">
            <v>CLINICA DE OTORRINOLARINGOLOGIA SECUNDUS LTDA</v>
          </cell>
          <cell r="H186" t="str">
            <v>S</v>
          </cell>
          <cell r="I186" t="str">
            <v>S</v>
          </cell>
          <cell r="J186" t="str">
            <v>352</v>
          </cell>
          <cell r="K186">
            <v>44203</v>
          </cell>
          <cell r="M186" t="str">
            <v>2611606 - Recife - PE</v>
          </cell>
          <cell r="N186">
            <v>4572.45</v>
          </cell>
        </row>
        <row r="187">
          <cell r="C187" t="str">
            <v>UPA NOVA DESCOBERTA</v>
          </cell>
          <cell r="E187" t="str">
            <v>5.16 - Serviços Médico-Hospitalares, Odotonlogia e Laboratoriais</v>
          </cell>
          <cell r="F187">
            <v>34440531000117</v>
          </cell>
          <cell r="G187" t="str">
            <v xml:space="preserve">PATRICIA DE SIQUEIRA MOREIRA </v>
          </cell>
          <cell r="H187" t="str">
            <v>S</v>
          </cell>
          <cell r="I187" t="str">
            <v>S</v>
          </cell>
          <cell r="J187" t="str">
            <v>78</v>
          </cell>
          <cell r="K187">
            <v>44204</v>
          </cell>
          <cell r="M187" t="str">
            <v>2611606 - Recife - PE</v>
          </cell>
          <cell r="N187">
            <v>4250.9799999999996</v>
          </cell>
        </row>
        <row r="188">
          <cell r="C188" t="str">
            <v>UPA NOVA DESCOBERTA</v>
          </cell>
          <cell r="E188" t="str">
            <v>5.16 - Serviços Médico-Hospitalares, Odotonlogia e Laboratoriais</v>
          </cell>
          <cell r="F188">
            <v>39358831000175</v>
          </cell>
          <cell r="G188" t="str">
            <v xml:space="preserve">POSITIVAMED ATIVIDADES MÉDICAS LTDA </v>
          </cell>
          <cell r="H188" t="str">
            <v>S</v>
          </cell>
          <cell r="I188" t="str">
            <v>S</v>
          </cell>
          <cell r="J188" t="str">
            <v>46</v>
          </cell>
          <cell r="K188">
            <v>44204</v>
          </cell>
          <cell r="M188" t="str">
            <v>2611606 - Recife - PE</v>
          </cell>
          <cell r="N188">
            <v>1251.6199999999999</v>
          </cell>
        </row>
        <row r="189">
          <cell r="C189" t="str">
            <v>UPA NOVA DESCOBERTA</v>
          </cell>
          <cell r="E189" t="str">
            <v>5.16 - Serviços Médico-Hospitalares, Odotonlogia e Laboratoriais</v>
          </cell>
          <cell r="F189">
            <v>17781112000120</v>
          </cell>
          <cell r="G189" t="str">
            <v xml:space="preserve">A4 ASSESSORIA DE SERVIÇO MEDICO E HOSPITALAR LTDA </v>
          </cell>
          <cell r="H189" t="str">
            <v>S</v>
          </cell>
          <cell r="I189" t="str">
            <v>S</v>
          </cell>
          <cell r="J189" t="str">
            <v>28</v>
          </cell>
          <cell r="K189">
            <v>44210</v>
          </cell>
          <cell r="M189" t="str">
            <v>2611606 - Recife - PE</v>
          </cell>
          <cell r="N189">
            <v>36450.959999999999</v>
          </cell>
        </row>
        <row r="190">
          <cell r="C190" t="str">
            <v>UPA NOVA DESCOBERTA</v>
          </cell>
          <cell r="E190" t="str">
            <v>5.16 - Serviços Médico-Hospitalares, Odotonlogia e Laboratoriais</v>
          </cell>
          <cell r="F190">
            <v>35886267000102</v>
          </cell>
          <cell r="G190" t="str">
            <v xml:space="preserve">MARIA AUREA DE A BORBA LTDA </v>
          </cell>
          <cell r="H190" t="str">
            <v>S</v>
          </cell>
          <cell r="I190" t="str">
            <v>S</v>
          </cell>
          <cell r="J190" t="str">
            <v>14</v>
          </cell>
          <cell r="K190">
            <v>44204</v>
          </cell>
          <cell r="M190" t="str">
            <v>2611606 - Recife - PE</v>
          </cell>
          <cell r="N190">
            <v>1932.21</v>
          </cell>
        </row>
        <row r="191">
          <cell r="C191" t="str">
            <v>UPA NOVA DESCOBERTA</v>
          </cell>
          <cell r="E191" t="str">
            <v>5.16 - Serviços Médico-Hospitalares, Odotonlogia e Laboratoriais</v>
          </cell>
          <cell r="F191">
            <v>34436794000152</v>
          </cell>
          <cell r="G191" t="str">
            <v>EMANUELLE DE CANDIDA SOARES PEREIRA</v>
          </cell>
          <cell r="H191" t="str">
            <v>S</v>
          </cell>
          <cell r="I191" t="str">
            <v>S</v>
          </cell>
          <cell r="J191" t="str">
            <v>18</v>
          </cell>
          <cell r="K191">
            <v>44201</v>
          </cell>
          <cell r="M191" t="str">
            <v>2611606 - Recife - PE</v>
          </cell>
          <cell r="N191">
            <v>10739.24</v>
          </cell>
        </row>
        <row r="192">
          <cell r="C192" t="str">
            <v>UPA NOVA DESCOBERTA</v>
          </cell>
          <cell r="E192" t="str">
            <v>5.16 - Serviços Médico-Hospitalares, Odotonlogia e Laboratoriais</v>
          </cell>
          <cell r="F192">
            <v>39271446000196</v>
          </cell>
          <cell r="G192" t="str">
            <v xml:space="preserve">NSC SERVIÇO MÉDICO LTDA </v>
          </cell>
          <cell r="H192" t="str">
            <v>S</v>
          </cell>
          <cell r="I192" t="str">
            <v>S</v>
          </cell>
          <cell r="J192" t="str">
            <v>5</v>
          </cell>
          <cell r="K192">
            <v>44206</v>
          </cell>
          <cell r="M192" t="str">
            <v>2611606 - Recife - PE</v>
          </cell>
          <cell r="N192">
            <v>8028.28</v>
          </cell>
        </row>
        <row r="193">
          <cell r="C193" t="str">
            <v>UPA NOVA DESCOBERTA</v>
          </cell>
          <cell r="E193" t="str">
            <v>4.6 - Serviços de Profissionais de Saúde</v>
          </cell>
          <cell r="F193">
            <v>10537123407</v>
          </cell>
          <cell r="G193" t="str">
            <v>VIVIAN RODRIGUES NUNES MELO DE LIMA</v>
          </cell>
          <cell r="H193" t="str">
            <v>S</v>
          </cell>
          <cell r="I193" t="str">
            <v>N</v>
          </cell>
          <cell r="K193">
            <v>44208</v>
          </cell>
          <cell r="M193" t="str">
            <v>2611606 - Recife - PE</v>
          </cell>
          <cell r="N193">
            <v>717.37</v>
          </cell>
        </row>
        <row r="194">
          <cell r="C194" t="str">
            <v>UPA NOVA DESCOBERTA</v>
          </cell>
          <cell r="E194" t="str">
            <v>4.6 - Serviços de Profissionais de Saúde</v>
          </cell>
          <cell r="F194">
            <v>8960083470</v>
          </cell>
          <cell r="G194" t="str">
            <v>ELYANA CELIA FERREIRA DA SILVA</v>
          </cell>
          <cell r="H194" t="str">
            <v>S</v>
          </cell>
          <cell r="I194" t="str">
            <v>N</v>
          </cell>
          <cell r="K194">
            <v>44204</v>
          </cell>
          <cell r="M194" t="str">
            <v>2611606 - Recife - PE</v>
          </cell>
          <cell r="N194">
            <v>1267.83</v>
          </cell>
        </row>
        <row r="195">
          <cell r="C195" t="str">
            <v>UPA NOVA DESCOBERTA</v>
          </cell>
          <cell r="E195" t="str">
            <v>4.6 - Serviços de Profissionais de Saúde</v>
          </cell>
          <cell r="F195">
            <v>9820748402</v>
          </cell>
          <cell r="G195" t="str">
            <v>LUIZ HENRIQUE FRANCISCO DE SOUZA</v>
          </cell>
          <cell r="H195" t="str">
            <v>S</v>
          </cell>
          <cell r="I195" t="str">
            <v>N</v>
          </cell>
          <cell r="K195">
            <v>44204</v>
          </cell>
          <cell r="M195" t="str">
            <v>2611606 - Recife - PE</v>
          </cell>
          <cell r="N195">
            <v>3609.29</v>
          </cell>
        </row>
        <row r="196">
          <cell r="C196" t="str">
            <v>UPA NOVA DESCOBERTA</v>
          </cell>
          <cell r="E196" t="str">
            <v>4.6 - Serviços de Profissionais de Saúde</v>
          </cell>
          <cell r="F196">
            <v>11352867443</v>
          </cell>
          <cell r="G196" t="str">
            <v>WESLEY VINIVIUS DA SILVA</v>
          </cell>
          <cell r="H196" t="str">
            <v>S</v>
          </cell>
          <cell r="I196" t="str">
            <v>N</v>
          </cell>
          <cell r="K196">
            <v>44204</v>
          </cell>
          <cell r="M196" t="str">
            <v>2611606 - Recife - PE</v>
          </cell>
          <cell r="N196">
            <v>1345.49</v>
          </cell>
        </row>
        <row r="197">
          <cell r="C197" t="str">
            <v>UPA NOVA DESCOBERTA</v>
          </cell>
          <cell r="E197" t="str">
            <v>4.7 - Apoio Administrativo, Técnico e Operacional</v>
          </cell>
          <cell r="F197">
            <v>66096316468</v>
          </cell>
          <cell r="G197" t="str">
            <v>JOSE CARLOS DA SILVA</v>
          </cell>
          <cell r="H197" t="str">
            <v>S</v>
          </cell>
          <cell r="I197" t="str">
            <v>N</v>
          </cell>
          <cell r="K197">
            <v>44204</v>
          </cell>
          <cell r="M197" t="str">
            <v>2611606 - Recife - PE</v>
          </cell>
          <cell r="N197">
            <v>389.6</v>
          </cell>
        </row>
        <row r="198">
          <cell r="C198" t="str">
            <v>UPA NOVA DESCOBERTA</v>
          </cell>
          <cell r="E198" t="str">
            <v>4.7 - Apoio Administrativo, Técnico e Operacional</v>
          </cell>
          <cell r="F198">
            <v>8145944414</v>
          </cell>
          <cell r="G198" t="str">
            <v>JULIANA MARINHO CARDOSO</v>
          </cell>
          <cell r="H198" t="str">
            <v>S</v>
          </cell>
          <cell r="I198" t="str">
            <v>N</v>
          </cell>
          <cell r="K198">
            <v>44204</v>
          </cell>
          <cell r="M198" t="str">
            <v>2611606 - Recife - PE</v>
          </cell>
          <cell r="N198">
            <v>2163.64</v>
          </cell>
        </row>
        <row r="199">
          <cell r="C199" t="str">
            <v>UPA NOVA DESCOBERTA</v>
          </cell>
          <cell r="E199" t="str">
            <v>4.7 - Apoio Administrativo, Técnico e Operacional</v>
          </cell>
          <cell r="F199">
            <v>9178802423</v>
          </cell>
          <cell r="G199" t="str">
            <v>DANIRRELY MARCELLY BARBOSA DOS ANJOS</v>
          </cell>
          <cell r="H199" t="str">
            <v>S</v>
          </cell>
          <cell r="I199" t="str">
            <v>N</v>
          </cell>
          <cell r="K199">
            <v>44203</v>
          </cell>
          <cell r="M199" t="str">
            <v>2611606 - Recife - PE</v>
          </cell>
          <cell r="N199">
            <v>1711.4</v>
          </cell>
        </row>
        <row r="200">
          <cell r="C200" t="str">
            <v>UPA NOVA DESCOBERTA</v>
          </cell>
          <cell r="E200" t="str">
            <v>4.7 - Apoio Administrativo, Técnico e Operacional</v>
          </cell>
          <cell r="F200">
            <v>69433550404</v>
          </cell>
          <cell r="G200" t="str">
            <v>EDNALDO JOSE FERREIRA DE SOUZA</v>
          </cell>
          <cell r="H200" t="str">
            <v>S</v>
          </cell>
          <cell r="I200" t="str">
            <v>N</v>
          </cell>
          <cell r="K200">
            <v>44204</v>
          </cell>
          <cell r="M200" t="str">
            <v>2611606 - Recife - PE</v>
          </cell>
          <cell r="N200">
            <v>104.44</v>
          </cell>
        </row>
        <row r="201">
          <cell r="C201" t="str">
            <v>UPA NOVA DESCOBERTA</v>
          </cell>
          <cell r="E201" t="str">
            <v>4.7 - Apoio Administrativo, Técnico e Operacional</v>
          </cell>
          <cell r="F201">
            <v>8043918406</v>
          </cell>
          <cell r="G201" t="str">
            <v xml:space="preserve">DAYVSON JOSE DA SILVA </v>
          </cell>
          <cell r="H201" t="str">
            <v>S</v>
          </cell>
          <cell r="I201" t="str">
            <v>N</v>
          </cell>
          <cell r="K201">
            <v>44204</v>
          </cell>
          <cell r="M201" t="str">
            <v>2611606 - Recife - PE</v>
          </cell>
          <cell r="N201">
            <v>1289.8800000000001</v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53E0D-D882-4A35-8F30-C53DAD978DB6}">
  <sheetPr>
    <tabColor rgb="FF92D050"/>
  </sheetPr>
  <dimension ref="A1:L1992"/>
  <sheetViews>
    <sheetView showGridLines="0" tabSelected="1" topLeftCell="D133" zoomScale="70" zoomScaleNormal="70" workbookViewId="0">
      <selection activeCell="E144" sqref="E144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9767633000528</v>
      </c>
      <c r="B2" s="4" t="str">
        <f>'[1]TCE - ANEXO IV - Preencher'!C11</f>
        <v>UPA NOVA DESCOBERTA</v>
      </c>
      <c r="C2" s="4" t="str">
        <f>'[1]TCE - ANEXO IV - Preencher'!E11</f>
        <v>3.12 - Material Hospitalar</v>
      </c>
      <c r="D2" s="3">
        <f>'[1]TCE - ANEXO IV - Preencher'!F11</f>
        <v>30518247000165</v>
      </c>
      <c r="E2" s="5" t="str">
        <f>'[1]TCE - ANEXO IV - Preencher'!G11</f>
        <v xml:space="preserve">EXCEL MED 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1084</v>
      </c>
      <c r="I2" s="6">
        <f>IF('[1]TCE - ANEXO IV - Preencher'!K11="","",'[1]TCE - ANEXO IV - Preencher'!K11)</f>
        <v>44138</v>
      </c>
      <c r="J2" s="5" t="str">
        <f>'[1]TCE - ANEXO IV - Preencher'!L11</f>
        <v>26201130518247000165550010000010841838521820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2400</v>
      </c>
    </row>
    <row r="3" spans="1:12" s="8" customFormat="1" ht="19.5" customHeight="1" x14ac:dyDescent="0.2">
      <c r="A3" s="3">
        <f>IFERROR(VLOOKUP(B3,'[1]DADOS (OCULTAR)'!$P$3:$R$56,3,0),"")</f>
        <v>9767633000528</v>
      </c>
      <c r="B3" s="4" t="str">
        <f>'[1]TCE - ANEXO IV - Preencher'!C12</f>
        <v>UPA NOVA DESCOBERTA</v>
      </c>
      <c r="C3" s="4" t="str">
        <f>'[1]TCE - ANEXO IV - Preencher'!E12</f>
        <v>3.12 - Material Hospitalar</v>
      </c>
      <c r="D3" s="3">
        <f>'[1]TCE - ANEXO IV - Preencher'!F12</f>
        <v>6301041000102</v>
      </c>
      <c r="E3" s="5" t="str">
        <f>'[1]TCE - ANEXO IV - Preencher'!G12</f>
        <v>ODONTOSHOP COMERCIO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93361</v>
      </c>
      <c r="I3" s="6">
        <f>IF('[1]TCE - ANEXO IV - Preencher'!K12="","",'[1]TCE - ANEXO IV - Preencher'!K12)</f>
        <v>44166</v>
      </c>
      <c r="J3" s="5" t="str">
        <f>'[1]TCE - ANEXO IV - Preencher'!L12</f>
        <v>26201206301041000102550010000933611518005120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71.819999999999993</v>
      </c>
    </row>
    <row r="4" spans="1:12" s="8" customFormat="1" ht="19.5" customHeight="1" x14ac:dyDescent="0.2">
      <c r="A4" s="3">
        <f>IFERROR(VLOOKUP(B4,'[1]DADOS (OCULTAR)'!$P$3:$R$56,3,0),"")</f>
        <v>9767633000528</v>
      </c>
      <c r="B4" s="4" t="str">
        <f>'[1]TCE - ANEXO IV - Preencher'!C13</f>
        <v>UPA NOVA DESCOBERTA</v>
      </c>
      <c r="C4" s="4" t="str">
        <f>'[1]TCE - ANEXO IV - Preencher'!E13</f>
        <v>3.12 - Material Hospitalar</v>
      </c>
      <c r="D4" s="3">
        <f>'[1]TCE - ANEXO IV - Preencher'!F13</f>
        <v>236193000184</v>
      </c>
      <c r="E4" s="5" t="str">
        <f>'[1]TCE - ANEXO IV - Preencher'!G13</f>
        <v>CIRURGICA RECIFE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61665</v>
      </c>
      <c r="I4" s="6">
        <f>IF('[1]TCE - ANEXO IV - Preencher'!K13="","",'[1]TCE - ANEXO IV - Preencher'!K13)</f>
        <v>44162</v>
      </c>
      <c r="J4" s="5" t="str">
        <f>'[1]TCE - ANEXO IV - Preencher'!L13</f>
        <v>26201100236193000184550010000616651000616664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1390.1</v>
      </c>
    </row>
    <row r="5" spans="1:12" s="8" customFormat="1" ht="19.5" customHeight="1" x14ac:dyDescent="0.2">
      <c r="A5" s="3">
        <f>IFERROR(VLOOKUP(B5,'[1]DADOS (OCULTAR)'!$P$3:$R$56,3,0),"")</f>
        <v>9767633000528</v>
      </c>
      <c r="B5" s="4" t="str">
        <f>'[1]TCE - ANEXO IV - Preencher'!C14</f>
        <v>UPA NOVA DESCOBERTA</v>
      </c>
      <c r="C5" s="4" t="str">
        <f>'[1]TCE - ANEXO IV - Preencher'!E14</f>
        <v>3.12 - Material Hospitalar</v>
      </c>
      <c r="D5" s="3">
        <f>'[1]TCE - ANEXO IV - Preencher'!F14</f>
        <v>29720897000100</v>
      </c>
      <c r="E5" s="5" t="str">
        <f>'[1]TCE - ANEXO IV - Preencher'!G14</f>
        <v>ENDOMAC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309</v>
      </c>
      <c r="I5" s="6">
        <f>IF('[1]TCE - ANEXO IV - Preencher'!K14="","",'[1]TCE - ANEXO IV - Preencher'!K14)</f>
        <v>44166</v>
      </c>
      <c r="J5" s="5" t="str">
        <f>'[1]TCE - ANEXO IV - Preencher'!L14</f>
        <v>26201229720897000100550010000003091335202012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45</v>
      </c>
    </row>
    <row r="6" spans="1:12" s="8" customFormat="1" ht="19.5" customHeight="1" x14ac:dyDescent="0.2">
      <c r="A6" s="3">
        <f>IFERROR(VLOOKUP(B6,'[1]DADOS (OCULTAR)'!$P$3:$R$56,3,0),"")</f>
        <v>9767633000528</v>
      </c>
      <c r="B6" s="4" t="str">
        <f>'[1]TCE - ANEXO IV - Preencher'!C15</f>
        <v>UPA NOVA DESCOBERTA</v>
      </c>
      <c r="C6" s="4" t="str">
        <f>'[1]TCE - ANEXO IV - Preencher'!E15</f>
        <v>3.12 - Material Hospitalar</v>
      </c>
      <c r="D6" s="3">
        <f>'[1]TCE - ANEXO IV - Preencher'!F15</f>
        <v>52752920000321</v>
      </c>
      <c r="E6" s="5" t="str">
        <f>'[1]TCE - ANEXO IV - Preencher'!G15</f>
        <v>A APACE EMBLS EM VIDRO E PLASTICOS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9580</v>
      </c>
      <c r="I6" s="6">
        <f>IF('[1]TCE - ANEXO IV - Preencher'!K15="","",'[1]TCE - ANEXO IV - Preencher'!K15)</f>
        <v>44144</v>
      </c>
      <c r="J6" s="5" t="str">
        <f>'[1]TCE - ANEXO IV - Preencher'!L15</f>
        <v>35201152752920000321550010000095801310911091</v>
      </c>
      <c r="K6" s="5" t="str">
        <f>IF(F6="B",LEFT('[1]TCE - ANEXO IV - Preencher'!M15,2),IF(F6="S",LEFT('[1]TCE - ANEXO IV - Preencher'!M15,7),IF('[1]TCE - ANEXO IV - Preencher'!H15="","")))</f>
        <v>35</v>
      </c>
      <c r="L6" s="7">
        <f>'[1]TCE - ANEXO IV - Preencher'!N15</f>
        <v>3150</v>
      </c>
    </row>
    <row r="7" spans="1:12" s="8" customFormat="1" ht="19.5" customHeight="1" x14ac:dyDescent="0.2">
      <c r="A7" s="3">
        <f>IFERROR(VLOOKUP(B7,'[1]DADOS (OCULTAR)'!$P$3:$R$56,3,0),"")</f>
        <v>9767633000528</v>
      </c>
      <c r="B7" s="4" t="str">
        <f>'[1]TCE - ANEXO IV - Preencher'!C16</f>
        <v>UPA NOVA DESCOBERTA</v>
      </c>
      <c r="C7" s="4" t="str">
        <f>'[1]TCE - ANEXO IV - Preencher'!E16</f>
        <v>3.12 - Material Hospitalar</v>
      </c>
      <c r="D7" s="3">
        <f>'[1]TCE - ANEXO IV - Preencher'!F16</f>
        <v>26769853000186</v>
      </c>
      <c r="E7" s="5" t="str">
        <f>'[1]TCE - ANEXO IV - Preencher'!G16</f>
        <v xml:space="preserve"> J V LEAO DA SILVA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43</v>
      </c>
      <c r="I7" s="6">
        <f>IF('[1]TCE - ANEXO IV - Preencher'!K16="","",'[1]TCE - ANEXO IV - Preencher'!K16)</f>
        <v>44166</v>
      </c>
      <c r="J7" s="5" t="str">
        <f>'[1]TCE - ANEXO IV - Preencher'!L16</f>
        <v>26201226769853000186550010000000431100000439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578.4</v>
      </c>
    </row>
    <row r="8" spans="1:12" s="8" customFormat="1" ht="19.5" customHeight="1" x14ac:dyDescent="0.2">
      <c r="A8" s="3">
        <f>IFERROR(VLOOKUP(B8,'[1]DADOS (OCULTAR)'!$P$3:$R$56,3,0),"")</f>
        <v>9767633000528</v>
      </c>
      <c r="B8" s="4" t="str">
        <f>'[1]TCE - ANEXO IV - Preencher'!C17</f>
        <v>UPA NOVA DESCOBERTA</v>
      </c>
      <c r="C8" s="4" t="str">
        <f>'[1]TCE - ANEXO IV - Preencher'!E17</f>
        <v>3.12 - Material Hospitalar</v>
      </c>
      <c r="D8" s="3">
        <f>'[1]TCE - ANEXO IV - Preencher'!F17</f>
        <v>16692627000190</v>
      </c>
      <c r="E8" s="5" t="str">
        <f>'[1]TCE - ANEXO IV - Preencher'!G17</f>
        <v xml:space="preserve">LND COM. DE MATERIAL E EQUIPAMENTOS 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1949</v>
      </c>
      <c r="I8" s="6">
        <f>IF('[1]TCE - ANEXO IV - Preencher'!K17="","",'[1]TCE - ANEXO IV - Preencher'!K17)</f>
        <v>44168</v>
      </c>
      <c r="J8" s="5" t="str">
        <f>'[1]TCE - ANEXO IV - Preencher'!L17</f>
        <v>26201216692627000190550010000019491785703423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3080</v>
      </c>
    </row>
    <row r="9" spans="1:12" s="8" customFormat="1" ht="19.5" customHeight="1" x14ac:dyDescent="0.2">
      <c r="A9" s="3">
        <f>IFERROR(VLOOKUP(B9,'[1]DADOS (OCULTAR)'!$P$3:$R$56,3,0),"")</f>
        <v>9767633000528</v>
      </c>
      <c r="B9" s="4" t="str">
        <f>'[1]TCE - ANEXO IV - Preencher'!C18</f>
        <v>UPA NOVA DESCOBERTA</v>
      </c>
      <c r="C9" s="4" t="str">
        <f>'[1]TCE - ANEXO IV - Preencher'!E18</f>
        <v>3.12 - Material Hospitalar</v>
      </c>
      <c r="D9" s="3">
        <f>'[1]TCE - ANEXO IV - Preencher'!F18</f>
        <v>31009479000150</v>
      </c>
      <c r="E9" s="5" t="str">
        <f>'[1]TCE - ANEXO IV - Preencher'!G18</f>
        <v>AVANT CONFECCAO E COMERCIO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407</v>
      </c>
      <c r="I9" s="6">
        <f>IF('[1]TCE - ANEXO IV - Preencher'!K18="","",'[1]TCE - ANEXO IV - Preencher'!K18)</f>
        <v>44146</v>
      </c>
      <c r="J9" s="5" t="str">
        <f>'[1]TCE - ANEXO IV - Preencher'!L18</f>
        <v>35201131009479000150550010000004071188677264</v>
      </c>
      <c r="K9" s="5" t="str">
        <f>IF(F9="B",LEFT('[1]TCE - ANEXO IV - Preencher'!M18,2),IF(F9="S",LEFT('[1]TCE - ANEXO IV - Preencher'!M18,7),IF('[1]TCE - ANEXO IV - Preencher'!H18="","")))</f>
        <v>35</v>
      </c>
      <c r="L9" s="7">
        <f>'[1]TCE - ANEXO IV - Preencher'!N18</f>
        <v>4800</v>
      </c>
    </row>
    <row r="10" spans="1:12" s="8" customFormat="1" ht="19.5" customHeight="1" x14ac:dyDescent="0.2">
      <c r="A10" s="3">
        <f>IFERROR(VLOOKUP(B10,'[1]DADOS (OCULTAR)'!$P$3:$R$56,3,0),"")</f>
        <v>9767633000528</v>
      </c>
      <c r="B10" s="4" t="str">
        <f>'[1]TCE - ANEXO IV - Preencher'!C19</f>
        <v>UPA NOVA DESCOBERTA</v>
      </c>
      <c r="C10" s="4" t="str">
        <f>'[1]TCE - ANEXO IV - Preencher'!E19</f>
        <v>3.12 - Material Hospitalar</v>
      </c>
      <c r="D10" s="3">
        <f>'[1]TCE - ANEXO IV - Preencher'!F19</f>
        <v>31009479000150</v>
      </c>
      <c r="E10" s="5" t="str">
        <f>'[1]TCE - ANEXO IV - Preencher'!G19</f>
        <v>AVANT CONFECCAO E COMERCIO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410</v>
      </c>
      <c r="I10" s="6">
        <f>IF('[1]TCE - ANEXO IV - Preencher'!K19="","",'[1]TCE - ANEXO IV - Preencher'!K19)</f>
        <v>44156</v>
      </c>
      <c r="J10" s="5" t="str">
        <f>'[1]TCE - ANEXO IV - Preencher'!L19</f>
        <v>35201131009479000150550010000004101413939440</v>
      </c>
      <c r="K10" s="5" t="str">
        <f>IF(F10="B",LEFT('[1]TCE - ANEXO IV - Preencher'!M19,2),IF(F10="S",LEFT('[1]TCE - ANEXO IV - Preencher'!M19,7),IF('[1]TCE - ANEXO IV - Preencher'!H19="","")))</f>
        <v>35</v>
      </c>
      <c r="L10" s="7">
        <f>'[1]TCE - ANEXO IV - Preencher'!N19</f>
        <v>3220</v>
      </c>
    </row>
    <row r="11" spans="1:12" s="8" customFormat="1" ht="19.5" customHeight="1" x14ac:dyDescent="0.2">
      <c r="A11" s="3">
        <f>IFERROR(VLOOKUP(B11,'[1]DADOS (OCULTAR)'!$P$3:$R$56,3,0),"")</f>
        <v>9767633000528</v>
      </c>
      <c r="B11" s="4" t="str">
        <f>'[1]TCE - ANEXO IV - Preencher'!C20</f>
        <v>UPA NOVA DESCOBERTA</v>
      </c>
      <c r="C11" s="4" t="str">
        <f>'[1]TCE - ANEXO IV - Preencher'!E20</f>
        <v>3.12 - Material Hospitalar</v>
      </c>
      <c r="D11" s="3">
        <f>'[1]TCE - ANEXO IV - Preencher'!F20</f>
        <v>8674752000140</v>
      </c>
      <c r="E11" s="5" t="str">
        <f>'[1]TCE - ANEXO IV - Preencher'!G20</f>
        <v>CIRURGICA MONTEBELLO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94181</v>
      </c>
      <c r="I11" s="6">
        <f>IF('[1]TCE - ANEXO IV - Preencher'!K20="","",'[1]TCE - ANEXO IV - Preencher'!K20)</f>
        <v>44176</v>
      </c>
      <c r="J11" s="5" t="str">
        <f>'[1]TCE - ANEXO IV - Preencher'!L20</f>
        <v>26201208674752000140550010000941811492139667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347</v>
      </c>
    </row>
    <row r="12" spans="1:12" s="8" customFormat="1" ht="19.5" customHeight="1" x14ac:dyDescent="0.2">
      <c r="A12" s="3">
        <f>IFERROR(VLOOKUP(B12,'[1]DADOS (OCULTAR)'!$P$3:$R$56,3,0),"")</f>
        <v>9767633000528</v>
      </c>
      <c r="B12" s="4" t="str">
        <f>'[1]TCE - ANEXO IV - Preencher'!C21</f>
        <v>UPA NOVA DESCOBERTA</v>
      </c>
      <c r="C12" s="4" t="str">
        <f>'[1]TCE - ANEXO IV - Preencher'!E21</f>
        <v>3.12 - Material Hospitalar</v>
      </c>
      <c r="D12" s="3">
        <f>'[1]TCE - ANEXO IV - Preencher'!F21</f>
        <v>10779833000156</v>
      </c>
      <c r="E12" s="5" t="str">
        <f>'[1]TCE - ANEXO IV - Preencher'!G21</f>
        <v>MEDICAL MERCANTIL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517213</v>
      </c>
      <c r="I12" s="6">
        <f>IF('[1]TCE - ANEXO IV - Preencher'!K21="","",'[1]TCE - ANEXO IV - Preencher'!K21)</f>
        <v>44176</v>
      </c>
      <c r="J12" s="5" t="str">
        <f>'[1]TCE - ANEXO IV - Preencher'!L21</f>
        <v>262012107798330001565500100051721311173744269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718.65</v>
      </c>
    </row>
    <row r="13" spans="1:12" s="8" customFormat="1" ht="19.5" customHeight="1" x14ac:dyDescent="0.2">
      <c r="A13" s="3">
        <f>IFERROR(VLOOKUP(B13,'[1]DADOS (OCULTAR)'!$P$3:$R$56,3,0),"")</f>
        <v>9767633000528</v>
      </c>
      <c r="B13" s="4" t="str">
        <f>'[1]TCE - ANEXO IV - Preencher'!C22</f>
        <v>UPA NOVA DESCOBERTA</v>
      </c>
      <c r="C13" s="4" t="str">
        <f>'[1]TCE - ANEXO IV - Preencher'!E22</f>
        <v>3.12 - Material Hospitalar</v>
      </c>
      <c r="D13" s="3">
        <f>'[1]TCE - ANEXO IV - Preencher'!F22</f>
        <v>10779833000156</v>
      </c>
      <c r="E13" s="5" t="str">
        <f>'[1]TCE - ANEXO IV - Preencher'!G22</f>
        <v>MEDICAL MERCANTIL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517200</v>
      </c>
      <c r="I13" s="6">
        <f>IF('[1]TCE - ANEXO IV - Preencher'!K22="","",'[1]TCE - ANEXO IV - Preencher'!K22)</f>
        <v>44176</v>
      </c>
      <c r="J13" s="5" t="str">
        <f>'[1]TCE - ANEXO IV - Preencher'!L22</f>
        <v>26201210779833000156550010005172001163608810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1230</v>
      </c>
    </row>
    <row r="14" spans="1:12" s="8" customFormat="1" ht="19.5" customHeight="1" x14ac:dyDescent="0.2">
      <c r="A14" s="3">
        <f>IFERROR(VLOOKUP(B14,'[1]DADOS (OCULTAR)'!$P$3:$R$56,3,0),"")</f>
        <v>9767633000528</v>
      </c>
      <c r="B14" s="4" t="str">
        <f>'[1]TCE - ANEXO IV - Preencher'!C23</f>
        <v>UPA NOVA DESCOBERTA</v>
      </c>
      <c r="C14" s="4" t="str">
        <f>'[1]TCE - ANEXO IV - Preencher'!E23</f>
        <v>3.12 - Material Hospitalar</v>
      </c>
      <c r="D14" s="3">
        <f>'[1]TCE - ANEXO IV - Preencher'!F23</f>
        <v>8778201000126</v>
      </c>
      <c r="E14" s="5" t="str">
        <f>'[1]TCE - ANEXO IV - Preencher'!G23</f>
        <v>DROGAFONTE MEDICAMENTOS E MATERIAL HOSPITALAR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326395</v>
      </c>
      <c r="I14" s="6">
        <f>IF('[1]TCE - ANEXO IV - Preencher'!K23="","",'[1]TCE - ANEXO IV - Preencher'!K23)</f>
        <v>44176</v>
      </c>
      <c r="J14" s="5" t="str">
        <f>'[1]TCE - ANEXO IV - Preencher'!L23</f>
        <v>26201208778201000126550010003263951987381065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882.12</v>
      </c>
    </row>
    <row r="15" spans="1:12" s="8" customFormat="1" ht="19.5" customHeight="1" x14ac:dyDescent="0.2">
      <c r="A15" s="3">
        <f>IFERROR(VLOOKUP(B15,'[1]DADOS (OCULTAR)'!$P$3:$R$56,3,0),"")</f>
        <v>9767633000528</v>
      </c>
      <c r="B15" s="4" t="str">
        <f>'[1]TCE - ANEXO IV - Preencher'!C24</f>
        <v>UPA NOVA DESCOBERTA</v>
      </c>
      <c r="C15" s="4" t="str">
        <f>'[1]TCE - ANEXO IV - Preencher'!E24</f>
        <v>3.12 - Material Hospitalar</v>
      </c>
      <c r="D15" s="3">
        <f>'[1]TCE - ANEXO IV - Preencher'!F24</f>
        <v>5932624000160</v>
      </c>
      <c r="E15" s="5" t="str">
        <f>'[1]TCE - ANEXO IV - Preencher'!G24</f>
        <v>MEGAMED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14171</v>
      </c>
      <c r="I15" s="6">
        <f>IF('[1]TCE - ANEXO IV - Preencher'!K24="","",'[1]TCE - ANEXO IV - Preencher'!K24)</f>
        <v>44176</v>
      </c>
      <c r="J15" s="5" t="str">
        <f>'[1]TCE - ANEXO IV - Preencher'!L24</f>
        <v>26201205932624000160550010000141711316999472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1595.8</v>
      </c>
    </row>
    <row r="16" spans="1:12" s="8" customFormat="1" ht="19.5" customHeight="1" x14ac:dyDescent="0.2">
      <c r="A16" s="3">
        <f>IFERROR(VLOOKUP(B16,'[1]DADOS (OCULTAR)'!$P$3:$R$56,3,0),"")</f>
        <v>9767633000528</v>
      </c>
      <c r="B16" s="4" t="str">
        <f>'[1]TCE - ANEXO IV - Preencher'!C25</f>
        <v>UPA NOVA DESCOBERTA</v>
      </c>
      <c r="C16" s="4" t="str">
        <f>'[1]TCE - ANEXO IV - Preencher'!E25</f>
        <v>3.12 - Material Hospitalar</v>
      </c>
      <c r="D16" s="3">
        <f>'[1]TCE - ANEXO IV - Preencher'!F25</f>
        <v>21216468000198</v>
      </c>
      <c r="E16" s="5" t="str">
        <f>'[1]TCE - ANEXO IV - Preencher'!G25</f>
        <v>SANMED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5303</v>
      </c>
      <c r="I16" s="6">
        <f>IF('[1]TCE - ANEXO IV - Preencher'!K25="","",'[1]TCE - ANEXO IV - Preencher'!K25)</f>
        <v>44176</v>
      </c>
      <c r="J16" s="5" t="str">
        <f>'[1]TCE - ANEXO IV - Preencher'!L25</f>
        <v>26201221216468000198550010000053031345202017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586</v>
      </c>
    </row>
    <row r="17" spans="1:12" s="8" customFormat="1" ht="19.5" customHeight="1" x14ac:dyDescent="0.2">
      <c r="A17" s="3">
        <f>IFERROR(VLOOKUP(B17,'[1]DADOS (OCULTAR)'!$P$3:$R$56,3,0),"")</f>
        <v>9767633000528</v>
      </c>
      <c r="B17" s="4" t="str">
        <f>'[1]TCE - ANEXO IV - Preencher'!C26</f>
        <v>UPA NOVA DESCOBERTA</v>
      </c>
      <c r="C17" s="4" t="str">
        <f>'[1]TCE - ANEXO IV - Preencher'!E26</f>
        <v>3.12 - Material Hospitalar</v>
      </c>
      <c r="D17" s="3">
        <f>'[1]TCE - ANEXO IV - Preencher'!F26</f>
        <v>12420164001048</v>
      </c>
      <c r="E17" s="5" t="str">
        <f>'[1]TCE - ANEXO IV - Preencher'!G26</f>
        <v>CM HOSPITALAR S.A. RECIFE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83715</v>
      </c>
      <c r="I17" s="6">
        <f>IF('[1]TCE - ANEXO IV - Preencher'!K26="","",'[1]TCE - ANEXO IV - Preencher'!K26)</f>
        <v>44179</v>
      </c>
      <c r="J17" s="5" t="str">
        <f>'[1]TCE - ANEXO IV - Preencher'!L26</f>
        <v>26201212420164001048550010000837151100052031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1630.25</v>
      </c>
    </row>
    <row r="18" spans="1:12" s="8" customFormat="1" ht="19.5" customHeight="1" x14ac:dyDescent="0.2">
      <c r="A18" s="3">
        <f>IFERROR(VLOOKUP(B18,'[1]DADOS (OCULTAR)'!$P$3:$R$56,3,0),"")</f>
        <v>9767633000528</v>
      </c>
      <c r="B18" s="4" t="str">
        <f>'[1]TCE - ANEXO IV - Preencher'!C27</f>
        <v>UPA NOVA DESCOBERTA</v>
      </c>
      <c r="C18" s="4" t="str">
        <f>'[1]TCE - ANEXO IV - Preencher'!E27</f>
        <v>3.12 - Material Hospitalar</v>
      </c>
      <c r="D18" s="3">
        <f>'[1]TCE - ANEXO IV - Preencher'!F27</f>
        <v>10779833000156</v>
      </c>
      <c r="E18" s="5" t="str">
        <f>'[1]TCE - ANEXO IV - Preencher'!G27</f>
        <v>MEDICAL MERCANTIL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517482</v>
      </c>
      <c r="I18" s="6">
        <f>IF('[1]TCE - ANEXO IV - Preencher'!K27="","",'[1]TCE - ANEXO IV - Preencher'!K27)</f>
        <v>44181</v>
      </c>
      <c r="J18" s="5" t="str">
        <f>'[1]TCE - ANEXO IV - Preencher'!L27</f>
        <v>26201210779833000156550010005174821154647260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505.92</v>
      </c>
    </row>
    <row r="19" spans="1:12" s="8" customFormat="1" ht="19.5" customHeight="1" x14ac:dyDescent="0.2">
      <c r="A19" s="3">
        <f>IFERROR(VLOOKUP(B19,'[1]DADOS (OCULTAR)'!$P$3:$R$56,3,0),"")</f>
        <v>9767633000528</v>
      </c>
      <c r="B19" s="4" t="str">
        <f>'[1]TCE - ANEXO IV - Preencher'!C28</f>
        <v>UPA NOVA DESCOBERTA</v>
      </c>
      <c r="C19" s="4" t="str">
        <f>'[1]TCE - ANEXO IV - Preencher'!E28</f>
        <v>3.12 - Material Hospitalar</v>
      </c>
      <c r="D19" s="3">
        <f>'[1]TCE - ANEXO IV - Preencher'!F28</f>
        <v>10779833000156</v>
      </c>
      <c r="E19" s="5" t="str">
        <f>'[1]TCE - ANEXO IV - Preencher'!G28</f>
        <v>MEDICAL MERCANTIL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517450</v>
      </c>
      <c r="I19" s="6">
        <f>IF('[1]TCE - ANEXO IV - Preencher'!K28="","",'[1]TCE - ANEXO IV - Preencher'!K28)</f>
        <v>44181</v>
      </c>
      <c r="J19" s="5" t="str">
        <f>'[1]TCE - ANEXO IV - Preencher'!L28</f>
        <v>26201210779833000156550010005174501114139383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328.5</v>
      </c>
    </row>
    <row r="20" spans="1:12" s="8" customFormat="1" ht="19.5" customHeight="1" x14ac:dyDescent="0.2">
      <c r="A20" s="3">
        <f>IFERROR(VLOOKUP(B20,'[1]DADOS (OCULTAR)'!$P$3:$R$56,3,0),"")</f>
        <v>9767633000528</v>
      </c>
      <c r="B20" s="4" t="str">
        <f>'[1]TCE - ANEXO IV - Preencher'!C29</f>
        <v>UPA NOVA DESCOBERTA</v>
      </c>
      <c r="C20" s="4" t="str">
        <f>'[1]TCE - ANEXO IV - Preencher'!E29</f>
        <v>3.12 - Material Hospitalar</v>
      </c>
      <c r="D20" s="3">
        <f>'[1]TCE - ANEXO IV - Preencher'!F29</f>
        <v>11449180000100</v>
      </c>
      <c r="E20" s="5" t="str">
        <f>'[1]TCE - ANEXO IV - Preencher'!G29</f>
        <v>DPROSMED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39361</v>
      </c>
      <c r="I20" s="6">
        <f>IF('[1]TCE - ANEXO IV - Preencher'!K29="","",'[1]TCE - ANEXO IV - Preencher'!K29)</f>
        <v>44183</v>
      </c>
      <c r="J20" s="5" t="str">
        <f>'[1]TCE - ANEXO IV - Preencher'!L29</f>
        <v>26201211449180000100550010000393611112688693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341.32</v>
      </c>
    </row>
    <row r="21" spans="1:12" s="8" customFormat="1" ht="19.5" customHeight="1" x14ac:dyDescent="0.2">
      <c r="A21" s="3">
        <f>IFERROR(VLOOKUP(B21,'[1]DADOS (OCULTAR)'!$P$3:$R$56,3,0),"")</f>
        <v>9767633000528</v>
      </c>
      <c r="B21" s="4" t="str">
        <f>'[1]TCE - ANEXO IV - Preencher'!C30</f>
        <v>UPA NOVA DESCOBERTA</v>
      </c>
      <c r="C21" s="4" t="str">
        <f>'[1]TCE - ANEXO IV - Preencher'!E30</f>
        <v>3.12 - Material Hospitalar</v>
      </c>
      <c r="D21" s="3">
        <f>'[1]TCE - ANEXO IV - Preencher'!F30</f>
        <v>21216468000198</v>
      </c>
      <c r="E21" s="5" t="str">
        <f>'[1]TCE - ANEXO IV - Preencher'!G30</f>
        <v>SANMED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5344</v>
      </c>
      <c r="I21" s="6">
        <f>IF('[1]TCE - ANEXO IV - Preencher'!K30="","",'[1]TCE - ANEXO IV - Preencher'!K30)</f>
        <v>44183</v>
      </c>
      <c r="J21" s="5" t="str">
        <f>'[1]TCE - ANEXO IV - Preencher'!L30</f>
        <v>26201221216468000198550010000053441352202011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1175</v>
      </c>
    </row>
    <row r="22" spans="1:12" s="8" customFormat="1" ht="19.5" customHeight="1" x14ac:dyDescent="0.2">
      <c r="A22" s="3">
        <f>IFERROR(VLOOKUP(B22,'[1]DADOS (OCULTAR)'!$P$3:$R$56,3,0),"")</f>
        <v>9767633000528</v>
      </c>
      <c r="B22" s="4" t="str">
        <f>'[1]TCE - ANEXO IV - Preencher'!C31</f>
        <v>UPA NOVA DESCOBERTA</v>
      </c>
      <c r="C22" s="4" t="str">
        <f>'[1]TCE - ANEXO IV - Preencher'!E31</f>
        <v>3.12 - Material Hospitalar</v>
      </c>
      <c r="D22" s="3">
        <f>'[1]TCE - ANEXO IV - Preencher'!F31</f>
        <v>8674752000140</v>
      </c>
      <c r="E22" s="5" t="str">
        <f>'[1]TCE - ANEXO IV - Preencher'!G31</f>
        <v>CIRURGICA MONTEBELLO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94758</v>
      </c>
      <c r="I22" s="6">
        <f>IF('[1]TCE - ANEXO IV - Preencher'!K31="","",'[1]TCE - ANEXO IV - Preencher'!K31)</f>
        <v>44183</v>
      </c>
      <c r="J22" s="5" t="str">
        <f>'[1]TCE - ANEXO IV - Preencher'!L31</f>
        <v>26201208674752000140550010000947581268960779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3414.25</v>
      </c>
    </row>
    <row r="23" spans="1:12" s="8" customFormat="1" ht="19.5" customHeight="1" x14ac:dyDescent="0.2">
      <c r="A23" s="3">
        <f>IFERROR(VLOOKUP(B23,'[1]DADOS (OCULTAR)'!$P$3:$R$56,3,0),"")</f>
        <v>9767633000528</v>
      </c>
      <c r="B23" s="4" t="str">
        <f>'[1]TCE - ANEXO IV - Preencher'!C32</f>
        <v>UPA NOVA DESCOBERTA</v>
      </c>
      <c r="C23" s="4" t="str">
        <f>'[1]TCE - ANEXO IV - Preencher'!E32</f>
        <v>3.12 - Material Hospitalar</v>
      </c>
      <c r="D23" s="3">
        <f>'[1]TCE - ANEXO IV - Preencher'!F32</f>
        <v>61418042000131</v>
      </c>
      <c r="E23" s="5" t="str">
        <f>'[1]TCE - ANEXO IV - Preencher'!G32</f>
        <v>CIRURGICA FERNANDES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1288533</v>
      </c>
      <c r="I23" s="6">
        <f>IF('[1]TCE - ANEXO IV - Preencher'!K32="","",'[1]TCE - ANEXO IV - Preencher'!K32)</f>
        <v>44176</v>
      </c>
      <c r="J23" s="5" t="str">
        <f>'[1]TCE - ANEXO IV - Preencher'!L32</f>
        <v>35201261418042000131550040012885331259860736</v>
      </c>
      <c r="K23" s="5" t="str">
        <f>IF(F23="B",LEFT('[1]TCE - ANEXO IV - Preencher'!M32,2),IF(F23="S",LEFT('[1]TCE - ANEXO IV - Preencher'!M32,7),IF('[1]TCE - ANEXO IV - Preencher'!H32="","")))</f>
        <v>35</v>
      </c>
      <c r="L23" s="7">
        <f>'[1]TCE - ANEXO IV - Preencher'!N32</f>
        <v>1571.8</v>
      </c>
    </row>
    <row r="24" spans="1:12" s="8" customFormat="1" ht="19.5" customHeight="1" x14ac:dyDescent="0.2">
      <c r="A24" s="3">
        <f>IFERROR(VLOOKUP(B24,'[1]DADOS (OCULTAR)'!$P$3:$R$56,3,0),"")</f>
        <v>9767633000528</v>
      </c>
      <c r="B24" s="4" t="str">
        <f>'[1]TCE - ANEXO IV - Preencher'!C33</f>
        <v>UPA NOVA DESCOBERTA</v>
      </c>
      <c r="C24" s="4" t="str">
        <f>'[1]TCE - ANEXO IV - Preencher'!E33</f>
        <v>3.12 - Material Hospitalar</v>
      </c>
      <c r="D24" s="3">
        <f>'[1]TCE - ANEXO IV - Preencher'!F33</f>
        <v>12420164001048</v>
      </c>
      <c r="E24" s="5" t="str">
        <f>'[1]TCE - ANEXO IV - Preencher'!G33</f>
        <v>CM HOSPITALAR S.A. RECIFE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84379</v>
      </c>
      <c r="I24" s="6">
        <f>IF('[1]TCE - ANEXO IV - Preencher'!K33="","",'[1]TCE - ANEXO IV - Preencher'!K33)</f>
        <v>44183</v>
      </c>
      <c r="J24" s="5" t="str">
        <f>'[1]TCE - ANEXO IV - Preencher'!L33</f>
        <v>26201212420164001048550010000843791100155493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2712.44</v>
      </c>
    </row>
    <row r="25" spans="1:12" s="8" customFormat="1" ht="19.5" customHeight="1" x14ac:dyDescent="0.2">
      <c r="A25" s="3">
        <f>IFERROR(VLOOKUP(B25,'[1]DADOS (OCULTAR)'!$P$3:$R$56,3,0),"")</f>
        <v>9767633000528</v>
      </c>
      <c r="B25" s="4" t="str">
        <f>'[1]TCE - ANEXO IV - Preencher'!C34</f>
        <v>UPA NOVA DESCOBERTA</v>
      </c>
      <c r="C25" s="4" t="str">
        <f>'[1]TCE - ANEXO IV - Preencher'!E34</f>
        <v>3.12 - Material Hospitalar</v>
      </c>
      <c r="D25" s="3">
        <f>'[1]TCE - ANEXO IV - Preencher'!F34</f>
        <v>27970162000109</v>
      </c>
      <c r="E25" s="5" t="str">
        <f>'[1]TCE - ANEXO IV - Preencher'!G34</f>
        <v xml:space="preserve">SAUDE BRASIL 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290</v>
      </c>
      <c r="I25" s="6">
        <f>IF('[1]TCE - ANEXO IV - Preencher'!K34="","",'[1]TCE - ANEXO IV - Preencher'!K34)</f>
        <v>44183</v>
      </c>
      <c r="J25" s="5" t="str">
        <f>'[1]TCE - ANEXO IV - Preencher'!L34</f>
        <v>26201227970162000109550010000002901000092900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645</v>
      </c>
    </row>
    <row r="26" spans="1:12" s="8" customFormat="1" ht="19.5" customHeight="1" x14ac:dyDescent="0.2">
      <c r="A26" s="3">
        <f>IFERROR(VLOOKUP(B26,'[1]DADOS (OCULTAR)'!$P$3:$R$56,3,0),"")</f>
        <v>9767633000528</v>
      </c>
      <c r="B26" s="4" t="str">
        <f>'[1]TCE - ANEXO IV - Preencher'!C35</f>
        <v>UPA NOVA DESCOBERTA</v>
      </c>
      <c r="C26" s="4" t="str">
        <f>'[1]TCE - ANEXO IV - Preencher'!E35</f>
        <v>3.12 - Material Hospitalar</v>
      </c>
      <c r="D26" s="3">
        <f>'[1]TCE - ANEXO IV - Preencher'!F35</f>
        <v>8778201000126</v>
      </c>
      <c r="E26" s="5" t="str">
        <f>'[1]TCE - ANEXO IV - Preencher'!G35</f>
        <v>DROGAFONTE MEDICAMENTOS E MATERIAL HOSPITALAR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327017</v>
      </c>
      <c r="I26" s="6">
        <f>IF('[1]TCE - ANEXO IV - Preencher'!K35="","",'[1]TCE - ANEXO IV - Preencher'!K35)</f>
        <v>44183</v>
      </c>
      <c r="J26" s="5" t="str">
        <f>'[1]TCE - ANEXO IV - Preencher'!L35</f>
        <v>26201208778201000126550010003270171928279243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4431.93</v>
      </c>
    </row>
    <row r="27" spans="1:12" s="8" customFormat="1" ht="19.5" customHeight="1" x14ac:dyDescent="0.2">
      <c r="A27" s="3">
        <f>IFERROR(VLOOKUP(B27,'[1]DADOS (OCULTAR)'!$P$3:$R$56,3,0),"")</f>
        <v>9767633000528</v>
      </c>
      <c r="B27" s="4" t="str">
        <f>'[1]TCE - ANEXO IV - Preencher'!C36</f>
        <v>UPA NOVA DESCOBERTA</v>
      </c>
      <c r="C27" s="4" t="str">
        <f>'[1]TCE - ANEXO IV - Preencher'!E36</f>
        <v>3.12 - Material Hospitalar</v>
      </c>
      <c r="D27" s="3">
        <f>'[1]TCE - ANEXO IV - Preencher'!F36</f>
        <v>11449180000100</v>
      </c>
      <c r="E27" s="5" t="str">
        <f>'[1]TCE - ANEXO IV - Preencher'!G36</f>
        <v>DPROSMED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39416</v>
      </c>
      <c r="I27" s="6">
        <f>IF('[1]TCE - ANEXO IV - Preencher'!K36="","",'[1]TCE - ANEXO IV - Preencher'!K36)</f>
        <v>44186</v>
      </c>
      <c r="J27" s="5" t="str">
        <f>'[1]TCE - ANEXO IV - Preencher'!L36</f>
        <v>26201211449180000100550010000394161001120192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299.52999999999997</v>
      </c>
    </row>
    <row r="28" spans="1:12" s="8" customFormat="1" ht="19.5" customHeight="1" x14ac:dyDescent="0.2">
      <c r="A28" s="3">
        <f>IFERROR(VLOOKUP(B28,'[1]DADOS (OCULTAR)'!$P$3:$R$56,3,0),"")</f>
        <v>9767633000528</v>
      </c>
      <c r="B28" s="4" t="str">
        <f>'[1]TCE - ANEXO IV - Preencher'!C37</f>
        <v>UPA NOVA DESCOBERTA</v>
      </c>
      <c r="C28" s="4" t="str">
        <f>'[1]TCE - ANEXO IV - Preencher'!E37</f>
        <v>3.12 - Material Hospitalar</v>
      </c>
      <c r="D28" s="3">
        <f>'[1]TCE - ANEXO IV - Preencher'!F37</f>
        <v>21596736000144</v>
      </c>
      <c r="E28" s="5" t="str">
        <f>'[1]TCE - ANEXO IV - Preencher'!G37</f>
        <v>ULTRAMEGA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116513</v>
      </c>
      <c r="I28" s="6">
        <f>IF('[1]TCE - ANEXO IV - Preencher'!K37="","",'[1]TCE - ANEXO IV - Preencher'!K37)</f>
        <v>44183</v>
      </c>
      <c r="J28" s="5" t="str">
        <f>'[1]TCE - ANEXO IV - Preencher'!L37</f>
        <v>26201221596736000144550010001165131001194096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2645.04</v>
      </c>
    </row>
    <row r="29" spans="1:12" s="8" customFormat="1" ht="19.5" customHeight="1" x14ac:dyDescent="0.2">
      <c r="A29" s="3">
        <f>IFERROR(VLOOKUP(B29,'[1]DADOS (OCULTAR)'!$P$3:$R$56,3,0),"")</f>
        <v>9767633000528</v>
      </c>
      <c r="B29" s="4" t="str">
        <f>'[1]TCE - ANEXO IV - Preencher'!C38</f>
        <v>UPA NOVA DESCOBERTA</v>
      </c>
      <c r="C29" s="4" t="str">
        <f>'[1]TCE - ANEXO IV - Preencher'!E38</f>
        <v>3.12 - Material Hospitalar</v>
      </c>
      <c r="D29" s="3">
        <f>'[1]TCE - ANEXO IV - Preencher'!F38</f>
        <v>236193000184</v>
      </c>
      <c r="E29" s="5" t="str">
        <f>'[1]TCE - ANEXO IV - Preencher'!G38</f>
        <v>CIRURGICA RECIFE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62162</v>
      </c>
      <c r="I29" s="6">
        <f>IF('[1]TCE - ANEXO IV - Preencher'!K38="","",'[1]TCE - ANEXO IV - Preencher'!K38)</f>
        <v>44186</v>
      </c>
      <c r="J29" s="5" t="str">
        <f>'[1]TCE - ANEXO IV - Preencher'!L38</f>
        <v>26201200236193000184550010000621621000621632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2378.69</v>
      </c>
    </row>
    <row r="30" spans="1:12" s="8" customFormat="1" ht="19.5" customHeight="1" x14ac:dyDescent="0.2">
      <c r="A30" s="3">
        <f>IFERROR(VLOOKUP(B30,'[1]DADOS (OCULTAR)'!$P$3:$R$56,3,0),"")</f>
        <v>9767633000528</v>
      </c>
      <c r="B30" s="4" t="str">
        <f>'[1]TCE - ANEXO IV - Preencher'!C39</f>
        <v>UPA NOVA DESCOBERTA</v>
      </c>
      <c r="C30" s="4" t="str">
        <f>'[1]TCE - ANEXO IV - Preencher'!E39</f>
        <v>3.12 - Material Hospitalar</v>
      </c>
      <c r="D30" s="3">
        <f>'[1]TCE - ANEXO IV - Preencher'!F39</f>
        <v>10779833000156</v>
      </c>
      <c r="E30" s="5" t="str">
        <f>'[1]TCE - ANEXO IV - Preencher'!G39</f>
        <v>MEDICAL MERCANTIL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517666</v>
      </c>
      <c r="I30" s="6">
        <f>IF('[1]TCE - ANEXO IV - Preencher'!K39="","",'[1]TCE - ANEXO IV - Preencher'!K39)</f>
        <v>44183</v>
      </c>
      <c r="J30" s="5" t="str">
        <f>'[1]TCE - ANEXO IV - Preencher'!L39</f>
        <v>26201210779833000156550010005176661155344187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975.06</v>
      </c>
    </row>
    <row r="31" spans="1:12" s="8" customFormat="1" ht="19.5" customHeight="1" x14ac:dyDescent="0.2">
      <c r="A31" s="3">
        <f>IFERROR(VLOOKUP(B31,'[1]DADOS (OCULTAR)'!$P$3:$R$56,3,0),"")</f>
        <v>9767633000528</v>
      </c>
      <c r="B31" s="4" t="str">
        <f>'[1]TCE - ANEXO IV - Preencher'!C40</f>
        <v>UPA NOVA DESCOBERTA</v>
      </c>
      <c r="C31" s="4" t="str">
        <f>'[1]TCE - ANEXO IV - Preencher'!E40</f>
        <v>3.12 - Material Hospitalar</v>
      </c>
      <c r="D31" s="3">
        <f>'[1]TCE - ANEXO IV - Preencher'!F40</f>
        <v>5932624000160</v>
      </c>
      <c r="E31" s="5" t="str">
        <f>'[1]TCE - ANEXO IV - Preencher'!G40</f>
        <v>MEGAMED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14254</v>
      </c>
      <c r="I31" s="6">
        <f>IF('[1]TCE - ANEXO IV - Preencher'!K40="","",'[1]TCE - ANEXO IV - Preencher'!K40)</f>
        <v>44187</v>
      </c>
      <c r="J31" s="5" t="str">
        <f>'[1]TCE - ANEXO IV - Preencher'!L40</f>
        <v>26201205932624000160550010000142541891901259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752</v>
      </c>
    </row>
    <row r="32" spans="1:12" s="8" customFormat="1" ht="19.5" customHeight="1" x14ac:dyDescent="0.2">
      <c r="A32" s="3">
        <f>IFERROR(VLOOKUP(B32,'[1]DADOS (OCULTAR)'!$P$3:$R$56,3,0),"")</f>
        <v>9767633000528</v>
      </c>
      <c r="B32" s="4" t="str">
        <f>'[1]TCE - ANEXO IV - Preencher'!C41</f>
        <v>UPA NOVA DESCOBERTA</v>
      </c>
      <c r="C32" s="4" t="str">
        <f>'[1]TCE - ANEXO IV - Preencher'!E41</f>
        <v>3.12 - Material Hospitalar</v>
      </c>
      <c r="D32" s="3">
        <f>'[1]TCE - ANEXO IV - Preencher'!F41</f>
        <v>19125796000218</v>
      </c>
      <c r="E32" s="5" t="str">
        <f>'[1]TCE - ANEXO IV - Preencher'!G41</f>
        <v>NORDMARKET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1745</v>
      </c>
      <c r="I32" s="6">
        <f>IF('[1]TCE - ANEXO IV - Preencher'!K41="","",'[1]TCE - ANEXO IV - Preencher'!K41)</f>
        <v>44186</v>
      </c>
      <c r="J32" s="5" t="str">
        <f>'[1]TCE - ANEXO IV - Preencher'!L41</f>
        <v>26201219125796000218550010000017451185594668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150</v>
      </c>
    </row>
    <row r="33" spans="1:12" s="8" customFormat="1" ht="19.5" customHeight="1" x14ac:dyDescent="0.2">
      <c r="A33" s="3">
        <f>IFERROR(VLOOKUP(B33,'[1]DADOS (OCULTAR)'!$P$3:$R$56,3,0),"")</f>
        <v>9767633000528</v>
      </c>
      <c r="B33" s="4" t="str">
        <f>'[1]TCE - ANEXO IV - Preencher'!C42</f>
        <v>UPA NOVA DESCOBERTA</v>
      </c>
      <c r="C33" s="4" t="str">
        <f>'[1]TCE - ANEXO IV - Preencher'!E42</f>
        <v>3.12 - Material Hospitalar</v>
      </c>
      <c r="D33" s="3">
        <f>'[1]TCE - ANEXO IV - Preencher'!F42</f>
        <v>12340717000161</v>
      </c>
      <c r="E33" s="5" t="str">
        <f>'[1]TCE - ANEXO IV - Preencher'!G42</f>
        <v>POINT SUTURE DO BRASIL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73363</v>
      </c>
      <c r="I33" s="6">
        <f>IF('[1]TCE - ANEXO IV - Preencher'!K42="","",'[1]TCE - ANEXO IV - Preencher'!K42)</f>
        <v>44186</v>
      </c>
      <c r="J33" s="5" t="str">
        <f>'[1]TCE - ANEXO IV - Preencher'!L42</f>
        <v>23201212340717000161550010000733631915919589</v>
      </c>
      <c r="K33" s="5" t="str">
        <f>IF(F33="B",LEFT('[1]TCE - ANEXO IV - Preencher'!M42,2),IF(F33="S",LEFT('[1]TCE - ANEXO IV - Preencher'!M42,7),IF('[1]TCE - ANEXO IV - Preencher'!H42="","")))</f>
        <v>23</v>
      </c>
      <c r="L33" s="7">
        <f>'[1]TCE - ANEXO IV - Preencher'!N42</f>
        <v>631.67999999999995</v>
      </c>
    </row>
    <row r="34" spans="1:12" s="8" customFormat="1" ht="19.5" customHeight="1" x14ac:dyDescent="0.2">
      <c r="A34" s="3">
        <f>IFERROR(VLOOKUP(B34,'[1]DADOS (OCULTAR)'!$P$3:$R$56,3,0),"")</f>
        <v>9767633000528</v>
      </c>
      <c r="B34" s="4" t="str">
        <f>'[1]TCE - ANEXO IV - Preencher'!C43</f>
        <v>UPA NOVA DESCOBERTA</v>
      </c>
      <c r="C34" s="4" t="str">
        <f>'[1]TCE - ANEXO IV - Preencher'!E43</f>
        <v>3.12 - Material Hospitalar</v>
      </c>
      <c r="D34" s="3">
        <f>'[1]TCE - ANEXO IV - Preencher'!F43</f>
        <v>30518247000165</v>
      </c>
      <c r="E34" s="5" t="str">
        <f>'[1]TCE - ANEXO IV - Preencher'!G43</f>
        <v xml:space="preserve">EXCEL MED 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1197</v>
      </c>
      <c r="I34" s="6">
        <f>IF('[1]TCE - ANEXO IV - Preencher'!K43="","",'[1]TCE - ANEXO IV - Preencher'!K43)</f>
        <v>44193</v>
      </c>
      <c r="J34" s="5" t="str">
        <f>'[1]TCE - ANEXO IV - Preencher'!L43</f>
        <v>26201230518247000165550010000011971679252950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16000</v>
      </c>
    </row>
    <row r="35" spans="1:12" s="8" customFormat="1" ht="19.5" customHeight="1" x14ac:dyDescent="0.2">
      <c r="A35" s="3">
        <f>IFERROR(VLOOKUP(B35,'[1]DADOS (OCULTAR)'!$P$3:$R$56,3,0),"")</f>
        <v>9767633000528</v>
      </c>
      <c r="B35" s="4" t="str">
        <f>'[1]TCE - ANEXO IV - Preencher'!C44</f>
        <v>UPA NOVA DESCOBERTA</v>
      </c>
      <c r="C35" s="4" t="str">
        <f>'[1]TCE - ANEXO IV - Preencher'!E44</f>
        <v>3.12 - Material Hospitalar</v>
      </c>
      <c r="D35" s="3">
        <f>'[1]TCE - ANEXO IV - Preencher'!F44</f>
        <v>24028351000179</v>
      </c>
      <c r="E35" s="5" t="str">
        <f>'[1]TCE - ANEXO IV - Preencher'!G44</f>
        <v>SOL E MAR CONFECCÇAO EIRELI ME</v>
      </c>
      <c r="F35" s="5" t="str">
        <f>'[1]TCE - ANEXO IV - Preencher'!H44</f>
        <v>B</v>
      </c>
      <c r="G35" s="5" t="str">
        <f>'[1]TCE - ANEXO IV - Preencher'!I44</f>
        <v>S</v>
      </c>
      <c r="H35" s="5">
        <f>'[1]TCE - ANEXO IV - Preencher'!J44</f>
        <v>436</v>
      </c>
      <c r="I35" s="6">
        <f>IF('[1]TCE - ANEXO IV - Preencher'!K44="","",'[1]TCE - ANEXO IV - Preencher'!K44)</f>
        <v>44187</v>
      </c>
      <c r="J35" s="5" t="str">
        <f>'[1]TCE - ANEXO IV - Preencher'!L44</f>
        <v>26201224028351000179550010000004361000400309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3575</v>
      </c>
    </row>
    <row r="36" spans="1:12" s="8" customFormat="1" ht="19.5" customHeight="1" x14ac:dyDescent="0.2">
      <c r="A36" s="3">
        <f>IFERROR(VLOOKUP(B36,'[1]DADOS (OCULTAR)'!$P$3:$R$56,3,0),"")</f>
        <v>9767633000528</v>
      </c>
      <c r="B36" s="4" t="str">
        <f>'[1]TCE - ANEXO IV - Preencher'!C45</f>
        <v>UPA NOVA DESCOBERTA</v>
      </c>
      <c r="C36" s="4" t="str">
        <f>'[1]TCE - ANEXO IV - Preencher'!E45</f>
        <v>3.12 - Material Hospitalar</v>
      </c>
      <c r="D36" s="3">
        <f>'[1]TCE - ANEXO IV - Preencher'!F45</f>
        <v>10779833000156</v>
      </c>
      <c r="E36" s="5" t="str">
        <f>'[1]TCE - ANEXO IV - Preencher'!G45</f>
        <v>MEDICAL MERCANTIL</v>
      </c>
      <c r="F36" s="5" t="str">
        <f>'[1]TCE - ANEXO IV - Preencher'!H45</f>
        <v>B</v>
      </c>
      <c r="G36" s="5" t="str">
        <f>'[1]TCE - ANEXO IV - Preencher'!I45</f>
        <v>S</v>
      </c>
      <c r="H36" s="5">
        <f>'[1]TCE - ANEXO IV - Preencher'!J45</f>
        <v>518074</v>
      </c>
      <c r="I36" s="6">
        <f>IF('[1]TCE - ANEXO IV - Preencher'!K45="","",'[1]TCE - ANEXO IV - Preencher'!K45)</f>
        <v>44193</v>
      </c>
      <c r="J36" s="5" t="str">
        <f>'[1]TCE - ANEXO IV - Preencher'!L45</f>
        <v>26201210779833000156550010005180741112831772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880</v>
      </c>
    </row>
    <row r="37" spans="1:12" s="8" customFormat="1" ht="19.5" customHeight="1" x14ac:dyDescent="0.2">
      <c r="A37" s="3">
        <f>IFERROR(VLOOKUP(B37,'[1]DADOS (OCULTAR)'!$P$3:$R$56,3,0),"")</f>
        <v>9767633000528</v>
      </c>
      <c r="B37" s="4" t="str">
        <f>'[1]TCE - ANEXO IV - Preencher'!C46</f>
        <v>UPA NOVA DESCOBERTA</v>
      </c>
      <c r="C37" s="4" t="str">
        <f>'[1]TCE - ANEXO IV - Preencher'!E46</f>
        <v>3.12 - Material Hospitalar</v>
      </c>
      <c r="D37" s="3">
        <f>'[1]TCE - ANEXO IV - Preencher'!F46</f>
        <v>10779833000156</v>
      </c>
      <c r="E37" s="5" t="str">
        <f>'[1]TCE - ANEXO IV - Preencher'!G46</f>
        <v>MEDICAL MERCANTIL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518073</v>
      </c>
      <c r="I37" s="6">
        <f>IF('[1]TCE - ANEXO IV - Preencher'!K46="","",'[1]TCE - ANEXO IV - Preencher'!K46)</f>
        <v>44193</v>
      </c>
      <c r="J37" s="5" t="str">
        <f>'[1]TCE - ANEXO IV - Preencher'!L46</f>
        <v>26201210779833000156550010005180731112712610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1760</v>
      </c>
    </row>
    <row r="38" spans="1:12" s="8" customFormat="1" ht="19.5" customHeight="1" x14ac:dyDescent="0.2">
      <c r="A38" s="3">
        <f>IFERROR(VLOOKUP(B38,'[1]DADOS (OCULTAR)'!$P$3:$R$56,3,0),"")</f>
        <v>9767633000528</v>
      </c>
      <c r="B38" s="4" t="str">
        <f>'[1]TCE - ANEXO IV - Preencher'!C47</f>
        <v>UPA NOVA DESCOBERTA</v>
      </c>
      <c r="C38" s="4" t="str">
        <f>'[1]TCE - ANEXO IV - Preencher'!E47</f>
        <v>3.12 - Material Hospitalar</v>
      </c>
      <c r="D38" s="3">
        <f>'[1]TCE - ANEXO IV - Preencher'!F47</f>
        <v>61418042000131</v>
      </c>
      <c r="E38" s="5" t="str">
        <f>'[1]TCE - ANEXO IV - Preencher'!G47</f>
        <v>CIRURGICA FERNANDES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1291884</v>
      </c>
      <c r="I38" s="6">
        <f>IF('[1]TCE - ANEXO IV - Preencher'!K47="","",'[1]TCE - ANEXO IV - Preencher'!K47)</f>
        <v>44186</v>
      </c>
      <c r="J38" s="5" t="str">
        <f>'[1]TCE - ANEXO IV - Preencher'!L47</f>
        <v>35201261418042000131550040012918841176449963</v>
      </c>
      <c r="K38" s="5" t="str">
        <f>IF(F38="B",LEFT('[1]TCE - ANEXO IV - Preencher'!M47,2),IF(F38="S",LEFT('[1]TCE - ANEXO IV - Preencher'!M47,7),IF('[1]TCE - ANEXO IV - Preencher'!H47="","")))</f>
        <v>35</v>
      </c>
      <c r="L38" s="7">
        <f>'[1]TCE - ANEXO IV - Preencher'!N47</f>
        <v>7853.37</v>
      </c>
    </row>
    <row r="39" spans="1:12" s="8" customFormat="1" ht="19.5" customHeight="1" x14ac:dyDescent="0.2">
      <c r="A39" s="3">
        <f>IFERROR(VLOOKUP(B39,'[1]DADOS (OCULTAR)'!$P$3:$R$56,3,0),"")</f>
        <v>9767633000528</v>
      </c>
      <c r="B39" s="4" t="str">
        <f>'[1]TCE - ANEXO IV - Preencher'!C48</f>
        <v>UPA NOVA DESCOBERTA</v>
      </c>
      <c r="C39" s="4" t="str">
        <f>'[1]TCE - ANEXO IV - Preencher'!E48</f>
        <v>3.12 - Material Hospitalar</v>
      </c>
      <c r="D39" s="3">
        <f>'[1]TCE - ANEXO IV - Preencher'!F48</f>
        <v>3817043000152</v>
      </c>
      <c r="E39" s="5" t="str">
        <f>'[1]TCE - ANEXO IV - Preencher'!G48</f>
        <v>PHARMAPLUS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26923</v>
      </c>
      <c r="I39" s="6">
        <f>IF('[1]TCE - ANEXO IV - Preencher'!K48="","",'[1]TCE - ANEXO IV - Preencher'!K48)</f>
        <v>44189</v>
      </c>
      <c r="J39" s="5" t="str">
        <f>'[1]TCE - ANEXO IV - Preencher'!L48</f>
        <v>26201203817043000152550010000269231088359584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1130.4000000000001</v>
      </c>
    </row>
    <row r="40" spans="1:12" s="8" customFormat="1" ht="19.5" customHeight="1" x14ac:dyDescent="0.2">
      <c r="A40" s="3">
        <f>IFERROR(VLOOKUP(B40,'[1]DADOS (OCULTAR)'!$P$3:$R$56,3,0),"")</f>
        <v>9767633000528</v>
      </c>
      <c r="B40" s="4" t="str">
        <f>'[1]TCE - ANEXO IV - Preencher'!C49</f>
        <v>UPA NOVA DESCOBERTA</v>
      </c>
      <c r="C40" s="4" t="str">
        <f>'[1]TCE - ANEXO IV - Preencher'!E49</f>
        <v>3.4 - Material Farmacológico</v>
      </c>
      <c r="D40" s="3">
        <f>'[1]TCE - ANEXO IV - Preencher'!F49</f>
        <v>7484373000124</v>
      </c>
      <c r="E40" s="5" t="str">
        <f>'[1]TCE - ANEXO IV - Preencher'!G49</f>
        <v>UNIHOSPITALAR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112352</v>
      </c>
      <c r="I40" s="6">
        <f>IF('[1]TCE - ANEXO IV - Preencher'!K49="","",'[1]TCE - ANEXO IV - Preencher'!K49)</f>
        <v>44167</v>
      </c>
      <c r="J40" s="5" t="str">
        <f>'[1]TCE - ANEXO IV - Preencher'!L49</f>
        <v>26201207484373000124550010001123521181518374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560.17999999999995</v>
      </c>
    </row>
    <row r="41" spans="1:12" s="8" customFormat="1" ht="19.5" customHeight="1" x14ac:dyDescent="0.2">
      <c r="A41" s="3">
        <f>IFERROR(VLOOKUP(B41,'[1]DADOS (OCULTAR)'!$P$3:$R$56,3,0),"")</f>
        <v>9767633000528</v>
      </c>
      <c r="B41" s="4" t="str">
        <f>'[1]TCE - ANEXO IV - Preencher'!C50</f>
        <v>UPA NOVA DESCOBERTA</v>
      </c>
      <c r="C41" s="4" t="str">
        <f>'[1]TCE - ANEXO IV - Preencher'!E50</f>
        <v>3.4 - Material Farmacológico</v>
      </c>
      <c r="D41" s="3">
        <f>'[1]TCE - ANEXO IV - Preencher'!F50</f>
        <v>8674752000140</v>
      </c>
      <c r="E41" s="5" t="str">
        <f>'[1]TCE - ANEXO IV - Preencher'!G50</f>
        <v>CIRURGICA MONTEBELLO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94181</v>
      </c>
      <c r="I41" s="6">
        <f>IF('[1]TCE - ANEXO IV - Preencher'!K50="","",'[1]TCE - ANEXO IV - Preencher'!K50)</f>
        <v>44176</v>
      </c>
      <c r="J41" s="5" t="str">
        <f>'[1]TCE - ANEXO IV - Preencher'!L50</f>
        <v>26201208674752000140550010000941811492139667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474.05</v>
      </c>
    </row>
    <row r="42" spans="1:12" s="8" customFormat="1" ht="19.5" customHeight="1" x14ac:dyDescent="0.2">
      <c r="A42" s="3">
        <f>IFERROR(VLOOKUP(B42,'[1]DADOS (OCULTAR)'!$P$3:$R$56,3,0),"")</f>
        <v>9767633000528</v>
      </c>
      <c r="B42" s="4" t="str">
        <f>'[1]TCE - ANEXO IV - Preencher'!C51</f>
        <v>UPA NOVA DESCOBERTA</v>
      </c>
      <c r="C42" s="4" t="str">
        <f>'[1]TCE - ANEXO IV - Preencher'!E51</f>
        <v>3.4 - Material Farmacológico</v>
      </c>
      <c r="D42" s="3">
        <f>'[1]TCE - ANEXO IV - Preencher'!F51</f>
        <v>8778201000126</v>
      </c>
      <c r="E42" s="5" t="str">
        <f>'[1]TCE - ANEXO IV - Preencher'!G51</f>
        <v>DROGAFONTE MEDICAMENTOS E MATERIAL HOSPITALAR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326395</v>
      </c>
      <c r="I42" s="6">
        <f>IF('[1]TCE - ANEXO IV - Preencher'!K51="","",'[1]TCE - ANEXO IV - Preencher'!K51)</f>
        <v>44176</v>
      </c>
      <c r="J42" s="5" t="str">
        <f>'[1]TCE - ANEXO IV - Preencher'!L51</f>
        <v>26201208778201000126550010003263951987381065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2475.09</v>
      </c>
    </row>
    <row r="43" spans="1:12" s="8" customFormat="1" ht="19.5" customHeight="1" x14ac:dyDescent="0.2">
      <c r="A43" s="3">
        <f>IFERROR(VLOOKUP(B43,'[1]DADOS (OCULTAR)'!$P$3:$R$56,3,0),"")</f>
        <v>9767633000528</v>
      </c>
      <c r="B43" s="4" t="str">
        <f>'[1]TCE - ANEXO IV - Preencher'!C52</f>
        <v>UPA NOVA DESCOBERTA</v>
      </c>
      <c r="C43" s="4" t="str">
        <f>'[1]TCE - ANEXO IV - Preencher'!E52</f>
        <v>3.4 - Material Farmacológico</v>
      </c>
      <c r="D43" s="3">
        <f>'[1]TCE - ANEXO IV - Preencher'!F52</f>
        <v>11563145000117</v>
      </c>
      <c r="E43" s="5" t="str">
        <f>'[1]TCE - ANEXO IV - Preencher'!G52</f>
        <v>COMERCIAL MOSTAERT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84035</v>
      </c>
      <c r="I43" s="6">
        <f>IF('[1]TCE - ANEXO IV - Preencher'!K52="","",'[1]TCE - ANEXO IV - Preencher'!K52)</f>
        <v>44176</v>
      </c>
      <c r="J43" s="5" t="str">
        <f>'[1]TCE - ANEXO IV - Preencher'!L52</f>
        <v>26201211563145000117550010000840351001667620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886.68</v>
      </c>
    </row>
    <row r="44" spans="1:12" s="8" customFormat="1" ht="19.5" customHeight="1" x14ac:dyDescent="0.2">
      <c r="A44" s="3">
        <f>IFERROR(VLOOKUP(B44,'[1]DADOS (OCULTAR)'!$P$3:$R$56,3,0),"")</f>
        <v>9767633000528</v>
      </c>
      <c r="B44" s="4" t="str">
        <f>'[1]TCE - ANEXO IV - Preencher'!C53</f>
        <v>UPA NOVA DESCOBERTA</v>
      </c>
      <c r="C44" s="4" t="str">
        <f>'[1]TCE - ANEXO IV - Preencher'!E53</f>
        <v>3.4 - Material Farmacológico</v>
      </c>
      <c r="D44" s="3">
        <f>'[1]TCE - ANEXO IV - Preencher'!F53</f>
        <v>11563145000117</v>
      </c>
      <c r="E44" s="5" t="str">
        <f>'[1]TCE - ANEXO IV - Preencher'!G53</f>
        <v>COMERCIAL MOSTAERT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84038</v>
      </c>
      <c r="I44" s="6">
        <f>IF('[1]TCE - ANEXO IV - Preencher'!K53="","",'[1]TCE - ANEXO IV - Preencher'!K53)</f>
        <v>44176</v>
      </c>
      <c r="J44" s="5" t="str">
        <f>'[1]TCE - ANEXO IV - Preencher'!L53</f>
        <v>26201211563145000117550010000840381001667630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536.79999999999995</v>
      </c>
    </row>
    <row r="45" spans="1:12" s="8" customFormat="1" ht="19.5" customHeight="1" x14ac:dyDescent="0.2">
      <c r="A45" s="3">
        <f>IFERROR(VLOOKUP(B45,'[1]DADOS (OCULTAR)'!$P$3:$R$56,3,0),"")</f>
        <v>9767633000528</v>
      </c>
      <c r="B45" s="4" t="str">
        <f>'[1]TCE - ANEXO IV - Preencher'!C54</f>
        <v>UPA NOVA DESCOBERTA</v>
      </c>
      <c r="C45" s="4" t="str">
        <f>'[1]TCE - ANEXO IV - Preencher'!E54</f>
        <v>3.4 - Material Farmacológico</v>
      </c>
      <c r="D45" s="3">
        <f>'[1]TCE - ANEXO IV - Preencher'!F54</f>
        <v>12420164001048</v>
      </c>
      <c r="E45" s="5" t="str">
        <f>'[1]TCE - ANEXO IV - Preencher'!G54</f>
        <v>CM HOSPITALAR S.A. RECIFE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83715</v>
      </c>
      <c r="I45" s="6">
        <f>IF('[1]TCE - ANEXO IV - Preencher'!K54="","",'[1]TCE - ANEXO IV - Preencher'!K54)</f>
        <v>44179</v>
      </c>
      <c r="J45" s="5" t="str">
        <f>'[1]TCE - ANEXO IV - Preencher'!L54</f>
        <v>26201212420164001048550010000837151100052031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2318.6999999999998</v>
      </c>
    </row>
    <row r="46" spans="1:12" s="8" customFormat="1" ht="19.5" customHeight="1" x14ac:dyDescent="0.2">
      <c r="A46" s="3">
        <f>IFERROR(VLOOKUP(B46,'[1]DADOS (OCULTAR)'!$P$3:$R$56,3,0),"")</f>
        <v>9767633000528</v>
      </c>
      <c r="B46" s="4" t="str">
        <f>'[1]TCE - ANEXO IV - Preencher'!C55</f>
        <v>UPA NOVA DESCOBERTA</v>
      </c>
      <c r="C46" s="4" t="str">
        <f>'[1]TCE - ANEXO IV - Preencher'!E55</f>
        <v>3.4 - Material Farmacológico</v>
      </c>
      <c r="D46" s="3">
        <f>'[1]TCE - ANEXO IV - Preencher'!F55</f>
        <v>21596736000144</v>
      </c>
      <c r="E46" s="5" t="str">
        <f>'[1]TCE - ANEXO IV - Preencher'!G55</f>
        <v>ULTRAMEGA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116499</v>
      </c>
      <c r="I46" s="6">
        <f>IF('[1]TCE - ANEXO IV - Preencher'!K55="","",'[1]TCE - ANEXO IV - Preencher'!K55)</f>
        <v>44183</v>
      </c>
      <c r="J46" s="5" t="str">
        <f>'[1]TCE - ANEXO IV - Preencher'!L55</f>
        <v>26201221596736000144550010001164991001193919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671.2</v>
      </c>
    </row>
    <row r="47" spans="1:12" s="8" customFormat="1" ht="19.5" customHeight="1" x14ac:dyDescent="0.2">
      <c r="A47" s="3">
        <f>IFERROR(VLOOKUP(B47,'[1]DADOS (OCULTAR)'!$P$3:$R$56,3,0),"")</f>
        <v>9767633000528</v>
      </c>
      <c r="B47" s="4" t="str">
        <f>'[1]TCE - ANEXO IV - Preencher'!C56</f>
        <v>UPA NOVA DESCOBERTA</v>
      </c>
      <c r="C47" s="4" t="str">
        <f>'[1]TCE - ANEXO IV - Preencher'!E56</f>
        <v>3.4 - Material Farmacológico</v>
      </c>
      <c r="D47" s="3">
        <f>'[1]TCE - ANEXO IV - Preencher'!F56</f>
        <v>12420164001048</v>
      </c>
      <c r="E47" s="5" t="str">
        <f>'[1]TCE - ANEXO IV - Preencher'!G56</f>
        <v>CM HOSPITALAR S.A. RECIFE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84308</v>
      </c>
      <c r="I47" s="6">
        <f>IF('[1]TCE - ANEXO IV - Preencher'!K56="","",'[1]TCE - ANEXO IV - Preencher'!K56)</f>
        <v>44183</v>
      </c>
      <c r="J47" s="5" t="str">
        <f>'[1]TCE - ANEXO IV - Preencher'!L56</f>
        <v>26201212420164001048550010000843081100155360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85.76</v>
      </c>
    </row>
    <row r="48" spans="1:12" s="8" customFormat="1" ht="19.5" customHeight="1" x14ac:dyDescent="0.2">
      <c r="A48" s="3">
        <f>IFERROR(VLOOKUP(B48,'[1]DADOS (OCULTAR)'!$P$3:$R$56,3,0),"")</f>
        <v>9767633000528</v>
      </c>
      <c r="B48" s="4" t="str">
        <f>'[1]TCE - ANEXO IV - Preencher'!C57</f>
        <v>UPA NOVA DESCOBERTA</v>
      </c>
      <c r="C48" s="4" t="str">
        <f>'[1]TCE - ANEXO IV - Preencher'!E57</f>
        <v>3.4 - Material Farmacológico</v>
      </c>
      <c r="D48" s="3">
        <f>'[1]TCE - ANEXO IV - Preencher'!F57</f>
        <v>12420164001048</v>
      </c>
      <c r="E48" s="5" t="str">
        <f>'[1]TCE - ANEXO IV - Preencher'!G57</f>
        <v>CM HOSPITALAR S.A. RECIFE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84312</v>
      </c>
      <c r="I48" s="6">
        <f>IF('[1]TCE - ANEXO IV - Preencher'!K57="","",'[1]TCE - ANEXO IV - Preencher'!K57)</f>
        <v>44183</v>
      </c>
      <c r="J48" s="5" t="str">
        <f>'[1]TCE - ANEXO IV - Preencher'!L57</f>
        <v>26201212420164001048550010000843121100173816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2113.5</v>
      </c>
    </row>
    <row r="49" spans="1:12" s="8" customFormat="1" ht="19.5" customHeight="1" x14ac:dyDescent="0.2">
      <c r="A49" s="3">
        <f>IFERROR(VLOOKUP(B49,'[1]DADOS (OCULTAR)'!$P$3:$R$56,3,0),"")</f>
        <v>9767633000528</v>
      </c>
      <c r="B49" s="4" t="str">
        <f>'[1]TCE - ANEXO IV - Preencher'!C58</f>
        <v>UPA NOVA DESCOBERTA</v>
      </c>
      <c r="C49" s="4" t="str">
        <f>'[1]TCE - ANEXO IV - Preencher'!E58</f>
        <v>3.4 - Material Farmacológico</v>
      </c>
      <c r="D49" s="3">
        <f>'[1]TCE - ANEXO IV - Preencher'!F58</f>
        <v>12420164001048</v>
      </c>
      <c r="E49" s="5" t="str">
        <f>'[1]TCE - ANEXO IV - Preencher'!G58</f>
        <v>CM HOSPITALAR S.A. RECIFE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84380</v>
      </c>
      <c r="I49" s="6">
        <f>IF('[1]TCE - ANEXO IV - Preencher'!K58="","",'[1]TCE - ANEXO IV - Preencher'!K58)</f>
        <v>44183</v>
      </c>
      <c r="J49" s="5" t="str">
        <f>'[1]TCE - ANEXO IV - Preencher'!L58</f>
        <v>26201212420164001048550010000843801100243040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547.77</v>
      </c>
    </row>
    <row r="50" spans="1:12" s="8" customFormat="1" ht="19.5" customHeight="1" x14ac:dyDescent="0.2">
      <c r="A50" s="3">
        <f>IFERROR(VLOOKUP(B50,'[1]DADOS (OCULTAR)'!$P$3:$R$56,3,0),"")</f>
        <v>9767633000528</v>
      </c>
      <c r="B50" s="4" t="str">
        <f>'[1]TCE - ANEXO IV - Preencher'!C59</f>
        <v>UPA NOVA DESCOBERTA</v>
      </c>
      <c r="C50" s="4" t="str">
        <f>'[1]TCE - ANEXO IV - Preencher'!E59</f>
        <v>3.4 - Material Farmacológico</v>
      </c>
      <c r="D50" s="3">
        <f>'[1]TCE - ANEXO IV - Preencher'!F59</f>
        <v>9137934000225</v>
      </c>
      <c r="E50" s="5" t="str">
        <f>'[1]TCE - ANEXO IV - Preencher'!G59</f>
        <v>NORDICA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2750</v>
      </c>
      <c r="I50" s="6">
        <f>IF('[1]TCE - ANEXO IV - Preencher'!K59="","",'[1]TCE - ANEXO IV - Preencher'!K59)</f>
        <v>44183</v>
      </c>
      <c r="J50" s="5" t="str">
        <f>'[1]TCE - ANEXO IV - Preencher'!L59</f>
        <v>26201209137934000225558880000027501092430054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4335.18</v>
      </c>
    </row>
    <row r="51" spans="1:12" s="8" customFormat="1" ht="19.5" customHeight="1" x14ac:dyDescent="0.2">
      <c r="A51" s="3">
        <f>IFERROR(VLOOKUP(B51,'[1]DADOS (OCULTAR)'!$P$3:$R$56,3,0),"")</f>
        <v>9767633000528</v>
      </c>
      <c r="B51" s="4" t="str">
        <f>'[1]TCE - ANEXO IV - Preencher'!C60</f>
        <v>UPA NOVA DESCOBERTA</v>
      </c>
      <c r="C51" s="4" t="str">
        <f>'[1]TCE - ANEXO IV - Preencher'!E60</f>
        <v>3.4 - Material Farmacológico</v>
      </c>
      <c r="D51" s="3">
        <f>'[1]TCE - ANEXO IV - Preencher'!F60</f>
        <v>67729178000653</v>
      </c>
      <c r="E51" s="5" t="str">
        <f>'[1]TCE - ANEXO IV - Preencher'!G60</f>
        <v>COMERCIAL CIRURGICA RIOCLARENSE</v>
      </c>
      <c r="F51" s="5" t="str">
        <f>'[1]TCE - ANEXO IV - Preencher'!H60</f>
        <v>B</v>
      </c>
      <c r="G51" s="5" t="str">
        <f>'[1]TCE - ANEXO IV - Preencher'!I60</f>
        <v>S</v>
      </c>
      <c r="H51" s="5">
        <f>'[1]TCE - ANEXO IV - Preencher'!J60</f>
        <v>1679</v>
      </c>
      <c r="I51" s="6">
        <f>IF('[1]TCE - ANEXO IV - Preencher'!K60="","",'[1]TCE - ANEXO IV - Preencher'!K60)</f>
        <v>44183</v>
      </c>
      <c r="J51" s="5" t="str">
        <f>'[1]TCE - ANEXO IV - Preencher'!L60</f>
        <v>26201267729178000653550010000016791139131145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3988.42</v>
      </c>
    </row>
    <row r="52" spans="1:12" s="8" customFormat="1" ht="19.5" customHeight="1" x14ac:dyDescent="0.2">
      <c r="A52" s="3">
        <f>IFERROR(VLOOKUP(B52,'[1]DADOS (OCULTAR)'!$P$3:$R$56,3,0),"")</f>
        <v>9767633000528</v>
      </c>
      <c r="B52" s="4" t="str">
        <f>'[1]TCE - ANEXO IV - Preencher'!C61</f>
        <v>UPA NOVA DESCOBERTA</v>
      </c>
      <c r="C52" s="4" t="str">
        <f>'[1]TCE - ANEXO IV - Preencher'!E61</f>
        <v>3.4 - Material Farmacológico</v>
      </c>
      <c r="D52" s="3">
        <f>'[1]TCE - ANEXO IV - Preencher'!F61</f>
        <v>8674752000140</v>
      </c>
      <c r="E52" s="5" t="str">
        <f>'[1]TCE - ANEXO IV - Preencher'!G61</f>
        <v>CIRURGICA MONTEBELLO LTDA</v>
      </c>
      <c r="F52" s="5" t="str">
        <f>'[1]TCE - ANEXO IV - Preencher'!H61</f>
        <v>B</v>
      </c>
      <c r="G52" s="5" t="str">
        <f>'[1]TCE - ANEXO IV - Preencher'!I61</f>
        <v>S</v>
      </c>
      <c r="H52" s="5">
        <f>'[1]TCE - ANEXO IV - Preencher'!J61</f>
        <v>94763</v>
      </c>
      <c r="I52" s="6">
        <f>IF('[1]TCE - ANEXO IV - Preencher'!K61="","",'[1]TCE - ANEXO IV - Preencher'!K61)</f>
        <v>44183</v>
      </c>
      <c r="J52" s="5" t="str">
        <f>'[1]TCE - ANEXO IV - Preencher'!L61</f>
        <v>26201208674752000140550010000947631628704221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1796.11</v>
      </c>
    </row>
    <row r="53" spans="1:12" s="8" customFormat="1" ht="19.5" customHeight="1" x14ac:dyDescent="0.2">
      <c r="A53" s="3">
        <f>IFERROR(VLOOKUP(B53,'[1]DADOS (OCULTAR)'!$P$3:$R$56,3,0),"")</f>
        <v>9767633000528</v>
      </c>
      <c r="B53" s="4" t="str">
        <f>'[1]TCE - ANEXO IV - Preencher'!C62</f>
        <v>UPA NOVA DESCOBERTA</v>
      </c>
      <c r="C53" s="4" t="str">
        <f>'[1]TCE - ANEXO IV - Preencher'!E62</f>
        <v>3.4 - Material Farmacológico</v>
      </c>
      <c r="D53" s="3">
        <f>'[1]TCE - ANEXO IV - Preencher'!F62</f>
        <v>8778201000126</v>
      </c>
      <c r="E53" s="5" t="str">
        <f>'[1]TCE - ANEXO IV - Preencher'!G62</f>
        <v>DROGAFONTE MEDICAMENTOS E MATERIAL HOSPITALAR</v>
      </c>
      <c r="F53" s="5" t="str">
        <f>'[1]TCE - ANEXO IV - Preencher'!H62</f>
        <v>B</v>
      </c>
      <c r="G53" s="5" t="str">
        <f>'[1]TCE - ANEXO IV - Preencher'!I62</f>
        <v>S</v>
      </c>
      <c r="H53" s="5">
        <f>'[1]TCE - ANEXO IV - Preencher'!J62</f>
        <v>327039</v>
      </c>
      <c r="I53" s="6">
        <f>IF('[1]TCE - ANEXO IV - Preencher'!K62="","",'[1]TCE - ANEXO IV - Preencher'!K62)</f>
        <v>44183</v>
      </c>
      <c r="J53" s="5" t="str">
        <f>'[1]TCE - ANEXO IV - Preencher'!L62</f>
        <v>26201208778201000126550010003270391024972050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3317.55</v>
      </c>
    </row>
    <row r="54" spans="1:12" s="8" customFormat="1" ht="19.5" customHeight="1" x14ac:dyDescent="0.2">
      <c r="A54" s="3">
        <f>IFERROR(VLOOKUP(B54,'[1]DADOS (OCULTAR)'!$P$3:$R$56,3,0),"")</f>
        <v>9767633000528</v>
      </c>
      <c r="B54" s="4" t="str">
        <f>'[1]TCE - ANEXO IV - Preencher'!C63</f>
        <v>UPA NOVA DESCOBERTA</v>
      </c>
      <c r="C54" s="4" t="str">
        <f>'[1]TCE - ANEXO IV - Preencher'!E63</f>
        <v>3.4 - Material Farmacológico</v>
      </c>
      <c r="D54" s="3">
        <f>'[1]TCE - ANEXO IV - Preencher'!F63</f>
        <v>5932624000160</v>
      </c>
      <c r="E54" s="5" t="str">
        <f>'[1]TCE - ANEXO IV - Preencher'!G63</f>
        <v>MEGAMED</v>
      </c>
      <c r="F54" s="5" t="str">
        <f>'[1]TCE - ANEXO IV - Preencher'!H63</f>
        <v>B</v>
      </c>
      <c r="G54" s="5" t="str">
        <f>'[1]TCE - ANEXO IV - Preencher'!I63</f>
        <v>S</v>
      </c>
      <c r="H54" s="5">
        <f>'[1]TCE - ANEXO IV - Preencher'!J63</f>
        <v>14255</v>
      </c>
      <c r="I54" s="6">
        <f>IF('[1]TCE - ANEXO IV - Preencher'!K63="","",'[1]TCE - ANEXO IV - Preencher'!K63)</f>
        <v>44187</v>
      </c>
      <c r="J54" s="5" t="str">
        <f>'[1]TCE - ANEXO IV - Preencher'!L63</f>
        <v>26201205932624000160550010000142551752747959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108</v>
      </c>
    </row>
    <row r="55" spans="1:12" s="8" customFormat="1" ht="19.5" customHeight="1" x14ac:dyDescent="0.2">
      <c r="A55" s="3">
        <f>IFERROR(VLOOKUP(B55,'[1]DADOS (OCULTAR)'!$P$3:$R$56,3,0),"")</f>
        <v>9767633000528</v>
      </c>
      <c r="B55" s="4" t="str">
        <f>'[1]TCE - ANEXO IV - Preencher'!C64</f>
        <v>UPA NOVA DESCOBERTA</v>
      </c>
      <c r="C55" s="4" t="str">
        <f>'[1]TCE - ANEXO IV - Preencher'!E64</f>
        <v>3.4 - Material Farmacológico</v>
      </c>
      <c r="D55" s="3">
        <f>'[1]TCE - ANEXO IV - Preencher'!F64</f>
        <v>9615457000185</v>
      </c>
      <c r="E55" s="5" t="str">
        <f>'[1]TCE - ANEXO IV - Preencher'!G64</f>
        <v>SODROGAS</v>
      </c>
      <c r="F55" s="5" t="str">
        <f>'[1]TCE - ANEXO IV - Preencher'!H64</f>
        <v>B</v>
      </c>
      <c r="G55" s="5" t="str">
        <f>'[1]TCE - ANEXO IV - Preencher'!I64</f>
        <v>S</v>
      </c>
      <c r="H55" s="5">
        <f>'[1]TCE - ANEXO IV - Preencher'!J64</f>
        <v>149038</v>
      </c>
      <c r="I55" s="6">
        <f>IF('[1]TCE - ANEXO IV - Preencher'!K64="","",'[1]TCE - ANEXO IV - Preencher'!K64)</f>
        <v>44180</v>
      </c>
      <c r="J55" s="5" t="str">
        <f>'[1]TCE - ANEXO IV - Preencher'!L64</f>
        <v>52201209615457000185</v>
      </c>
      <c r="K55" s="5" t="str">
        <f>IF(F55="B",LEFT('[1]TCE - ANEXO IV - Preencher'!M64,2),IF(F55="S",LEFT('[1]TCE - ANEXO IV - Preencher'!M64,7),IF('[1]TCE - ANEXO IV - Preencher'!H64="","")))</f>
        <v>52</v>
      </c>
      <c r="L55" s="7">
        <f>'[1]TCE - ANEXO IV - Preencher'!N64</f>
        <v>1534</v>
      </c>
    </row>
    <row r="56" spans="1:12" s="8" customFormat="1" ht="19.5" customHeight="1" x14ac:dyDescent="0.2">
      <c r="A56" s="3">
        <f>IFERROR(VLOOKUP(B56,'[1]DADOS (OCULTAR)'!$P$3:$R$56,3,0),"")</f>
        <v>9767633000528</v>
      </c>
      <c r="B56" s="4" t="str">
        <f>'[1]TCE - ANEXO IV - Preencher'!C65</f>
        <v>UPA NOVA DESCOBERTA</v>
      </c>
      <c r="C56" s="4" t="str">
        <f>'[1]TCE - ANEXO IV - Preencher'!E65</f>
        <v>3.4 - Material Farmacológico</v>
      </c>
      <c r="D56" s="3">
        <f>'[1]TCE - ANEXO IV - Preencher'!F65</f>
        <v>11563145000117</v>
      </c>
      <c r="E56" s="5" t="str">
        <f>'[1]TCE - ANEXO IV - Preencher'!G65</f>
        <v>COMERCIAL MOSTAERT LTDA</v>
      </c>
      <c r="F56" s="5" t="str">
        <f>'[1]TCE - ANEXO IV - Preencher'!H65</f>
        <v>B</v>
      </c>
      <c r="G56" s="5" t="str">
        <f>'[1]TCE - ANEXO IV - Preencher'!I65</f>
        <v>S</v>
      </c>
      <c r="H56" s="5">
        <f>'[1]TCE - ANEXO IV - Preencher'!J65</f>
        <v>84962</v>
      </c>
      <c r="I56" s="6">
        <f>IF('[1]TCE - ANEXO IV - Preencher'!K65="","",'[1]TCE - ANEXO IV - Preencher'!K65)</f>
        <v>44189</v>
      </c>
      <c r="J56" s="5" t="str">
        <f>'[1]TCE - ANEXO IV - Preencher'!L65</f>
        <v>26201211563145000117550010000849621001686477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8626.5</v>
      </c>
    </row>
    <row r="57" spans="1:12" s="8" customFormat="1" ht="19.5" customHeight="1" x14ac:dyDescent="0.2">
      <c r="A57" s="3">
        <f>IFERROR(VLOOKUP(B57,'[1]DADOS (OCULTAR)'!$P$3:$R$56,3,0),"")</f>
        <v>9767633000528</v>
      </c>
      <c r="B57" s="4" t="str">
        <f>'[1]TCE - ANEXO IV - Preencher'!C66</f>
        <v>UPA NOVA DESCOBERTA</v>
      </c>
      <c r="C57" s="4" t="str">
        <f>'[1]TCE - ANEXO IV - Preencher'!E66</f>
        <v>3.4 - Material Farmacológico</v>
      </c>
      <c r="D57" s="3">
        <f>'[1]TCE - ANEXO IV - Preencher'!F66</f>
        <v>8778201000126</v>
      </c>
      <c r="E57" s="5" t="str">
        <f>'[1]TCE - ANEXO IV - Preencher'!G66</f>
        <v>DROGAFONTE MEDICAMENTOS E MATERIAL HOSPITALAR</v>
      </c>
      <c r="F57" s="5" t="str">
        <f>'[1]TCE - ANEXO IV - Preencher'!H66</f>
        <v>B</v>
      </c>
      <c r="G57" s="5" t="str">
        <f>'[1]TCE - ANEXO IV - Preencher'!I66</f>
        <v>S</v>
      </c>
      <c r="H57" s="5">
        <f>'[1]TCE - ANEXO IV - Preencher'!J66</f>
        <v>327432</v>
      </c>
      <c r="I57" s="6">
        <f>IF('[1]TCE - ANEXO IV - Preencher'!K66="","",'[1]TCE - ANEXO IV - Preencher'!K66)</f>
        <v>44194</v>
      </c>
      <c r="J57" s="5" t="str">
        <f>'[1]TCE - ANEXO IV - Preencher'!L66</f>
        <v>262012087782010001265550010003274321410354226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246.3</v>
      </c>
    </row>
    <row r="58" spans="1:12" s="8" customFormat="1" ht="19.5" customHeight="1" x14ac:dyDescent="0.2">
      <c r="A58" s="3">
        <f>IFERROR(VLOOKUP(B58,'[1]DADOS (OCULTAR)'!$P$3:$R$56,3,0),"")</f>
        <v>9767633000528</v>
      </c>
      <c r="B58" s="4" t="str">
        <f>'[1]TCE - ANEXO IV - Preencher'!C67</f>
        <v>UPA NOVA DESCOBERTA</v>
      </c>
      <c r="C58" s="4" t="str">
        <f>'[1]TCE - ANEXO IV - Preencher'!E67</f>
        <v>3.14 - Alimentação Preparada</v>
      </c>
      <c r="D58" s="3">
        <f>'[1]TCE - ANEXO IV - Preencher'!F67</f>
        <v>1884446000199</v>
      </c>
      <c r="E58" s="5" t="str">
        <f>'[1]TCE - ANEXO IV - Preencher'!G67</f>
        <v>TECNOVIDA COMERCIAL LTDA</v>
      </c>
      <c r="F58" s="5" t="str">
        <f>'[1]TCE - ANEXO IV - Preencher'!H67</f>
        <v>B</v>
      </c>
      <c r="G58" s="5" t="str">
        <f>'[1]TCE - ANEXO IV - Preencher'!I67</f>
        <v>S</v>
      </c>
      <c r="H58" s="5">
        <f>'[1]TCE - ANEXO IV - Preencher'!J67</f>
        <v>125348</v>
      </c>
      <c r="I58" s="6">
        <f>IF('[1]TCE - ANEXO IV - Preencher'!K67="","",'[1]TCE - ANEXO IV - Preencher'!K67)</f>
        <v>44180</v>
      </c>
      <c r="J58" s="5" t="str">
        <f>'[1]TCE - ANEXO IV - Preencher'!L67</f>
        <v>26201201884446000199550010001253481094454953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240</v>
      </c>
    </row>
    <row r="59" spans="1:12" s="8" customFormat="1" ht="19.5" customHeight="1" x14ac:dyDescent="0.2">
      <c r="A59" s="3">
        <f>IFERROR(VLOOKUP(B59,'[1]DADOS (OCULTAR)'!$P$3:$R$56,3,0),"")</f>
        <v>9767633000528</v>
      </c>
      <c r="B59" s="4" t="str">
        <f>'[1]TCE - ANEXO IV - Preencher'!C68</f>
        <v>UPA NOVA DESCOBERTA</v>
      </c>
      <c r="C59" s="4" t="str">
        <f>'[1]TCE - ANEXO IV - Preencher'!E68</f>
        <v>1.99 - Outras Despesas com Pessoal</v>
      </c>
      <c r="D59" s="3">
        <f>'[1]TCE - ANEXO IV - Preencher'!F68</f>
        <v>28637117000108</v>
      </c>
      <c r="E59" s="5" t="str">
        <f>'[1]TCE - ANEXO IV - Preencher'!G68</f>
        <v>INOWA</v>
      </c>
      <c r="F59" s="5" t="str">
        <f>'[1]TCE - ANEXO IV - Preencher'!H68</f>
        <v>B</v>
      </c>
      <c r="G59" s="5" t="str">
        <f>'[1]TCE - ANEXO IV - Preencher'!I68</f>
        <v>S</v>
      </c>
      <c r="H59" s="5">
        <f>'[1]TCE - ANEXO IV - Preencher'!J68</f>
        <v>856</v>
      </c>
      <c r="I59" s="6" t="str">
        <f>IF('[1]TCE - ANEXO IV - Preencher'!K68="","",'[1]TCE - ANEXO IV - Preencher'!K68)</f>
        <v>29/12/2020</v>
      </c>
      <c r="J59" s="5" t="str">
        <f>'[1]TCE - ANEXO IV - Preencher'!L68</f>
        <v>26201228637117000108550010000008561000122963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35471.31</v>
      </c>
    </row>
    <row r="60" spans="1:12" s="8" customFormat="1" ht="19.5" customHeight="1" x14ac:dyDescent="0.2">
      <c r="A60" s="3">
        <f>IFERROR(VLOOKUP(B60,'[1]DADOS (OCULTAR)'!$P$3:$R$56,3,0),"")</f>
        <v>9767633000528</v>
      </c>
      <c r="B60" s="4" t="str">
        <f>'[1]TCE - ANEXO IV - Preencher'!C69</f>
        <v>UPA NOVA DESCOBERTA</v>
      </c>
      <c r="C60" s="4" t="str">
        <f>'[1]TCE - ANEXO IV - Preencher'!E69</f>
        <v>3.2 - Gás e Outros Materiais Engarrafados</v>
      </c>
      <c r="D60" s="3" t="str">
        <f>'[1]TCE - ANEXO IV - Preencher'!F69</f>
        <v>24.380.578/0020-41</v>
      </c>
      <c r="E60" s="5" t="str">
        <f>'[1]TCE - ANEXO IV - Preencher'!G69</f>
        <v xml:space="preserve"> WHITE MARTINS</v>
      </c>
      <c r="F60" s="5" t="str">
        <f>'[1]TCE - ANEXO IV - Preencher'!H69</f>
        <v>B</v>
      </c>
      <c r="G60" s="5" t="str">
        <f>'[1]TCE - ANEXO IV - Preencher'!I69</f>
        <v>S</v>
      </c>
      <c r="H60" s="5">
        <f>'[1]TCE - ANEXO IV - Preencher'!J69</f>
        <v>3027</v>
      </c>
      <c r="I60" s="6" t="str">
        <f>IF('[1]TCE - ANEXO IV - Preencher'!K69="","",'[1]TCE - ANEXO IV - Preencher'!K69)</f>
        <v>03/12/2020</v>
      </c>
      <c r="J60" s="5" t="str">
        <f>'[1]TCE - ANEXO IV - Preencher'!L69</f>
        <v>26201224380578002203550130000030271815377420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3592.24</v>
      </c>
    </row>
    <row r="61" spans="1:12" s="8" customFormat="1" ht="19.5" customHeight="1" x14ac:dyDescent="0.2">
      <c r="A61" s="3">
        <f>IFERROR(VLOOKUP(B61,'[1]DADOS (OCULTAR)'!$P$3:$R$56,3,0),"")</f>
        <v>9767633000528</v>
      </c>
      <c r="B61" s="4" t="str">
        <f>'[1]TCE - ANEXO IV - Preencher'!C70</f>
        <v>UPA NOVA DESCOBERTA</v>
      </c>
      <c r="C61" s="4" t="str">
        <f>'[1]TCE - ANEXO IV - Preencher'!E70</f>
        <v>3.2 - Gás e Outros Materiais Engarrafados</v>
      </c>
      <c r="D61" s="3" t="str">
        <f>'[1]TCE - ANEXO IV - Preencher'!F70</f>
        <v>24.380.578/0020-41</v>
      </c>
      <c r="E61" s="5" t="str">
        <f>'[1]TCE - ANEXO IV - Preencher'!G70</f>
        <v xml:space="preserve"> WHITE MARTINS</v>
      </c>
      <c r="F61" s="5" t="str">
        <f>'[1]TCE - ANEXO IV - Preencher'!H70</f>
        <v>B</v>
      </c>
      <c r="G61" s="5" t="str">
        <f>'[1]TCE - ANEXO IV - Preencher'!I70</f>
        <v>S</v>
      </c>
      <c r="H61" s="5">
        <f>'[1]TCE - ANEXO IV - Preencher'!J70</f>
        <v>57755</v>
      </c>
      <c r="I61" s="6" t="str">
        <f>IF('[1]TCE - ANEXO IV - Preencher'!K70="","",'[1]TCE - ANEXO IV - Preencher'!K70)</f>
        <v>08/12/2020</v>
      </c>
      <c r="J61" s="5" t="str">
        <f>'[1]TCE - ANEXO IV - Preencher'!L70</f>
        <v>26201224380578002041550440000577551816022851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87.35</v>
      </c>
    </row>
    <row r="62" spans="1:12" s="8" customFormat="1" ht="19.5" customHeight="1" x14ac:dyDescent="0.2">
      <c r="A62" s="3">
        <f>IFERROR(VLOOKUP(B62,'[1]DADOS (OCULTAR)'!$P$3:$R$56,3,0),"")</f>
        <v>9767633000528</v>
      </c>
      <c r="B62" s="4" t="str">
        <f>'[1]TCE - ANEXO IV - Preencher'!C71</f>
        <v>UPA NOVA DESCOBERTA</v>
      </c>
      <c r="C62" s="4" t="str">
        <f>'[1]TCE - ANEXO IV - Preencher'!E71</f>
        <v>3.2 - Gás e Outros Materiais Engarrafados</v>
      </c>
      <c r="D62" s="3" t="str">
        <f>'[1]TCE - ANEXO IV - Preencher'!F71</f>
        <v>24.380.578/0020-41</v>
      </c>
      <c r="E62" s="5" t="str">
        <f>'[1]TCE - ANEXO IV - Preencher'!G71</f>
        <v xml:space="preserve"> WHITE MARTINS</v>
      </c>
      <c r="F62" s="5" t="str">
        <f>'[1]TCE - ANEXO IV - Preencher'!H71</f>
        <v>B</v>
      </c>
      <c r="G62" s="5" t="str">
        <f>'[1]TCE - ANEXO IV - Preencher'!I71</f>
        <v>S</v>
      </c>
      <c r="H62" s="5">
        <f>'[1]TCE - ANEXO IV - Preencher'!J71</f>
        <v>57771</v>
      </c>
      <c r="I62" s="6" t="str">
        <f>IF('[1]TCE - ANEXO IV - Preencher'!K71="","",'[1]TCE - ANEXO IV - Preencher'!K71)</f>
        <v>09/12/2020</v>
      </c>
      <c r="J62" s="5" t="str">
        <f>'[1]TCE - ANEXO IV - Preencher'!L71</f>
        <v>26201224380578002041550440000577711816171710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349.38</v>
      </c>
    </row>
    <row r="63" spans="1:12" s="8" customFormat="1" ht="19.5" customHeight="1" x14ac:dyDescent="0.2">
      <c r="A63" s="3">
        <f>IFERROR(VLOOKUP(B63,'[1]DADOS (OCULTAR)'!$P$3:$R$56,3,0),"")</f>
        <v>9767633000528</v>
      </c>
      <c r="B63" s="4" t="str">
        <f>'[1]TCE - ANEXO IV - Preencher'!C72</f>
        <v>UPA NOVA DESCOBERTA</v>
      </c>
      <c r="C63" s="4" t="str">
        <f>'[1]TCE - ANEXO IV - Preencher'!E72</f>
        <v>3.2 - Gás e Outros Materiais Engarrafados</v>
      </c>
      <c r="D63" s="3" t="str">
        <f>'[1]TCE - ANEXO IV - Preencher'!F72</f>
        <v>24.380.578/0020-41</v>
      </c>
      <c r="E63" s="5" t="str">
        <f>'[1]TCE - ANEXO IV - Preencher'!G72</f>
        <v xml:space="preserve"> WHITE MARTINS</v>
      </c>
      <c r="F63" s="5" t="str">
        <f>'[1]TCE - ANEXO IV - Preencher'!H72</f>
        <v>B</v>
      </c>
      <c r="G63" s="5" t="str">
        <f>'[1]TCE - ANEXO IV - Preencher'!I72</f>
        <v>S</v>
      </c>
      <c r="H63" s="5">
        <f>'[1]TCE - ANEXO IV - Preencher'!J72</f>
        <v>57797</v>
      </c>
      <c r="I63" s="6" t="str">
        <f>IF('[1]TCE - ANEXO IV - Preencher'!K72="","",'[1]TCE - ANEXO IV - Preencher'!K72)</f>
        <v>11/12/2020</v>
      </c>
      <c r="J63" s="5" t="str">
        <f>'[1]TCE - ANEXO IV - Preencher'!L72</f>
        <v>26201224380578002041550440000577971816568943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87.35</v>
      </c>
    </row>
    <row r="64" spans="1:12" s="8" customFormat="1" ht="19.5" customHeight="1" x14ac:dyDescent="0.2">
      <c r="A64" s="3">
        <f>IFERROR(VLOOKUP(B64,'[1]DADOS (OCULTAR)'!$P$3:$R$56,3,0),"")</f>
        <v>9767633000528</v>
      </c>
      <c r="B64" s="4" t="str">
        <f>'[1]TCE - ANEXO IV - Preencher'!C73</f>
        <v>UPA NOVA DESCOBERTA</v>
      </c>
      <c r="C64" s="4" t="str">
        <f>'[1]TCE - ANEXO IV - Preencher'!E73</f>
        <v>3.2 - Gás e Outros Materiais Engarrafados</v>
      </c>
      <c r="D64" s="3" t="str">
        <f>'[1]TCE - ANEXO IV - Preencher'!F73</f>
        <v>24.380.578/0020-41</v>
      </c>
      <c r="E64" s="5" t="str">
        <f>'[1]TCE - ANEXO IV - Preencher'!G73</f>
        <v xml:space="preserve"> WHITE MARTINS</v>
      </c>
      <c r="F64" s="5" t="str">
        <f>'[1]TCE - ANEXO IV - Preencher'!H73</f>
        <v>B</v>
      </c>
      <c r="G64" s="5" t="str">
        <f>'[1]TCE - ANEXO IV - Preencher'!I73</f>
        <v>S</v>
      </c>
      <c r="H64" s="5">
        <f>'[1]TCE - ANEXO IV - Preencher'!J73</f>
        <v>1844</v>
      </c>
      <c r="I64" s="6">
        <f>IF('[1]TCE - ANEXO IV - Preencher'!K73="","",'[1]TCE - ANEXO IV - Preencher'!K73)</f>
        <v>44177</v>
      </c>
      <c r="J64" s="5" t="str">
        <f>'[1]TCE - ANEXO IV - Preencher'!L73</f>
        <v>26201224380578002041550880000018441816662749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436.73</v>
      </c>
    </row>
    <row r="65" spans="1:12" s="8" customFormat="1" ht="19.5" customHeight="1" x14ac:dyDescent="0.2">
      <c r="A65" s="3">
        <f>IFERROR(VLOOKUP(B65,'[1]DADOS (OCULTAR)'!$P$3:$R$56,3,0),"")</f>
        <v>9767633000528</v>
      </c>
      <c r="B65" s="4" t="str">
        <f>'[1]TCE - ANEXO IV - Preencher'!C74</f>
        <v>UPA NOVA DESCOBERTA</v>
      </c>
      <c r="C65" s="4" t="str">
        <f>'[1]TCE - ANEXO IV - Preencher'!E74</f>
        <v>3.2 - Gás e Outros Materiais Engarrafados</v>
      </c>
      <c r="D65" s="3" t="str">
        <f>'[1]TCE - ANEXO IV - Preencher'!F74</f>
        <v>24.380.578/0020-41</v>
      </c>
      <c r="E65" s="5" t="str">
        <f>'[1]TCE - ANEXO IV - Preencher'!G74</f>
        <v xml:space="preserve"> WHITE MARTINS</v>
      </c>
      <c r="F65" s="5" t="str">
        <f>'[1]TCE - ANEXO IV - Preencher'!H74</f>
        <v>B</v>
      </c>
      <c r="G65" s="5" t="str">
        <f>'[1]TCE - ANEXO IV - Preencher'!I74</f>
        <v>S</v>
      </c>
      <c r="H65" s="5">
        <f>'[1]TCE - ANEXO IV - Preencher'!J74</f>
        <v>1465</v>
      </c>
      <c r="I65" s="6" t="str">
        <f>IF('[1]TCE - ANEXO IV - Preencher'!K74="","",'[1]TCE - ANEXO IV - Preencher'!K74)</f>
        <v>14/12/2020</v>
      </c>
      <c r="J65" s="5" t="str">
        <f>'[1]TCE - ANEXO IV - Preencher'!L74</f>
        <v>26201224380578002203550290000014651816747334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3348.61</v>
      </c>
    </row>
    <row r="66" spans="1:12" s="8" customFormat="1" ht="19.5" customHeight="1" x14ac:dyDescent="0.2">
      <c r="A66" s="3">
        <f>IFERROR(VLOOKUP(B66,'[1]DADOS (OCULTAR)'!$P$3:$R$56,3,0),"")</f>
        <v>9767633000528</v>
      </c>
      <c r="B66" s="4" t="str">
        <f>'[1]TCE - ANEXO IV - Preencher'!C75</f>
        <v>UPA NOVA DESCOBERTA</v>
      </c>
      <c r="C66" s="4" t="str">
        <f>'[1]TCE - ANEXO IV - Preencher'!E75</f>
        <v>3.2 - Gás e Outros Materiais Engarrafados</v>
      </c>
      <c r="D66" s="3" t="str">
        <f>'[1]TCE - ANEXO IV - Preencher'!F75</f>
        <v>24.380.578/0020-41</v>
      </c>
      <c r="E66" s="5" t="str">
        <f>'[1]TCE - ANEXO IV - Preencher'!G75</f>
        <v xml:space="preserve"> WHITE MARTINS</v>
      </c>
      <c r="F66" s="5" t="str">
        <f>'[1]TCE - ANEXO IV - Preencher'!H75</f>
        <v>B</v>
      </c>
      <c r="G66" s="5" t="str">
        <f>'[1]TCE - ANEXO IV - Preencher'!I75</f>
        <v>S</v>
      </c>
      <c r="H66" s="5">
        <f>'[1]TCE - ANEXO IV - Preencher'!J75</f>
        <v>57812</v>
      </c>
      <c r="I66" s="6" t="str">
        <f>IF('[1]TCE - ANEXO IV - Preencher'!K75="","",'[1]TCE - ANEXO IV - Preencher'!K75)</f>
        <v>14/12/2020</v>
      </c>
      <c r="J66" s="5" t="str">
        <f>'[1]TCE - ANEXO IV - Preencher'!L75</f>
        <v>26201224380578002041550440000578121816693983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349.38</v>
      </c>
    </row>
    <row r="67" spans="1:12" s="8" customFormat="1" ht="19.5" customHeight="1" x14ac:dyDescent="0.2">
      <c r="A67" s="3">
        <f>IFERROR(VLOOKUP(B67,'[1]DADOS (OCULTAR)'!$P$3:$R$56,3,0),"")</f>
        <v>9767633000528</v>
      </c>
      <c r="B67" s="4" t="str">
        <f>'[1]TCE - ANEXO IV - Preencher'!C76</f>
        <v>UPA NOVA DESCOBERTA</v>
      </c>
      <c r="C67" s="4" t="str">
        <f>'[1]TCE - ANEXO IV - Preencher'!E76</f>
        <v>3.2 - Gás e Outros Materiais Engarrafados</v>
      </c>
      <c r="D67" s="3" t="str">
        <f>'[1]TCE - ANEXO IV - Preencher'!F76</f>
        <v>24.380.578/0020-41</v>
      </c>
      <c r="E67" s="5" t="str">
        <f>'[1]TCE - ANEXO IV - Preencher'!G76</f>
        <v xml:space="preserve"> WHITE MARTINS</v>
      </c>
      <c r="F67" s="5" t="str">
        <f>'[1]TCE - ANEXO IV - Preencher'!H76</f>
        <v>B</v>
      </c>
      <c r="G67" s="5" t="str">
        <f>'[1]TCE - ANEXO IV - Preencher'!I76</f>
        <v>S</v>
      </c>
      <c r="H67" s="5">
        <f>'[1]TCE - ANEXO IV - Preencher'!J76</f>
        <v>57845</v>
      </c>
      <c r="I67" s="6" t="str">
        <f>IF('[1]TCE - ANEXO IV - Preencher'!K76="","",'[1]TCE - ANEXO IV - Preencher'!K76)</f>
        <v>17/12/2020</v>
      </c>
      <c r="J67" s="5" t="str">
        <f>'[1]TCE - ANEXO IV - Preencher'!L76</f>
        <v>26201224380578002041550440000578451817193764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262.04000000000002</v>
      </c>
    </row>
    <row r="68" spans="1:12" s="8" customFormat="1" ht="19.5" customHeight="1" x14ac:dyDescent="0.2">
      <c r="A68" s="3">
        <f>IFERROR(VLOOKUP(B68,'[1]DADOS (OCULTAR)'!$P$3:$R$56,3,0),"")</f>
        <v>9767633000528</v>
      </c>
      <c r="B68" s="4" t="str">
        <f>'[1]TCE - ANEXO IV - Preencher'!C77</f>
        <v>UPA NOVA DESCOBERTA</v>
      </c>
      <c r="C68" s="4" t="str">
        <f>'[1]TCE - ANEXO IV - Preencher'!E77</f>
        <v>3.2 - Gás e Outros Materiais Engarrafados</v>
      </c>
      <c r="D68" s="3" t="str">
        <f>'[1]TCE - ANEXO IV - Preencher'!F77</f>
        <v>24.380.578/0020-41</v>
      </c>
      <c r="E68" s="5" t="str">
        <f>'[1]TCE - ANEXO IV - Preencher'!G77</f>
        <v xml:space="preserve"> WHITE MARTINS</v>
      </c>
      <c r="F68" s="5" t="str">
        <f>'[1]TCE - ANEXO IV - Preencher'!H77</f>
        <v>B</v>
      </c>
      <c r="G68" s="5" t="str">
        <f>'[1]TCE - ANEXO IV - Preencher'!I77</f>
        <v>S</v>
      </c>
      <c r="H68" s="5">
        <f>'[1]TCE - ANEXO IV - Preencher'!J77</f>
        <v>57889</v>
      </c>
      <c r="I68" s="6" t="str">
        <f>IF('[1]TCE - ANEXO IV - Preencher'!K77="","",'[1]TCE - ANEXO IV - Preencher'!K77)</f>
        <v>21/12/2020</v>
      </c>
      <c r="J68" s="5" t="str">
        <f>'[1]TCE - ANEXO IV - Preencher'!L77</f>
        <v>26201224380578002041550440000578891817570961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87.35</v>
      </c>
    </row>
    <row r="69" spans="1:12" s="8" customFormat="1" ht="19.5" customHeight="1" x14ac:dyDescent="0.2">
      <c r="A69" s="3">
        <f>IFERROR(VLOOKUP(B69,'[1]DADOS (OCULTAR)'!$P$3:$R$56,3,0),"")</f>
        <v>9767633000528</v>
      </c>
      <c r="B69" s="4" t="str">
        <f>'[1]TCE - ANEXO IV - Preencher'!C78</f>
        <v>UPA NOVA DESCOBERTA</v>
      </c>
      <c r="C69" s="4" t="str">
        <f>'[1]TCE - ANEXO IV - Preencher'!E78</f>
        <v>3.7 - Material de Limpeza e Produtos de Hgienização</v>
      </c>
      <c r="D69" s="3">
        <f>'[1]TCE - ANEXO IV - Preencher'!F78</f>
        <v>13868968000267</v>
      </c>
      <c r="E69" s="5" t="str">
        <f>'[1]TCE - ANEXO IV - Preencher'!G78</f>
        <v>TJ COMERCIO</v>
      </c>
      <c r="F69" s="5" t="str">
        <f>'[1]TCE - ANEXO IV - Preencher'!H78</f>
        <v>B</v>
      </c>
      <c r="G69" s="5" t="str">
        <f>'[1]TCE - ANEXO IV - Preencher'!I78</f>
        <v>S</v>
      </c>
      <c r="H69" s="5">
        <f>'[1]TCE - ANEXO IV - Preencher'!J78</f>
        <v>7051</v>
      </c>
      <c r="I69" s="6" t="str">
        <f>IF('[1]TCE - ANEXO IV - Preencher'!K78="","",'[1]TCE - ANEXO IV - Preencher'!K78)</f>
        <v>01/12/2020</v>
      </c>
      <c r="J69" s="5" t="str">
        <f>'[1]TCE - ANEXO IV - Preencher'!L78</f>
        <v>26201213868968000267550010000070511796353289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200</v>
      </c>
    </row>
    <row r="70" spans="1:12" s="8" customFormat="1" ht="19.5" customHeight="1" x14ac:dyDescent="0.2">
      <c r="A70" s="3">
        <f>IFERROR(VLOOKUP(B70,'[1]DADOS (OCULTAR)'!$P$3:$R$56,3,0),"")</f>
        <v>9767633000528</v>
      </c>
      <c r="B70" s="4" t="str">
        <f>'[1]TCE - ANEXO IV - Preencher'!C79</f>
        <v>UPA NOVA DESCOBERTA</v>
      </c>
      <c r="C70" s="4" t="str">
        <f>'[1]TCE - ANEXO IV - Preencher'!E79</f>
        <v>3.7 - Material de Limpeza e Produtos de Hgienização</v>
      </c>
      <c r="D70" s="3">
        <f>'[1]TCE - ANEXO IV - Preencher'!F79</f>
        <v>4925042000194</v>
      </c>
      <c r="E70" s="5" t="str">
        <f>'[1]TCE - ANEXO IV - Preencher'!G79</f>
        <v>I BARBOSA</v>
      </c>
      <c r="F70" s="5" t="str">
        <f>'[1]TCE - ANEXO IV - Preencher'!H79</f>
        <v>B</v>
      </c>
      <c r="G70" s="5" t="str">
        <f>'[1]TCE - ANEXO IV - Preencher'!I79</f>
        <v>S</v>
      </c>
      <c r="H70" s="5">
        <f>'[1]TCE - ANEXO IV - Preencher'!J79</f>
        <v>8928</v>
      </c>
      <c r="I70" s="6" t="str">
        <f>IF('[1]TCE - ANEXO IV - Preencher'!K79="","",'[1]TCE - ANEXO IV - Preencher'!K79)</f>
        <v>02/12/2020</v>
      </c>
      <c r="J70" s="5" t="str">
        <f>'[1]TCE - ANEXO IV - Preencher'!L79</f>
        <v>26201204925042000194550010000089281090022277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63.3</v>
      </c>
    </row>
    <row r="71" spans="1:12" s="8" customFormat="1" ht="19.5" customHeight="1" x14ac:dyDescent="0.2">
      <c r="A71" s="3">
        <f>IFERROR(VLOOKUP(B71,'[1]DADOS (OCULTAR)'!$P$3:$R$56,3,0),"")</f>
        <v>9767633000528</v>
      </c>
      <c r="B71" s="4" t="str">
        <f>'[1]TCE - ANEXO IV - Preencher'!C80</f>
        <v>UPA NOVA DESCOBERTA</v>
      </c>
      <c r="C71" s="4" t="str">
        <f>'[1]TCE - ANEXO IV - Preencher'!E80</f>
        <v>3.14 - Alimentação Preparada</v>
      </c>
      <c r="D71" s="3">
        <f>'[1]TCE - ANEXO IV - Preencher'!F80</f>
        <v>18650053000113</v>
      </c>
      <c r="E71" s="5" t="str">
        <f>'[1]TCE - ANEXO IV - Preencher'!G80</f>
        <v>F P S IND. E COM. DE ÁGUAS</v>
      </c>
      <c r="F71" s="5" t="str">
        <f>'[1]TCE - ANEXO IV - Preencher'!H80</f>
        <v>B</v>
      </c>
      <c r="G71" s="5" t="str">
        <f>'[1]TCE - ANEXO IV - Preencher'!I80</f>
        <v>S</v>
      </c>
      <c r="H71" s="5">
        <f>'[1]TCE - ANEXO IV - Preencher'!J80</f>
        <v>37948</v>
      </c>
      <c r="I71" s="6" t="str">
        <f>IF('[1]TCE - ANEXO IV - Preencher'!K80="","",'[1]TCE - ANEXO IV - Preencher'!K80)</f>
        <v>02/12/2020</v>
      </c>
      <c r="J71" s="5" t="str">
        <f>'[1]TCE - ANEXO IV - Preencher'!L80</f>
        <v>26201218650053000113550010000379481046403275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570.5</v>
      </c>
    </row>
    <row r="72" spans="1:12" s="8" customFormat="1" ht="19.5" customHeight="1" x14ac:dyDescent="0.2">
      <c r="A72" s="3">
        <f>IFERROR(VLOOKUP(B72,'[1]DADOS (OCULTAR)'!$P$3:$R$56,3,0),"")</f>
        <v>9767633000528</v>
      </c>
      <c r="B72" s="4" t="str">
        <f>'[1]TCE - ANEXO IV - Preencher'!C81</f>
        <v>UPA NOVA DESCOBERTA</v>
      </c>
      <c r="C72" s="4" t="str">
        <f>'[1]TCE - ANEXO IV - Preencher'!E81</f>
        <v>3.14 - Alimentação Preparada</v>
      </c>
      <c r="D72" s="3">
        <f>'[1]TCE - ANEXO IV - Preencher'!F81</f>
        <v>38010578000100</v>
      </c>
      <c r="E72" s="5" t="str">
        <f>'[1]TCE - ANEXO IV - Preencher'!G81</f>
        <v>D G MAX COMERCIO LTDA</v>
      </c>
      <c r="F72" s="5" t="str">
        <f>'[1]TCE - ANEXO IV - Preencher'!H81</f>
        <v>B</v>
      </c>
      <c r="G72" s="5" t="str">
        <f>'[1]TCE - ANEXO IV - Preencher'!I81</f>
        <v>S</v>
      </c>
      <c r="H72" s="5">
        <f>'[1]TCE - ANEXO IV - Preencher'!J81</f>
        <v>98</v>
      </c>
      <c r="I72" s="6" t="str">
        <f>IF('[1]TCE - ANEXO IV - Preencher'!K81="","",'[1]TCE - ANEXO IV - Preencher'!K81)</f>
        <v>02/12/2020</v>
      </c>
      <c r="J72" s="5" t="str">
        <f>'[1]TCE - ANEXO IV - Preencher'!L81</f>
        <v>26201238010578000100550010000000981403076955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120</v>
      </c>
    </row>
    <row r="73" spans="1:12" s="8" customFormat="1" ht="19.5" customHeight="1" x14ac:dyDescent="0.2">
      <c r="A73" s="3">
        <f>IFERROR(VLOOKUP(B73,'[1]DADOS (OCULTAR)'!$P$3:$R$56,3,0),"")</f>
        <v>9767633000528</v>
      </c>
      <c r="B73" s="4" t="str">
        <f>'[1]TCE - ANEXO IV - Preencher'!C82</f>
        <v>UPA NOVA DESCOBERTA</v>
      </c>
      <c r="C73" s="4" t="str">
        <f>'[1]TCE - ANEXO IV - Preencher'!E82</f>
        <v>3.14 - Alimentação Preparada</v>
      </c>
      <c r="D73" s="3">
        <f>'[1]TCE - ANEXO IV - Preencher'!F82</f>
        <v>943155000242</v>
      </c>
      <c r="E73" s="5" t="str">
        <f>'[1]TCE - ANEXO IV - Preencher'!G82</f>
        <v>FEIRÃO DA MUSTARDINHA</v>
      </c>
      <c r="F73" s="5" t="str">
        <f>'[1]TCE - ANEXO IV - Preencher'!H82</f>
        <v>B</v>
      </c>
      <c r="G73" s="5" t="str">
        <f>'[1]TCE - ANEXO IV - Preencher'!I82</f>
        <v>S</v>
      </c>
      <c r="H73" s="5">
        <f>'[1]TCE - ANEXO IV - Preencher'!J82</f>
        <v>15962</v>
      </c>
      <c r="I73" s="6" t="str">
        <f>IF('[1]TCE - ANEXO IV - Preencher'!K82="","",'[1]TCE - ANEXO IV - Preencher'!K82)</f>
        <v>05/12/2020</v>
      </c>
      <c r="J73" s="5" t="str">
        <f>'[1]TCE - ANEXO IV - Preencher'!L82</f>
        <v>26201200943155000242550010000159621733703510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80.209999999999994</v>
      </c>
    </row>
    <row r="74" spans="1:12" s="8" customFormat="1" ht="19.5" customHeight="1" x14ac:dyDescent="0.2">
      <c r="A74" s="3">
        <f>IFERROR(VLOOKUP(B74,'[1]DADOS (OCULTAR)'!$P$3:$R$56,3,0),"")</f>
        <v>9767633000528</v>
      </c>
      <c r="B74" s="4" t="str">
        <f>'[1]TCE - ANEXO IV - Preencher'!C83</f>
        <v>UPA NOVA DESCOBERTA</v>
      </c>
      <c r="C74" s="4" t="str">
        <f>'[1]TCE - ANEXO IV - Preencher'!E83</f>
        <v>3.14 - Alimentação Preparada</v>
      </c>
      <c r="D74" s="3">
        <f>'[1]TCE - ANEXO IV - Preencher'!F83</f>
        <v>30743270000153</v>
      </c>
      <c r="E74" s="5" t="str">
        <f>'[1]TCE - ANEXO IV - Preencher'!G83</f>
        <v>TRIUNFO</v>
      </c>
      <c r="F74" s="5" t="str">
        <f>'[1]TCE - ANEXO IV - Preencher'!H83</f>
        <v>B</v>
      </c>
      <c r="G74" s="5" t="str">
        <f>'[1]TCE - ANEXO IV - Preencher'!I83</f>
        <v>S</v>
      </c>
      <c r="H74" s="5">
        <f>'[1]TCE - ANEXO IV - Preencher'!J83</f>
        <v>3905</v>
      </c>
      <c r="I74" s="6" t="str">
        <f>IF('[1]TCE - ANEXO IV - Preencher'!K83="","",'[1]TCE - ANEXO IV - Preencher'!K83)</f>
        <v>04/12/2020</v>
      </c>
      <c r="J74" s="5" t="str">
        <f>'[1]TCE - ANEXO IV - Preencher'!L83</f>
        <v>26201230743270000153550010000039051007155553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990.31</v>
      </c>
    </row>
    <row r="75" spans="1:12" s="8" customFormat="1" ht="19.5" customHeight="1" x14ac:dyDescent="0.2">
      <c r="A75" s="3">
        <f>IFERROR(VLOOKUP(B75,'[1]DADOS (OCULTAR)'!$P$3:$R$56,3,0),"")</f>
        <v>9767633000528</v>
      </c>
      <c r="B75" s="4" t="str">
        <f>'[1]TCE - ANEXO IV - Preencher'!C84</f>
        <v>UPA NOVA DESCOBERTA</v>
      </c>
      <c r="C75" s="4" t="str">
        <f>'[1]TCE - ANEXO IV - Preencher'!E84</f>
        <v>3.14 - Alimentação Preparada</v>
      </c>
      <c r="D75" s="3">
        <f>'[1]TCE - ANEXO IV - Preencher'!F84</f>
        <v>943155000242</v>
      </c>
      <c r="E75" s="5" t="str">
        <f>'[1]TCE - ANEXO IV - Preencher'!G84</f>
        <v>FEIRÃO DA MUSTARDINHA</v>
      </c>
      <c r="F75" s="5" t="str">
        <f>'[1]TCE - ANEXO IV - Preencher'!H84</f>
        <v>B</v>
      </c>
      <c r="G75" s="5" t="str">
        <f>'[1]TCE - ANEXO IV - Preencher'!I84</f>
        <v>S</v>
      </c>
      <c r="H75" s="5">
        <f>'[1]TCE - ANEXO IV - Preencher'!J84</f>
        <v>16083</v>
      </c>
      <c r="I75" s="6" t="str">
        <f>IF('[1]TCE - ANEXO IV - Preencher'!K84="","",'[1]TCE - ANEXO IV - Preencher'!K84)</f>
        <v>18/12/2020</v>
      </c>
      <c r="J75" s="5" t="str">
        <f>'[1]TCE - ANEXO IV - Preencher'!L84</f>
        <v>26201200943155000242550010000160831880017811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88.03</v>
      </c>
    </row>
    <row r="76" spans="1:12" s="8" customFormat="1" ht="19.5" customHeight="1" x14ac:dyDescent="0.2">
      <c r="A76" s="3">
        <f>IFERROR(VLOOKUP(B76,'[1]DADOS (OCULTAR)'!$P$3:$R$56,3,0),"")</f>
        <v>9767633000528</v>
      </c>
      <c r="B76" s="4" t="str">
        <f>'[1]TCE - ANEXO IV - Preencher'!C85</f>
        <v>UPA NOVA DESCOBERTA</v>
      </c>
      <c r="C76" s="4" t="str">
        <f>'[1]TCE - ANEXO IV - Preencher'!E85</f>
        <v>3.14 - Alimentação Preparada</v>
      </c>
      <c r="D76" s="3">
        <f>'[1]TCE - ANEXO IV - Preencher'!F85</f>
        <v>943155000242</v>
      </c>
      <c r="E76" s="5" t="str">
        <f>'[1]TCE - ANEXO IV - Preencher'!G85</f>
        <v>FEIRÃO DA MUSTARDINHA</v>
      </c>
      <c r="F76" s="5" t="str">
        <f>'[1]TCE - ANEXO IV - Preencher'!H85</f>
        <v>B</v>
      </c>
      <c r="G76" s="5" t="str">
        <f>'[1]TCE - ANEXO IV - Preencher'!I85</f>
        <v>S</v>
      </c>
      <c r="H76" s="5">
        <f>'[1]TCE - ANEXO IV - Preencher'!J85</f>
        <v>16208</v>
      </c>
      <c r="I76" s="6" t="str">
        <f>IF('[1]TCE - ANEXO IV - Preencher'!K85="","",'[1]TCE - ANEXO IV - Preencher'!K85)</f>
        <v>29/12/2020</v>
      </c>
      <c r="J76" s="5" t="str">
        <f>'[1]TCE - ANEXO IV - Preencher'!L85</f>
        <v>26201200943155000242550010000162081236753244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65.98</v>
      </c>
    </row>
    <row r="77" spans="1:12" s="8" customFormat="1" ht="19.5" customHeight="1" x14ac:dyDescent="0.2">
      <c r="A77" s="3">
        <f>IFERROR(VLOOKUP(B77,'[1]DADOS (OCULTAR)'!$P$3:$R$56,3,0),"")</f>
        <v>9767633000528</v>
      </c>
      <c r="B77" s="4" t="str">
        <f>'[1]TCE - ANEXO IV - Preencher'!C86</f>
        <v>UPA NOVA DESCOBERTA</v>
      </c>
      <c r="C77" s="4" t="str">
        <f>'[1]TCE - ANEXO IV - Preencher'!E86</f>
        <v>3.14 - Alimentação Preparada</v>
      </c>
      <c r="D77" s="3">
        <f>'[1]TCE - ANEXO IV - Preencher'!F86</f>
        <v>28637117000108</v>
      </c>
      <c r="E77" s="5" t="str">
        <f>'[1]TCE - ANEXO IV - Preencher'!G86</f>
        <v>INOVA</v>
      </c>
      <c r="F77" s="5" t="str">
        <f>'[1]TCE - ANEXO IV - Preencher'!H86</f>
        <v>B</v>
      </c>
      <c r="G77" s="5" t="str">
        <f>'[1]TCE - ANEXO IV - Preencher'!I86</f>
        <v>S</v>
      </c>
      <c r="H77" s="5">
        <f>'[1]TCE - ANEXO IV - Preencher'!J86</f>
        <v>857</v>
      </c>
      <c r="I77" s="6" t="str">
        <f>IF('[1]TCE - ANEXO IV - Preencher'!K86="","",'[1]TCE - ANEXO IV - Preencher'!K86)</f>
        <v>29/12/2020</v>
      </c>
      <c r="J77" s="5" t="str">
        <f>'[1]TCE - ANEXO IV - Preencher'!L86</f>
        <v>26201228637117000108550010000008571000122979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6210.54</v>
      </c>
    </row>
    <row r="78" spans="1:12" s="8" customFormat="1" ht="19.5" customHeight="1" x14ac:dyDescent="0.2">
      <c r="A78" s="3">
        <f>IFERROR(VLOOKUP(B78,'[1]DADOS (OCULTAR)'!$P$3:$R$56,3,0),"")</f>
        <v>9767633000528</v>
      </c>
      <c r="B78" s="4" t="str">
        <f>'[1]TCE - ANEXO IV - Preencher'!C87</f>
        <v>UPA NOVA DESCOBERTA</v>
      </c>
      <c r="C78" s="4" t="str">
        <f>'[1]TCE - ANEXO IV - Preencher'!E87</f>
        <v>3.6 - Material de Expediente</v>
      </c>
      <c r="D78" s="3">
        <f>'[1]TCE - ANEXO IV - Preencher'!F87</f>
        <v>13868968000186</v>
      </c>
      <c r="E78" s="5" t="str">
        <f>'[1]TCE - ANEXO IV - Preencher'!G87</f>
        <v>TJ COMERCIO</v>
      </c>
      <c r="F78" s="5" t="str">
        <f>'[1]TCE - ANEXO IV - Preencher'!H87</f>
        <v>B</v>
      </c>
      <c r="G78" s="5" t="str">
        <f>'[1]TCE - ANEXO IV - Preencher'!I87</f>
        <v>S</v>
      </c>
      <c r="H78" s="5">
        <f>'[1]TCE - ANEXO IV - Preencher'!J87</f>
        <v>7051</v>
      </c>
      <c r="I78" s="6" t="str">
        <f>IF('[1]TCE - ANEXO IV - Preencher'!K87="","",'[1]TCE - ANEXO IV - Preencher'!K87)</f>
        <v>01/12/2020</v>
      </c>
      <c r="J78" s="5" t="str">
        <f>'[1]TCE - ANEXO IV - Preencher'!L87</f>
        <v>26201213868968000267550010000070511796353289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1497.25</v>
      </c>
    </row>
    <row r="79" spans="1:12" s="8" customFormat="1" ht="19.5" customHeight="1" x14ac:dyDescent="0.2">
      <c r="A79" s="3">
        <f>IFERROR(VLOOKUP(B79,'[1]DADOS (OCULTAR)'!$P$3:$R$56,3,0),"")</f>
        <v>9767633000528</v>
      </c>
      <c r="B79" s="4" t="str">
        <f>'[1]TCE - ANEXO IV - Preencher'!C88</f>
        <v>UPA NOVA DESCOBERTA</v>
      </c>
      <c r="C79" s="4" t="str">
        <f>'[1]TCE - ANEXO IV - Preencher'!E88</f>
        <v>3.6 - Material de Expediente</v>
      </c>
      <c r="D79" s="3">
        <f>'[1]TCE - ANEXO IV - Preencher'!F88</f>
        <v>4925042000194</v>
      </c>
      <c r="E79" s="5" t="str">
        <f>'[1]TCE - ANEXO IV - Preencher'!G88</f>
        <v>I BARBOSA</v>
      </c>
      <c r="F79" s="5" t="str">
        <f>'[1]TCE - ANEXO IV - Preencher'!H88</f>
        <v>B</v>
      </c>
      <c r="G79" s="5" t="str">
        <f>'[1]TCE - ANEXO IV - Preencher'!I88</f>
        <v>S</v>
      </c>
      <c r="H79" s="5">
        <f>'[1]TCE - ANEXO IV - Preencher'!J88</f>
        <v>8928</v>
      </c>
      <c r="I79" s="6" t="str">
        <f>IF('[1]TCE - ANEXO IV - Preencher'!K88="","",'[1]TCE - ANEXO IV - Preencher'!K88)</f>
        <v>02/12/2020</v>
      </c>
      <c r="J79" s="5" t="str">
        <f>'[1]TCE - ANEXO IV - Preencher'!L88</f>
        <v>26201204925042000194550010000089281090022277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278.49</v>
      </c>
    </row>
    <row r="80" spans="1:12" s="8" customFormat="1" ht="19.5" customHeight="1" x14ac:dyDescent="0.2">
      <c r="A80" s="3">
        <f>IFERROR(VLOOKUP(B80,'[1]DADOS (OCULTAR)'!$P$3:$R$56,3,0),"")</f>
        <v>9767633000528</v>
      </c>
      <c r="B80" s="4" t="str">
        <f>'[1]TCE - ANEXO IV - Preencher'!C89</f>
        <v>UPA NOVA DESCOBERTA</v>
      </c>
      <c r="C80" s="4" t="str">
        <f>'[1]TCE - ANEXO IV - Preencher'!E89</f>
        <v>3.6 - Material de Expediente</v>
      </c>
      <c r="D80" s="3">
        <f>'[1]TCE - ANEXO IV - Preencher'!F89</f>
        <v>5445654000142</v>
      </c>
      <c r="E80" s="5" t="str">
        <f>'[1]TCE - ANEXO IV - Preencher'!G89</f>
        <v>GRAPHIX</v>
      </c>
      <c r="F80" s="5" t="str">
        <f>'[1]TCE - ANEXO IV - Preencher'!H89</f>
        <v>B</v>
      </c>
      <c r="G80" s="5" t="str">
        <f>'[1]TCE - ANEXO IV - Preencher'!I89</f>
        <v>S</v>
      </c>
      <c r="H80" s="5">
        <f>'[1]TCE - ANEXO IV - Preencher'!J89</f>
        <v>442</v>
      </c>
      <c r="I80" s="6" t="str">
        <f>IF('[1]TCE - ANEXO IV - Preencher'!K89="","",'[1]TCE - ANEXO IV - Preencher'!K89)</f>
        <v>02/12/2020</v>
      </c>
      <c r="J80" s="5" t="str">
        <f>'[1]TCE - ANEXO IV - Preencher'!L89</f>
        <v>26201205445654000142550020000004421944674030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410</v>
      </c>
    </row>
    <row r="81" spans="1:12" s="8" customFormat="1" ht="19.5" customHeight="1" x14ac:dyDescent="0.2">
      <c r="A81" s="3">
        <f>IFERROR(VLOOKUP(B81,'[1]DADOS (OCULTAR)'!$P$3:$R$56,3,0),"")</f>
        <v>9767633000528</v>
      </c>
      <c r="B81" s="4" t="str">
        <f>'[1]TCE - ANEXO IV - Preencher'!C90</f>
        <v>UPA NOVA DESCOBERTA</v>
      </c>
      <c r="C81" s="4" t="str">
        <f>'[1]TCE - ANEXO IV - Preencher'!E90</f>
        <v>3.6 - Material de Expediente</v>
      </c>
      <c r="D81" s="3">
        <f>'[1]TCE - ANEXO IV - Preencher'!F90</f>
        <v>38010578000100</v>
      </c>
      <c r="E81" s="5" t="str">
        <f>'[1]TCE - ANEXO IV - Preencher'!G90</f>
        <v>D G MAX COMERCIO LTDA</v>
      </c>
      <c r="F81" s="5" t="str">
        <f>'[1]TCE - ANEXO IV - Preencher'!H90</f>
        <v>B</v>
      </c>
      <c r="G81" s="5" t="str">
        <f>'[1]TCE - ANEXO IV - Preencher'!I90</f>
        <v>S</v>
      </c>
      <c r="H81" s="5">
        <f>'[1]TCE - ANEXO IV - Preencher'!J90</f>
        <v>98</v>
      </c>
      <c r="I81" s="6" t="str">
        <f>IF('[1]TCE - ANEXO IV - Preencher'!K90="","",'[1]TCE - ANEXO IV - Preencher'!K90)</f>
        <v>02/12/2020</v>
      </c>
      <c r="J81" s="5" t="str">
        <f>'[1]TCE - ANEXO IV - Preencher'!L90</f>
        <v>26201238010578000100550010000000981403076955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44</v>
      </c>
    </row>
    <row r="82" spans="1:12" s="8" customFormat="1" ht="19.5" customHeight="1" x14ac:dyDescent="0.2">
      <c r="A82" s="3">
        <f>IFERROR(VLOOKUP(B82,'[1]DADOS (OCULTAR)'!$P$3:$R$56,3,0),"")</f>
        <v>9767633000528</v>
      </c>
      <c r="B82" s="4" t="str">
        <f>'[1]TCE - ANEXO IV - Preencher'!C91</f>
        <v>UPA NOVA DESCOBERTA</v>
      </c>
      <c r="C82" s="4" t="str">
        <f>'[1]TCE - ANEXO IV - Preencher'!E91</f>
        <v>3.6 - Material de Expediente</v>
      </c>
      <c r="D82" s="3">
        <f>'[1]TCE - ANEXO IV - Preencher'!F91</f>
        <v>30743270000153</v>
      </c>
      <c r="E82" s="5" t="str">
        <f>'[1]TCE - ANEXO IV - Preencher'!G91</f>
        <v>TRIUNFO</v>
      </c>
      <c r="F82" s="5" t="str">
        <f>'[1]TCE - ANEXO IV - Preencher'!H91</f>
        <v>B</v>
      </c>
      <c r="G82" s="5" t="str">
        <f>'[1]TCE - ANEXO IV - Preencher'!I91</f>
        <v>S</v>
      </c>
      <c r="H82" s="5">
        <f>'[1]TCE - ANEXO IV - Preencher'!J91</f>
        <v>3905</v>
      </c>
      <c r="I82" s="6" t="str">
        <f>IF('[1]TCE - ANEXO IV - Preencher'!K91="","",'[1]TCE - ANEXO IV - Preencher'!K91)</f>
        <v>04/12/2020</v>
      </c>
      <c r="J82" s="5" t="str">
        <f>'[1]TCE - ANEXO IV - Preencher'!L91</f>
        <v>26201230743270000153550010000039051007155553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990</v>
      </c>
    </row>
    <row r="83" spans="1:12" s="8" customFormat="1" ht="19.5" customHeight="1" x14ac:dyDescent="0.2">
      <c r="A83" s="3">
        <f>IFERROR(VLOOKUP(B83,'[1]DADOS (OCULTAR)'!$P$3:$R$56,3,0),"")</f>
        <v>9767633000528</v>
      </c>
      <c r="B83" s="4" t="str">
        <f>'[1]TCE - ANEXO IV - Preencher'!C92</f>
        <v>UPA NOVA DESCOBERTA</v>
      </c>
      <c r="C83" s="4" t="str">
        <f>'[1]TCE - ANEXO IV - Preencher'!E92</f>
        <v>3.6 - Material de Expediente</v>
      </c>
      <c r="D83" s="3">
        <f>'[1]TCE - ANEXO IV - Preencher'!F92</f>
        <v>65069130000126</v>
      </c>
      <c r="E83" s="5" t="str">
        <f>'[1]TCE - ANEXO IV - Preencher'!G92</f>
        <v>VISION</v>
      </c>
      <c r="F83" s="5" t="str">
        <f>'[1]TCE - ANEXO IV - Preencher'!H92</f>
        <v>B</v>
      </c>
      <c r="G83" s="5" t="str">
        <f>'[1]TCE - ANEXO IV - Preencher'!I92</f>
        <v>S</v>
      </c>
      <c r="H83" s="5">
        <f>'[1]TCE - ANEXO IV - Preencher'!J92</f>
        <v>5024</v>
      </c>
      <c r="I83" s="6" t="str">
        <f>IF('[1]TCE - ANEXO IV - Preencher'!K92="","",'[1]TCE - ANEXO IV - Preencher'!K92)</f>
        <v>04/12/2020</v>
      </c>
      <c r="J83" s="5" t="str">
        <f>'[1]TCE - ANEXO IV - Preencher'!L92</f>
        <v>35201265069130000126550010000050241999949755</v>
      </c>
      <c r="K83" s="5" t="str">
        <f>IF(F83="B",LEFT('[1]TCE - ANEXO IV - Preencher'!M92,2),IF(F83="S",LEFT('[1]TCE - ANEXO IV - Preencher'!M92,7),IF('[1]TCE - ANEXO IV - Preencher'!H92="","")))</f>
        <v>35</v>
      </c>
      <c r="L83" s="7">
        <f>'[1]TCE - ANEXO IV - Preencher'!N92</f>
        <v>402</v>
      </c>
    </row>
    <row r="84" spans="1:12" s="8" customFormat="1" ht="19.5" customHeight="1" x14ac:dyDescent="0.2">
      <c r="A84" s="3">
        <f>IFERROR(VLOOKUP(B84,'[1]DADOS (OCULTAR)'!$P$3:$R$56,3,0),"")</f>
        <v>9767633000528</v>
      </c>
      <c r="B84" s="4" t="str">
        <f>'[1]TCE - ANEXO IV - Preencher'!C93</f>
        <v>UPA NOVA DESCOBERTA</v>
      </c>
      <c r="C84" s="4" t="str">
        <f>'[1]TCE - ANEXO IV - Preencher'!E93</f>
        <v>3.6 - Material de Expediente</v>
      </c>
      <c r="D84" s="3">
        <f>'[1]TCE - ANEXO IV - Preencher'!F93</f>
        <v>3858905000195</v>
      </c>
      <c r="E84" s="5" t="str">
        <f>'[1]TCE - ANEXO IV - Preencher'!G93</f>
        <v>COISA BOA DTDA</v>
      </c>
      <c r="F84" s="5" t="str">
        <f>'[1]TCE - ANEXO IV - Preencher'!H93</f>
        <v>B</v>
      </c>
      <c r="G84" s="5" t="str">
        <f>'[1]TCE - ANEXO IV - Preencher'!I93</f>
        <v>S</v>
      </c>
      <c r="H84" s="5">
        <f>'[1]TCE - ANEXO IV - Preencher'!J93</f>
        <v>208</v>
      </c>
      <c r="I84" s="6" t="str">
        <f>IF('[1]TCE - ANEXO IV - Preencher'!K93="","",'[1]TCE - ANEXO IV - Preencher'!K93)</f>
        <v>14/12/2020</v>
      </c>
      <c r="J84" s="5" t="str">
        <f>'[1]TCE - ANEXO IV - Preencher'!L93</f>
        <v>26201203858905000195550010000002081662511176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6340</v>
      </c>
    </row>
    <row r="85" spans="1:12" s="8" customFormat="1" ht="19.5" customHeight="1" x14ac:dyDescent="0.2">
      <c r="A85" s="3">
        <f>IFERROR(VLOOKUP(B85,'[1]DADOS (OCULTAR)'!$P$3:$R$56,3,0),"")</f>
        <v>9767633000528</v>
      </c>
      <c r="B85" s="4" t="str">
        <f>'[1]TCE - ANEXO IV - Preencher'!C94</f>
        <v>UPA NOVA DESCOBERTA</v>
      </c>
      <c r="C85" s="4" t="str">
        <f>'[1]TCE - ANEXO IV - Preencher'!E94</f>
        <v>3.1 - Combustíveis e Lubrificantes Automotivos</v>
      </c>
      <c r="D85" s="3">
        <f>'[1]TCE - ANEXO IV - Preencher'!F94</f>
        <v>8191686000157</v>
      </c>
      <c r="E85" s="5" t="str">
        <f>'[1]TCE - ANEXO IV - Preencher'!G94</f>
        <v>WANDERLEY E CLAUDENIER</v>
      </c>
      <c r="F85" s="5" t="str">
        <f>'[1]TCE - ANEXO IV - Preencher'!H94</f>
        <v>B</v>
      </c>
      <c r="G85" s="5" t="str">
        <f>'[1]TCE - ANEXO IV - Preencher'!I94</f>
        <v>S</v>
      </c>
      <c r="H85" s="5">
        <f>'[1]TCE - ANEXO IV - Preencher'!J94</f>
        <v>2535</v>
      </c>
      <c r="I85" s="6" t="str">
        <f>IF('[1]TCE - ANEXO IV - Preencher'!K94="","",'[1]TCE - ANEXO IV - Preencher'!K94)</f>
        <v>02/12/2020</v>
      </c>
      <c r="J85" s="5" t="str">
        <f>'[1]TCE - ANEXO IV - Preencher'!L94</f>
        <v>26201208191686000157550010000025351000497460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1101.19</v>
      </c>
    </row>
    <row r="86" spans="1:12" s="8" customFormat="1" ht="19.5" customHeight="1" x14ac:dyDescent="0.2">
      <c r="A86" s="3">
        <f>IFERROR(VLOOKUP(B86,'[1]DADOS (OCULTAR)'!$P$3:$R$56,3,0),"")</f>
        <v>9767633000528</v>
      </c>
      <c r="B86" s="4" t="str">
        <f>'[1]TCE - ANEXO IV - Preencher'!C95</f>
        <v>UPA NOVA DESCOBERTA</v>
      </c>
      <c r="C86" s="4" t="str">
        <f>'[1]TCE - ANEXO IV - Preencher'!E95</f>
        <v>3.1 - Combustíveis e Lubrificantes Automotivos</v>
      </c>
      <c r="D86" s="3">
        <f>'[1]TCE - ANEXO IV - Preencher'!F95</f>
        <v>8191686000157</v>
      </c>
      <c r="E86" s="5" t="str">
        <f>'[1]TCE - ANEXO IV - Preencher'!G95</f>
        <v>WANDERLEY E CLAUDENIER</v>
      </c>
      <c r="F86" s="5" t="str">
        <f>'[1]TCE - ANEXO IV - Preencher'!H95</f>
        <v>B</v>
      </c>
      <c r="G86" s="5" t="str">
        <f>'[1]TCE - ANEXO IV - Preencher'!I95</f>
        <v>S</v>
      </c>
      <c r="H86" s="5">
        <f>'[1]TCE - ANEXO IV - Preencher'!J95</f>
        <v>2550</v>
      </c>
      <c r="I86" s="6" t="str">
        <f>IF('[1]TCE - ANEXO IV - Preencher'!K95="","",'[1]TCE - ANEXO IV - Preencher'!K95)</f>
        <v>16/12/2020</v>
      </c>
      <c r="J86" s="5" t="str">
        <f>'[1]TCE - ANEXO IV - Preencher'!L95</f>
        <v>26201208191686000157550010000025501000558172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1112.31</v>
      </c>
    </row>
    <row r="87" spans="1:12" s="8" customFormat="1" ht="19.5" customHeight="1" x14ac:dyDescent="0.2">
      <c r="A87" s="3">
        <f>IFERROR(VLOOKUP(B87,'[1]DADOS (OCULTAR)'!$P$3:$R$56,3,0),"")</f>
        <v>9767633000528</v>
      </c>
      <c r="B87" s="4" t="str">
        <f>'[1]TCE - ANEXO IV - Preencher'!C96</f>
        <v>UPA NOVA DESCOBERTA</v>
      </c>
      <c r="C87" s="4" t="str">
        <f>'[1]TCE - ANEXO IV - Preencher'!E96</f>
        <v>3.2 - Gás e Outros Materiais Engarrafados</v>
      </c>
      <c r="D87" s="3">
        <f>'[1]TCE - ANEXO IV - Preencher'!F96</f>
        <v>19807622000154</v>
      </c>
      <c r="E87" s="5" t="str">
        <f>'[1]TCE - ANEXO IV - Preencher'!G96</f>
        <v>CAMPEAO GAS</v>
      </c>
      <c r="F87" s="5" t="str">
        <f>'[1]TCE - ANEXO IV - Preencher'!H96</f>
        <v>B</v>
      </c>
      <c r="G87" s="5" t="str">
        <f>'[1]TCE - ANEXO IV - Preencher'!I96</f>
        <v>S</v>
      </c>
      <c r="H87" s="5">
        <f>'[1]TCE - ANEXO IV - Preencher'!J96</f>
        <v>75305</v>
      </c>
      <c r="I87" s="6" t="str">
        <f>IF('[1]TCE - ANEXO IV - Preencher'!K96="","",'[1]TCE - ANEXO IV - Preencher'!K96)</f>
        <v>14/12/2020</v>
      </c>
      <c r="J87" s="5" t="str">
        <f>'[1]TCE - ANEXO IV - Preencher'!L96</f>
        <v>26201219807622000154650010000753051011677833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70</v>
      </c>
    </row>
    <row r="88" spans="1:12" s="8" customFormat="1" ht="19.5" customHeight="1" x14ac:dyDescent="0.2">
      <c r="A88" s="3">
        <f>IFERROR(VLOOKUP(B88,'[1]DADOS (OCULTAR)'!$P$3:$R$56,3,0),"")</f>
        <v>9767633000528</v>
      </c>
      <c r="B88" s="4" t="str">
        <f>'[1]TCE - ANEXO IV - Preencher'!C97</f>
        <v>UPA NOVA DESCOBERTA</v>
      </c>
      <c r="C88" s="4" t="str">
        <f>'[1]TCE - ANEXO IV - Preencher'!E97</f>
        <v xml:space="preserve">3.9 - Material para Manutenção de Bens Imóveis </v>
      </c>
      <c r="D88" s="3">
        <f>'[1]TCE - ANEXO IV - Preencher'!F97</f>
        <v>10230480000483</v>
      </c>
      <c r="E88" s="5" t="str">
        <f>'[1]TCE - ANEXO IV - Preencher'!G97</f>
        <v>FERREIRA COSTA</v>
      </c>
      <c r="F88" s="5" t="str">
        <f>'[1]TCE - ANEXO IV - Preencher'!H97</f>
        <v>B</v>
      </c>
      <c r="G88" s="5" t="str">
        <f>'[1]TCE - ANEXO IV - Preencher'!I97</f>
        <v>S</v>
      </c>
      <c r="H88" s="5">
        <f>'[1]TCE - ANEXO IV - Preencher'!J97</f>
        <v>885822</v>
      </c>
      <c r="I88" s="6">
        <f>IF('[1]TCE - ANEXO IV - Preencher'!K97="","",'[1]TCE - ANEXO IV - Preencher'!K97)</f>
        <v>44180</v>
      </c>
      <c r="J88" s="5" t="str">
        <f>'[1]TCE - ANEXO IV - Preencher'!L97</f>
        <v>26201210230480000483550100008858221060382393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76</v>
      </c>
    </row>
    <row r="89" spans="1:12" s="8" customFormat="1" ht="19.5" customHeight="1" x14ac:dyDescent="0.2">
      <c r="A89" s="3">
        <f>IFERROR(VLOOKUP(B89,'[1]DADOS (OCULTAR)'!$P$3:$R$56,3,0),"")</f>
        <v>9767633000528</v>
      </c>
      <c r="B89" s="4" t="str">
        <f>'[1]TCE - ANEXO IV - Preencher'!C98</f>
        <v>UPA NOVA DESCOBERTA</v>
      </c>
      <c r="C89" s="4" t="str">
        <f>'[1]TCE - ANEXO IV - Preencher'!E98</f>
        <v xml:space="preserve">3.9 - Material para Manutenção de Bens Imóveis </v>
      </c>
      <c r="D89" s="3">
        <f>'[1]TCE - ANEXO IV - Preencher'!F98</f>
        <v>8909296000106</v>
      </c>
      <c r="E89" s="5" t="str">
        <f>'[1]TCE - ANEXO IV - Preencher'!G98</f>
        <v>THIAGO MONTEIRO</v>
      </c>
      <c r="F89" s="5" t="str">
        <f>'[1]TCE - ANEXO IV - Preencher'!H98</f>
        <v>B</v>
      </c>
      <c r="G89" s="5" t="str">
        <f>'[1]TCE - ANEXO IV - Preencher'!I98</f>
        <v>S</v>
      </c>
      <c r="H89" s="5">
        <f>'[1]TCE - ANEXO IV - Preencher'!J98</f>
        <v>7833</v>
      </c>
      <c r="I89" s="6" t="str">
        <f>IF('[1]TCE - ANEXO IV - Preencher'!K98="","",'[1]TCE - ANEXO IV - Preencher'!K98)</f>
        <v>18/12/2020</v>
      </c>
      <c r="J89" s="5" t="str">
        <f>'[1]TCE - ANEXO IV - Preencher'!L98</f>
        <v>26201208809296000106650010000078331002793622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80</v>
      </c>
    </row>
    <row r="90" spans="1:12" s="8" customFormat="1" ht="19.5" customHeight="1" x14ac:dyDescent="0.2">
      <c r="A90" s="3">
        <f>IFERROR(VLOOKUP(B90,'[1]DADOS (OCULTAR)'!$P$3:$R$56,3,0),"")</f>
        <v>9767633000528</v>
      </c>
      <c r="B90" s="4" t="str">
        <f>'[1]TCE - ANEXO IV - Preencher'!C99</f>
        <v>UPA NOVA DESCOBERTA</v>
      </c>
      <c r="C90" s="4" t="str">
        <f>'[1]TCE - ANEXO IV - Preencher'!E99</f>
        <v xml:space="preserve">3.10 - Material para Manutenção de Bens Móveis </v>
      </c>
      <c r="D90" s="3">
        <f>'[1]TCE - ANEXO IV - Preencher'!F99</f>
        <v>32268424000128</v>
      </c>
      <c r="E90" s="5" t="str">
        <f>'[1]TCE - ANEXO IV - Preencher'!G99</f>
        <v>EMANUELLY CRISTINA</v>
      </c>
      <c r="F90" s="5" t="str">
        <f>'[1]TCE - ANEXO IV - Preencher'!H99</f>
        <v>B</v>
      </c>
      <c r="G90" s="5" t="str">
        <f>'[1]TCE - ANEXO IV - Preencher'!I99</f>
        <v>S</v>
      </c>
      <c r="H90" s="5">
        <f>'[1]TCE - ANEXO IV - Preencher'!J99</f>
        <v>177</v>
      </c>
      <c r="I90" s="6">
        <f>IF('[1]TCE - ANEXO IV - Preencher'!K99="","",'[1]TCE - ANEXO IV - Preencher'!K99)</f>
        <v>44173</v>
      </c>
      <c r="J90" s="5" t="str">
        <f>'[1]TCE - ANEXO IV - Preencher'!L99</f>
        <v>26201232268424000128550010000001771171631449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240</v>
      </c>
    </row>
    <row r="91" spans="1:12" s="8" customFormat="1" ht="19.5" customHeight="1" x14ac:dyDescent="0.2">
      <c r="A91" s="3">
        <f>IFERROR(VLOOKUP(B91,'[1]DADOS (OCULTAR)'!$P$3:$R$56,3,0),"")</f>
        <v>9767633000528</v>
      </c>
      <c r="B91" s="4" t="str">
        <f>'[1]TCE - ANEXO IV - Preencher'!C100</f>
        <v>UPA NOVA DESCOBERTA</v>
      </c>
      <c r="C91" s="4" t="str">
        <f>'[1]TCE - ANEXO IV - Preencher'!E100</f>
        <v xml:space="preserve">3.10 - Material para Manutenção de Bens Móveis </v>
      </c>
      <c r="D91" s="3">
        <f>'[1]TCE - ANEXO IV - Preencher'!F100</f>
        <v>10859287000163</v>
      </c>
      <c r="E91" s="5" t="str">
        <f>'[1]TCE - ANEXO IV - Preencher'!G100</f>
        <v>NEWMED</v>
      </c>
      <c r="F91" s="5" t="str">
        <f>'[1]TCE - ANEXO IV - Preencher'!H100</f>
        <v>B</v>
      </c>
      <c r="G91" s="5" t="str">
        <f>'[1]TCE - ANEXO IV - Preencher'!I100</f>
        <v>S</v>
      </c>
      <c r="H91" s="5">
        <f>'[1]TCE - ANEXO IV - Preencher'!J100</f>
        <v>4445</v>
      </c>
      <c r="I91" s="6" t="str">
        <f>IF('[1]TCE - ANEXO IV - Preencher'!K100="","",'[1]TCE - ANEXO IV - Preencher'!K100)</f>
        <v>28/12/2020</v>
      </c>
      <c r="J91" s="5" t="str">
        <f>'[1]TCE - ANEXO IV - Preencher'!L100</f>
        <v>26201210859287000163550010000044451874047535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150</v>
      </c>
    </row>
    <row r="92" spans="1:12" s="8" customFormat="1" ht="19.5" customHeight="1" x14ac:dyDescent="0.2">
      <c r="A92" s="3">
        <f>IFERROR(VLOOKUP(B92,'[1]DADOS (OCULTAR)'!$P$3:$R$56,3,0),"")</f>
        <v>9767633000528</v>
      </c>
      <c r="B92" s="4" t="str">
        <f>'[1]TCE - ANEXO IV - Preencher'!C101</f>
        <v>UPA NOVA DESCOBERTA</v>
      </c>
      <c r="C92" s="4" t="str">
        <f>'[1]TCE - ANEXO IV - Preencher'!E101</f>
        <v xml:space="preserve">3.8 - Uniformes, Tecidos e Aviamentos </v>
      </c>
      <c r="D92" s="3">
        <f>'[1]TCE - ANEXO IV - Preencher'!F101</f>
        <v>8587400000157</v>
      </c>
      <c r="E92" s="5" t="str">
        <f>'[1]TCE - ANEXO IV - Preencher'!G101</f>
        <v>AFFESTA</v>
      </c>
      <c r="F92" s="5" t="str">
        <f>'[1]TCE - ANEXO IV - Preencher'!H101</f>
        <v>B</v>
      </c>
      <c r="G92" s="5" t="str">
        <f>'[1]TCE - ANEXO IV - Preencher'!I101</f>
        <v>S</v>
      </c>
      <c r="H92" s="5">
        <f>'[1]TCE - ANEXO IV - Preencher'!J101</f>
        <v>2467</v>
      </c>
      <c r="I92" s="6" t="str">
        <f>IF('[1]TCE - ANEXO IV - Preencher'!K101="","",'[1]TCE - ANEXO IV - Preencher'!K101)</f>
        <v>04/12/2020</v>
      </c>
      <c r="J92" s="5" t="str">
        <f>'[1]TCE - ANEXO IV - Preencher'!L101</f>
        <v>26201208587400000157550010000024671683414079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2000</v>
      </c>
    </row>
    <row r="93" spans="1:12" s="8" customFormat="1" ht="19.5" customHeight="1" x14ac:dyDescent="0.2">
      <c r="A93" s="3">
        <f>IFERROR(VLOOKUP(B93,'[1]DADOS (OCULTAR)'!$P$3:$R$56,3,0),"")</f>
        <v>9767633000528</v>
      </c>
      <c r="B93" s="4" t="str">
        <f>'[1]TCE - ANEXO IV - Preencher'!C102</f>
        <v>UPA NOVA DESCOBERTA</v>
      </c>
      <c r="C93" s="4" t="str">
        <f>'[1]TCE - ANEXO IV - Preencher'!E102</f>
        <v xml:space="preserve">3.8 - Uniformes, Tecidos e Aviamentos </v>
      </c>
      <c r="D93" s="3">
        <f>'[1]TCE - ANEXO IV - Preencher'!F102</f>
        <v>4299956000197</v>
      </c>
      <c r="E93" s="5" t="str">
        <f>'[1]TCE - ANEXO IV - Preencher'!G102</f>
        <v>MALHARIA CAMARAGIBE</v>
      </c>
      <c r="F93" s="5" t="str">
        <f>'[1]TCE - ANEXO IV - Preencher'!H102</f>
        <v>B</v>
      </c>
      <c r="G93" s="5" t="str">
        <f>'[1]TCE - ANEXO IV - Preencher'!I102</f>
        <v>S</v>
      </c>
      <c r="H93" s="5">
        <f>'[1]TCE - ANEXO IV - Preencher'!J102</f>
        <v>1715</v>
      </c>
      <c r="I93" s="6" t="str">
        <f>IF('[1]TCE - ANEXO IV - Preencher'!K102="","",'[1]TCE - ANEXO IV - Preencher'!K102)</f>
        <v>11/12/2020</v>
      </c>
      <c r="J93" s="5" t="str">
        <f>'[1]TCE - ANEXO IV - Preencher'!L102</f>
        <v>26201204299956000197550010000017151689468443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3500</v>
      </c>
    </row>
    <row r="94" spans="1:12" s="8" customFormat="1" ht="19.5" customHeight="1" x14ac:dyDescent="0.2">
      <c r="A94" s="3">
        <f>IFERROR(VLOOKUP(B94,'[1]DADOS (OCULTAR)'!$P$3:$R$56,3,0),"")</f>
        <v>9767633000528</v>
      </c>
      <c r="B94" s="4" t="str">
        <f>'[1]TCE - ANEXO IV - Preencher'!C103</f>
        <v>UPA NOVA DESCOBERTA</v>
      </c>
      <c r="C94" s="4" t="str">
        <f>'[1]TCE - ANEXO IV - Preencher'!E103</f>
        <v>3.2 - Gás e Outros Materiais Engarrafados</v>
      </c>
      <c r="D94" s="3" t="str">
        <f>'[1]TCE - ANEXO IV - Preencher'!F103</f>
        <v>24.380.578/0020-41</v>
      </c>
      <c r="E94" s="5" t="str">
        <f>'[1]TCE - ANEXO IV - Preencher'!G103</f>
        <v xml:space="preserve"> WHITE MARTINS</v>
      </c>
      <c r="F94" s="5" t="str">
        <f>'[1]TCE - ANEXO IV - Preencher'!H103</f>
        <v>B</v>
      </c>
      <c r="G94" s="5" t="str">
        <f>'[1]TCE - ANEXO IV - Preencher'!I103</f>
        <v>S</v>
      </c>
      <c r="H94" s="5">
        <f>'[1]TCE - ANEXO IV - Preencher'!J103</f>
        <v>57904</v>
      </c>
      <c r="I94" s="6" t="str">
        <f>IF('[1]TCE - ANEXO IV - Preencher'!K103="","",'[1]TCE - ANEXO IV - Preencher'!K103)</f>
        <v>22/12/2020</v>
      </c>
      <c r="J94" s="5" t="str">
        <f>'[1]TCE - ANEXO IV - Preencher'!L103</f>
        <v>26201224380578002041550440000579041817756559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192.16</v>
      </c>
    </row>
    <row r="95" spans="1:12" s="8" customFormat="1" ht="19.5" customHeight="1" x14ac:dyDescent="0.2">
      <c r="A95" s="3">
        <f>IFERROR(VLOOKUP(B95,'[1]DADOS (OCULTAR)'!$P$3:$R$56,3,0),"")</f>
        <v>9767633000528</v>
      </c>
      <c r="B95" s="4" t="str">
        <f>'[1]TCE - ANEXO IV - Preencher'!C104</f>
        <v>UPA NOVA DESCOBERTA</v>
      </c>
      <c r="C95" s="4" t="str">
        <f>'[1]TCE - ANEXO IV - Preencher'!E104</f>
        <v>3.2 - Gás e Outros Materiais Engarrafados</v>
      </c>
      <c r="D95" s="3" t="str">
        <f>'[1]TCE - ANEXO IV - Preencher'!F104</f>
        <v>24.380.578/0020-41</v>
      </c>
      <c r="E95" s="5" t="str">
        <f>'[1]TCE - ANEXO IV - Preencher'!G104</f>
        <v xml:space="preserve"> WHITE MARTINS</v>
      </c>
      <c r="F95" s="5" t="str">
        <f>'[1]TCE - ANEXO IV - Preencher'!H104</f>
        <v>B</v>
      </c>
      <c r="G95" s="5" t="str">
        <f>'[1]TCE - ANEXO IV - Preencher'!I104</f>
        <v>S</v>
      </c>
      <c r="H95" s="5">
        <f>'[1]TCE - ANEXO IV - Preencher'!J104</f>
        <v>57905</v>
      </c>
      <c r="I95" s="6" t="str">
        <f>IF('[1]TCE - ANEXO IV - Preencher'!K104="","",'[1]TCE - ANEXO IV - Preencher'!K104)</f>
        <v>22/12/2020</v>
      </c>
      <c r="J95" s="5" t="str">
        <f>'[1]TCE - ANEXO IV - Preencher'!L104</f>
        <v>26201224380578002041550440000579051817757374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192.16</v>
      </c>
    </row>
    <row r="96" spans="1:12" s="8" customFormat="1" ht="19.5" customHeight="1" x14ac:dyDescent="0.2">
      <c r="A96" s="3">
        <f>IFERROR(VLOOKUP(B96,'[1]DADOS (OCULTAR)'!$P$3:$R$56,3,0),"")</f>
        <v>9767633000528</v>
      </c>
      <c r="B96" s="4" t="str">
        <f>'[1]TCE - ANEXO IV - Preencher'!C105</f>
        <v>UPA NOVA DESCOBERTA</v>
      </c>
      <c r="C96" s="4" t="str">
        <f>'[1]TCE - ANEXO IV - Preencher'!E105</f>
        <v>3.2 - Gás e Outros Materiais Engarrafados</v>
      </c>
      <c r="D96" s="3" t="str">
        <f>'[1]TCE - ANEXO IV - Preencher'!F105</f>
        <v>24.380.578/0020-41</v>
      </c>
      <c r="E96" s="5" t="str">
        <f>'[1]TCE - ANEXO IV - Preencher'!G105</f>
        <v xml:space="preserve"> WHITE MARTINS</v>
      </c>
      <c r="F96" s="5" t="str">
        <f>'[1]TCE - ANEXO IV - Preencher'!H105</f>
        <v>B</v>
      </c>
      <c r="G96" s="5" t="str">
        <f>'[1]TCE - ANEXO IV - Preencher'!I105</f>
        <v>S</v>
      </c>
      <c r="H96" s="5">
        <f>'[1]TCE - ANEXO IV - Preencher'!J105</f>
        <v>2322</v>
      </c>
      <c r="I96" s="6" t="str">
        <f>IF('[1]TCE - ANEXO IV - Preencher'!K105="","",'[1]TCE - ANEXO IV - Preencher'!K105)</f>
        <v>24/12/2020</v>
      </c>
      <c r="J96" s="5" t="str">
        <f>'[1]TCE - ANEXO IV - Preencher'!L105</f>
        <v>26201224380578002203550390000023221818154222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3412.35</v>
      </c>
    </row>
    <row r="97" spans="1:12" s="8" customFormat="1" ht="19.5" customHeight="1" x14ac:dyDescent="0.2">
      <c r="A97" s="3">
        <f>IFERROR(VLOOKUP(B97,'[1]DADOS (OCULTAR)'!$P$3:$R$56,3,0),"")</f>
        <v>9767633000528</v>
      </c>
      <c r="B97" s="4" t="str">
        <f>'[1]TCE - ANEXO IV - Preencher'!C106</f>
        <v>UPA NOVA DESCOBERTA</v>
      </c>
      <c r="C97" s="4" t="str">
        <f>'[1]TCE - ANEXO IV - Preencher'!E106</f>
        <v>3.2 - Gás e Outros Materiais Engarrafados</v>
      </c>
      <c r="D97" s="3" t="str">
        <f>'[1]TCE - ANEXO IV - Preencher'!F106</f>
        <v>24.380.578/0020-41</v>
      </c>
      <c r="E97" s="5" t="str">
        <f>'[1]TCE - ANEXO IV - Preencher'!G106</f>
        <v xml:space="preserve"> WHITE MARTINS</v>
      </c>
      <c r="F97" s="5" t="str">
        <f>'[1]TCE - ANEXO IV - Preencher'!H106</f>
        <v>B</v>
      </c>
      <c r="G97" s="5" t="str">
        <f>'[1]TCE - ANEXO IV - Preencher'!I106</f>
        <v>S</v>
      </c>
      <c r="H97" s="5">
        <f>'[1]TCE - ANEXO IV - Preencher'!J106</f>
        <v>57937</v>
      </c>
      <c r="I97" s="6">
        <f>IF('[1]TCE - ANEXO IV - Preencher'!K106="","",'[1]TCE - ANEXO IV - Preencher'!K106)</f>
        <v>44189</v>
      </c>
      <c r="J97" s="5" t="str">
        <f>'[1]TCE - ANEXO IV - Preencher'!L106</f>
        <v>26201224380578002041550440000579371818084644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192.16</v>
      </c>
    </row>
    <row r="98" spans="1:12" s="8" customFormat="1" ht="19.5" customHeight="1" x14ac:dyDescent="0.2">
      <c r="A98" s="3">
        <f>IFERROR(VLOOKUP(B98,'[1]DADOS (OCULTAR)'!$P$3:$R$56,3,0),"")</f>
        <v>9767633000528</v>
      </c>
      <c r="B98" s="4" t="str">
        <f>'[1]TCE - ANEXO IV - Preencher'!C107</f>
        <v>UPA NOVA DESCOBERTA</v>
      </c>
      <c r="C98" s="4" t="str">
        <f>'[1]TCE - ANEXO IV - Preencher'!E107</f>
        <v>3.2 - Gás e Outros Materiais Engarrafados</v>
      </c>
      <c r="D98" s="3" t="str">
        <f>'[1]TCE - ANEXO IV - Preencher'!F107</f>
        <v>24.380.578/0020-41</v>
      </c>
      <c r="E98" s="5" t="str">
        <f>'[1]TCE - ANEXO IV - Preencher'!G107</f>
        <v xml:space="preserve"> WHITE MARTINS</v>
      </c>
      <c r="F98" s="5" t="str">
        <f>'[1]TCE - ANEXO IV - Preencher'!H107</f>
        <v>B</v>
      </c>
      <c r="G98" s="5" t="str">
        <f>'[1]TCE - ANEXO IV - Preencher'!I107</f>
        <v>S</v>
      </c>
      <c r="H98" s="5">
        <f>'[1]TCE - ANEXO IV - Preencher'!J107</f>
        <v>57986</v>
      </c>
      <c r="I98" s="6" t="str">
        <f>IF('[1]TCE - ANEXO IV - Preencher'!K107="","",'[1]TCE - ANEXO IV - Preencher'!K107)</f>
        <v>29/12/2020</v>
      </c>
      <c r="J98" s="5" t="str">
        <f>'[1]TCE - ANEXO IV - Preencher'!L107</f>
        <v>26201224380578002041550440000579865818430531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96.08</v>
      </c>
    </row>
    <row r="99" spans="1:12" s="8" customFormat="1" ht="19.5" customHeight="1" x14ac:dyDescent="0.2">
      <c r="A99" s="3">
        <f>IFERROR(VLOOKUP(B99,'[1]DADOS (OCULTAR)'!$P$3:$R$56,3,0),"")</f>
        <v>9767633000528</v>
      </c>
      <c r="B99" s="4" t="str">
        <f>'[1]TCE - ANEXO IV - Preencher'!C108</f>
        <v>UPA NOVA DESCOBERTA</v>
      </c>
      <c r="C99" s="4" t="str">
        <f>'[1]TCE - ANEXO IV - Preencher'!E108</f>
        <v>3.2 - Gás e Outros Materiais Engarrafados</v>
      </c>
      <c r="D99" s="3" t="str">
        <f>'[1]TCE - ANEXO IV - Preencher'!F108</f>
        <v>24.380.578/0020-41</v>
      </c>
      <c r="E99" s="5" t="str">
        <f>'[1]TCE - ANEXO IV - Preencher'!G108</f>
        <v xml:space="preserve"> WHITE MARTINS</v>
      </c>
      <c r="F99" s="5" t="str">
        <f>'[1]TCE - ANEXO IV - Preencher'!H108</f>
        <v>B</v>
      </c>
      <c r="G99" s="5" t="str">
        <f>'[1]TCE - ANEXO IV - Preencher'!I108</f>
        <v>S</v>
      </c>
      <c r="H99" s="5">
        <f>'[1]TCE - ANEXO IV - Preencher'!J108</f>
        <v>57988</v>
      </c>
      <c r="I99" s="6" t="str">
        <f>IF('[1]TCE - ANEXO IV - Preencher'!K108="","",'[1]TCE - ANEXO IV - Preencher'!K108)</f>
        <v>29/12/2020</v>
      </c>
      <c r="J99" s="5" t="str">
        <f>'[1]TCE - ANEXO IV - Preencher'!L108</f>
        <v>26201224380578002041550440000579885818431290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96.08</v>
      </c>
    </row>
    <row r="100" spans="1:12" s="8" customFormat="1" ht="19.5" customHeight="1" x14ac:dyDescent="0.2">
      <c r="A100" s="3">
        <f>IFERROR(VLOOKUP(B100,'[1]DADOS (OCULTAR)'!$P$3:$R$56,3,0),"")</f>
        <v>9767633000528</v>
      </c>
      <c r="B100" s="4" t="str">
        <f>'[1]TCE - ANEXO IV - Preencher'!C109</f>
        <v>UPA NOVA DESCOBERTA</v>
      </c>
      <c r="C100" s="4" t="str">
        <f>'[1]TCE - ANEXO IV - Preencher'!E109</f>
        <v>3.2 - Gás e Outros Materiais Engarrafados</v>
      </c>
      <c r="D100" s="3" t="str">
        <f>'[1]TCE - ANEXO IV - Preencher'!F109</f>
        <v>24.380.578/0020-41</v>
      </c>
      <c r="E100" s="5" t="str">
        <f>'[1]TCE - ANEXO IV - Preencher'!G109</f>
        <v xml:space="preserve"> WHITE MARTINS</v>
      </c>
      <c r="F100" s="5" t="str">
        <f>'[1]TCE - ANEXO IV - Preencher'!H109</f>
        <v>B</v>
      </c>
      <c r="G100" s="5" t="str">
        <f>'[1]TCE - ANEXO IV - Preencher'!I109</f>
        <v>S</v>
      </c>
      <c r="H100" s="5">
        <f>'[1]TCE - ANEXO IV - Preencher'!J109</f>
        <v>58017</v>
      </c>
      <c r="I100" s="6" t="str">
        <f>IF('[1]TCE - ANEXO IV - Preencher'!K109="","",'[1]TCE - ANEXO IV - Preencher'!K109)</f>
        <v>31/12/2020</v>
      </c>
      <c r="J100" s="5" t="str">
        <f>'[1]TCE - ANEXO IV - Preencher'!L109</f>
        <v>26201224380578002041550440000580171818787737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192.16</v>
      </c>
    </row>
    <row r="101" spans="1:12" s="8" customFormat="1" ht="19.5" customHeight="1" x14ac:dyDescent="0.2">
      <c r="A101" s="3">
        <f>IFERROR(VLOOKUP(B101,'[1]DADOS (OCULTAR)'!$P$3:$R$56,3,0),"")</f>
        <v>9767633000528</v>
      </c>
      <c r="B101" s="4" t="str">
        <f>'[1]TCE - ANEXO IV - Preencher'!C110</f>
        <v>UPA NOVA DESCOBERTA</v>
      </c>
      <c r="C101" s="4" t="str">
        <f>'[1]TCE - ANEXO IV - Preencher'!E110</f>
        <v>3.2 - Gás e Outros Materiais Engarrafados</v>
      </c>
      <c r="D101" s="3" t="str">
        <f>'[1]TCE - ANEXO IV - Preencher'!F110</f>
        <v>24.380.578/0020-41</v>
      </c>
      <c r="E101" s="5" t="str">
        <f>'[1]TCE - ANEXO IV - Preencher'!G110</f>
        <v xml:space="preserve"> WHITE MARTINS</v>
      </c>
      <c r="F101" s="5" t="str">
        <f>'[1]TCE - ANEXO IV - Preencher'!H110</f>
        <v>B</v>
      </c>
      <c r="G101" s="5" t="str">
        <f>'[1]TCE - ANEXO IV - Preencher'!I110</f>
        <v>S</v>
      </c>
      <c r="H101" s="5">
        <f>'[1]TCE - ANEXO IV - Preencher'!J110</f>
        <v>58019</v>
      </c>
      <c r="I101" s="6" t="str">
        <f>IF('[1]TCE - ANEXO IV - Preencher'!K110="","",'[1]TCE - ANEXO IV - Preencher'!K110)</f>
        <v>31/12/2020</v>
      </c>
      <c r="J101" s="5" t="str">
        <f>'[1]TCE - ANEXO IV - Preencher'!L110</f>
        <v>26201224380578002041550440000580191818788169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192.16</v>
      </c>
    </row>
    <row r="102" spans="1:12" s="8" customFormat="1" ht="19.5" customHeight="1" x14ac:dyDescent="0.2">
      <c r="A102" s="3">
        <f>IFERROR(VLOOKUP(B102,'[1]DADOS (OCULTAR)'!$P$3:$R$56,3,0),"")</f>
        <v>9767633000528</v>
      </c>
      <c r="B102" s="4" t="str">
        <f>'[1]TCE - ANEXO IV - Preencher'!C111</f>
        <v>UPA NOVA DESCOBERTA</v>
      </c>
      <c r="C102" s="4" t="str">
        <f>'[1]TCE - ANEXO IV - Preencher'!E111</f>
        <v>4.99 - Outros Serviços de Terceiros Pessoa Física</v>
      </c>
      <c r="D102" s="3">
        <f>'[1]TCE - ANEXO IV - Preencher'!F111</f>
        <v>4924562408</v>
      </c>
      <c r="E102" s="5" t="str">
        <f>'[1]TCE - ANEXO IV - Preencher'!G111</f>
        <v xml:space="preserve">ROBSON FERREIRA </v>
      </c>
      <c r="F102" s="5" t="str">
        <f>'[1]TCE - ANEXO IV - Preencher'!H111</f>
        <v>S</v>
      </c>
      <c r="G102" s="5" t="str">
        <f>'[1]TCE - ANEXO IV - Preencher'!I111</f>
        <v>N</v>
      </c>
      <c r="H102" s="5">
        <f>'[1]TCE - ANEXO IV - Preencher'!J111</f>
        <v>0</v>
      </c>
      <c r="I102" s="6" t="str">
        <f>IF('[1]TCE - ANEXO IV - Preencher'!K111="","",'[1]TCE - ANEXO IV - Preencher'!K111)</f>
        <v>05/12/2020</v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27 -  P</v>
      </c>
      <c r="L102" s="7">
        <f>'[1]TCE - ANEXO IV - Preencher'!N111</f>
        <v>36.94</v>
      </c>
    </row>
    <row r="103" spans="1:12" s="8" customFormat="1" ht="19.5" customHeight="1" x14ac:dyDescent="0.2">
      <c r="A103" s="3">
        <f>IFERROR(VLOOKUP(B103,'[1]DADOS (OCULTAR)'!$P$3:$R$56,3,0),"")</f>
        <v>9767633000528</v>
      </c>
      <c r="B103" s="4" t="str">
        <f>'[1]TCE - ANEXO IV - Preencher'!C112</f>
        <v>UPA NOVA DESCOBERTA</v>
      </c>
      <c r="C103" s="4" t="str">
        <f>'[1]TCE - ANEXO IV - Preencher'!E112</f>
        <v>4.99 - Outros Serviços de Terceiros Pessoa Física</v>
      </c>
      <c r="D103" s="3">
        <f>'[1]TCE - ANEXO IV - Preencher'!F112</f>
        <v>62951467400</v>
      </c>
      <c r="E103" s="5" t="str">
        <f>'[1]TCE - ANEXO IV - Preencher'!G112</f>
        <v>ROBSON SOARESV DE SOUZA</v>
      </c>
      <c r="F103" s="5" t="str">
        <f>'[1]TCE - ANEXO IV - Preencher'!H112</f>
        <v>S</v>
      </c>
      <c r="G103" s="5" t="str">
        <f>'[1]TCE - ANEXO IV - Preencher'!I112</f>
        <v>N</v>
      </c>
      <c r="H103" s="5">
        <f>'[1]TCE - ANEXO IV - Preencher'!J112</f>
        <v>0</v>
      </c>
      <c r="I103" s="6">
        <f>IF('[1]TCE - ANEXO IV - Preencher'!K112="","",'[1]TCE - ANEXO IV - Preencher'!K112)</f>
        <v>44170</v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28 -  P</v>
      </c>
      <c r="L103" s="7">
        <f>'[1]TCE - ANEXO IV - Preencher'!N112</f>
        <v>58.9</v>
      </c>
    </row>
    <row r="104" spans="1:12" s="8" customFormat="1" ht="19.5" customHeight="1" x14ac:dyDescent="0.2">
      <c r="A104" s="3">
        <f>IFERROR(VLOOKUP(B104,'[1]DADOS (OCULTAR)'!$P$3:$R$56,3,0),"")</f>
        <v>9767633000528</v>
      </c>
      <c r="B104" s="4" t="str">
        <f>'[1]TCE - ANEXO IV - Preencher'!C113</f>
        <v>UPA NOVA DESCOBERTA</v>
      </c>
      <c r="C104" s="4" t="str">
        <f>'[1]TCE - ANEXO IV - Preencher'!E113</f>
        <v>5.99 - Outros Serviços de Terceiros Pessoa Jurídica</v>
      </c>
      <c r="D104" s="3">
        <f>'[1]TCE - ANEXO IV - Preencher'!F113</f>
        <v>59139650430</v>
      </c>
      <c r="E104" s="5" t="str">
        <f>'[1]TCE - ANEXO IV - Preencher'!G113</f>
        <v xml:space="preserve">JULIO CESAR </v>
      </c>
      <c r="F104" s="5" t="str">
        <f>'[1]TCE - ANEXO IV - Preencher'!H113</f>
        <v>S</v>
      </c>
      <c r="G104" s="5" t="str">
        <f>'[1]TCE - ANEXO IV - Preencher'!I113</f>
        <v>N</v>
      </c>
      <c r="H104" s="5">
        <f>'[1]TCE - ANEXO IV - Preencher'!J113</f>
        <v>0</v>
      </c>
      <c r="I104" s="6" t="str">
        <f>IF('[1]TCE - ANEXO IV - Preencher'!K113="","",'[1]TCE - ANEXO IV - Preencher'!K113)</f>
        <v>05/12/2020</v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>29 -  P</v>
      </c>
      <c r="L104" s="7">
        <f>'[1]TCE - ANEXO IV - Preencher'!N113</f>
        <v>3</v>
      </c>
    </row>
    <row r="105" spans="1:12" s="8" customFormat="1" ht="19.5" customHeight="1" x14ac:dyDescent="0.2">
      <c r="A105" s="3">
        <f>IFERROR(VLOOKUP(B105,'[1]DADOS (OCULTAR)'!$P$3:$R$56,3,0),"")</f>
        <v>9767633000528</v>
      </c>
      <c r="B105" s="4" t="str">
        <f>'[1]TCE - ANEXO IV - Preencher'!C114</f>
        <v>UPA NOVA DESCOBERTA</v>
      </c>
      <c r="C105" s="4" t="str">
        <f>'[1]TCE - ANEXO IV - Preencher'!E114</f>
        <v>5.1 - Locação de Equipamentos Médicos-Hospitalares</v>
      </c>
      <c r="D105" s="3">
        <f>'[1]TCE - ANEXO IV - Preencher'!F114</f>
        <v>18271934000123</v>
      </c>
      <c r="E105" s="5" t="str">
        <f>'[1]TCE - ANEXO IV - Preencher'!G114</f>
        <v xml:space="preserve">NOVA BIOMEDICAL DIAGNOSTICOS MEDICOS </v>
      </c>
      <c r="F105" s="5" t="str">
        <f>'[1]TCE - ANEXO IV - Preencher'!H114</f>
        <v>S</v>
      </c>
      <c r="G105" s="5" t="str">
        <f>'[1]TCE - ANEXO IV - Preencher'!I114</f>
        <v>S</v>
      </c>
      <c r="H105" s="5">
        <f>'[1]TCE - ANEXO IV - Preencher'!J114</f>
        <v>1548</v>
      </c>
      <c r="I105" s="6" t="str">
        <f>IF('[1]TCE - ANEXO IV - Preencher'!K114="","",'[1]TCE - ANEXO IV - Preencher'!K114)</f>
        <v>15/12/2020</v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>30 -  P</v>
      </c>
      <c r="L105" s="7">
        <f>'[1]TCE - ANEXO IV - Preencher'!N114</f>
        <v>6900</v>
      </c>
    </row>
    <row r="106" spans="1:12" s="8" customFormat="1" ht="19.5" customHeight="1" x14ac:dyDescent="0.2">
      <c r="A106" s="3">
        <f>IFERROR(VLOOKUP(B106,'[1]DADOS (OCULTAR)'!$P$3:$R$56,3,0),"")</f>
        <v>9767633000528</v>
      </c>
      <c r="B106" s="4" t="str">
        <f>'[1]TCE - ANEXO IV - Preencher'!C115</f>
        <v>UPA NOVA DESCOBERTA</v>
      </c>
      <c r="C106" s="4" t="str">
        <f>'[1]TCE - ANEXO IV - Preencher'!E115</f>
        <v>1.99 - Outras Despesas com Pessoal</v>
      </c>
      <c r="D106" s="3">
        <f>'[1]TCE - ANEXO IV - Preencher'!F115</f>
        <v>9759606000180</v>
      </c>
      <c r="E106" s="5" t="str">
        <f>'[1]TCE - ANEXO IV - Preencher'!G115</f>
        <v>SIND EMPRESA TRANSPORTE PASSAGENS ESTADO PE</v>
      </c>
      <c r="F106" s="5" t="str">
        <f>'[1]TCE - ANEXO IV - Preencher'!H115</f>
        <v>S</v>
      </c>
      <c r="G106" s="5" t="str">
        <f>'[1]TCE - ANEXO IV - Preencher'!I115</f>
        <v>N</v>
      </c>
      <c r="H106" s="5">
        <f>'[1]TCE - ANEXO IV - Preencher'!J115</f>
        <v>0</v>
      </c>
      <c r="I106" s="6" t="str">
        <f>IF('[1]TCE - ANEXO IV - Preencher'!K115="","",'[1]TCE - ANEXO IV - Preencher'!K115)</f>
        <v>26/11/2020</v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26 -  P</v>
      </c>
      <c r="L106" s="7">
        <f>'[1]TCE - ANEXO IV - Preencher'!N115</f>
        <v>398.26</v>
      </c>
    </row>
    <row r="107" spans="1:12" s="8" customFormat="1" ht="19.5" customHeight="1" x14ac:dyDescent="0.2">
      <c r="A107" s="3">
        <f>IFERROR(VLOOKUP(B107,'[1]DADOS (OCULTAR)'!$P$3:$R$56,3,0),"")</f>
        <v>9767633000528</v>
      </c>
      <c r="B107" s="4" t="str">
        <f>'[1]TCE - ANEXO IV - Preencher'!C116</f>
        <v>UPA NOVA DESCOBERTA</v>
      </c>
      <c r="C107" s="4" t="str">
        <f>'[1]TCE - ANEXO IV - Preencher'!E116</f>
        <v>1.99 - Outras Despesas com Pessoal</v>
      </c>
      <c r="D107" s="3">
        <f>'[1]TCE - ANEXO IV - Preencher'!F116</f>
        <v>9759606000180</v>
      </c>
      <c r="E107" s="5" t="str">
        <f>'[1]TCE - ANEXO IV - Preencher'!G116</f>
        <v>SIND EMPRESA TRANSPORTE PASSAGENS ESTADO PE</v>
      </c>
      <c r="F107" s="5" t="str">
        <f>'[1]TCE - ANEXO IV - Preencher'!H116</f>
        <v>S</v>
      </c>
      <c r="G107" s="5" t="str">
        <f>'[1]TCE - ANEXO IV - Preencher'!I116</f>
        <v>N</v>
      </c>
      <c r="H107" s="5">
        <f>'[1]TCE - ANEXO IV - Preencher'!J116</f>
        <v>0</v>
      </c>
      <c r="I107" s="6" t="str">
        <f>IF('[1]TCE - ANEXO IV - Preencher'!K116="","",'[1]TCE - ANEXO IV - Preencher'!K116)</f>
        <v>26/11/2020</v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26 -  P</v>
      </c>
      <c r="L107" s="7">
        <f>'[1]TCE - ANEXO IV - Preencher'!N116</f>
        <v>15664.39</v>
      </c>
    </row>
    <row r="108" spans="1:12" s="8" customFormat="1" ht="19.5" customHeight="1" x14ac:dyDescent="0.2">
      <c r="A108" s="3">
        <f>IFERROR(VLOOKUP(B108,'[1]DADOS (OCULTAR)'!$P$3:$R$56,3,0),"")</f>
        <v>9767633000528</v>
      </c>
      <c r="B108" s="4" t="str">
        <f>'[1]TCE - ANEXO IV - Preencher'!C117</f>
        <v>UPA NOVA DESCOBERTA</v>
      </c>
      <c r="C108" s="4" t="str">
        <f>'[1]TCE - ANEXO IV - Preencher'!E117</f>
        <v>1.99 - Outras Despesas com Pessoal</v>
      </c>
      <c r="D108" s="3">
        <f>'[1]TCE - ANEXO IV - Preencher'!F117</f>
        <v>21986074000119</v>
      </c>
      <c r="E108" s="5" t="str">
        <f>'[1]TCE - ANEXO IV - Preencher'!G117</f>
        <v>PRUDENTIAL DO BRASIL VIDA EM GRUPO</v>
      </c>
      <c r="F108" s="5" t="str">
        <f>'[1]TCE - ANEXO IV - Preencher'!H117</f>
        <v>S</v>
      </c>
      <c r="G108" s="5" t="str">
        <f>'[1]TCE - ANEXO IV - Preencher'!I117</f>
        <v>N</v>
      </c>
      <c r="H108" s="5">
        <f>'[1]TCE - ANEXO IV - Preencher'!J117</f>
        <v>0</v>
      </c>
      <c r="I108" s="6" t="str">
        <f>IF('[1]TCE - ANEXO IV - Preencher'!K117="","",'[1]TCE - ANEXO IV - Preencher'!K117)</f>
        <v>30/01/2021</v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>26 -  P</v>
      </c>
      <c r="L108" s="7">
        <f>'[1]TCE - ANEXO IV - Preencher'!N117</f>
        <v>405</v>
      </c>
    </row>
    <row r="109" spans="1:12" s="8" customFormat="1" ht="19.5" customHeight="1" x14ac:dyDescent="0.2">
      <c r="A109" s="3">
        <f>IFERROR(VLOOKUP(B109,'[1]DADOS (OCULTAR)'!$P$3:$R$56,3,0),"")</f>
        <v>9767633000528</v>
      </c>
      <c r="B109" s="4" t="str">
        <f>'[1]TCE - ANEXO IV - Preencher'!C118</f>
        <v>UPA NOVA DESCOBERTA</v>
      </c>
      <c r="C109" s="4" t="str">
        <f>'[1]TCE - ANEXO IV - Preencher'!E118</f>
        <v>1.99 - Outras Despesas com Pessoal</v>
      </c>
      <c r="D109" s="3">
        <f>'[1]TCE - ANEXO IV - Preencher'!F118</f>
        <v>21986074000119</v>
      </c>
      <c r="E109" s="5" t="str">
        <f>'[1]TCE - ANEXO IV - Preencher'!G118</f>
        <v>PRUDENTIAL DO BRASIL VIDA EM GRUPO</v>
      </c>
      <c r="F109" s="5" t="str">
        <f>'[1]TCE - ANEXO IV - Preencher'!H118</f>
        <v>S</v>
      </c>
      <c r="G109" s="5" t="str">
        <f>'[1]TCE - ANEXO IV - Preencher'!I118</f>
        <v>N</v>
      </c>
      <c r="H109" s="5">
        <f>'[1]TCE - ANEXO IV - Preencher'!J118</f>
        <v>0</v>
      </c>
      <c r="I109" s="6" t="str">
        <f>IF('[1]TCE - ANEXO IV - Preencher'!K118="","",'[1]TCE - ANEXO IV - Preencher'!K118)</f>
        <v>30/01/2021</v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26 -  P</v>
      </c>
      <c r="L109" s="7">
        <f>'[1]TCE - ANEXO IV - Preencher'!N118</f>
        <v>140</v>
      </c>
    </row>
    <row r="110" spans="1:12" s="8" customFormat="1" ht="19.5" customHeight="1" x14ac:dyDescent="0.2">
      <c r="A110" s="3">
        <f>IFERROR(VLOOKUP(B110,'[1]DADOS (OCULTAR)'!$P$3:$R$56,3,0),"")</f>
        <v>9767633000528</v>
      </c>
      <c r="B110" s="4" t="str">
        <f>'[1]TCE - ANEXO IV - Preencher'!C119</f>
        <v>UPA NOVA DESCOBERTA</v>
      </c>
      <c r="C110" s="4" t="str">
        <f>'[1]TCE - ANEXO IV - Preencher'!E119</f>
        <v>1.99 - Outras Despesas com Pessoal</v>
      </c>
      <c r="D110" s="3">
        <f>'[1]TCE - ANEXO IV - Preencher'!F119</f>
        <v>21986074000119</v>
      </c>
      <c r="E110" s="5" t="str">
        <f>'[1]TCE - ANEXO IV - Preencher'!G119</f>
        <v>PRUDENTIAL DO BRASIL VIDA EM GRUPO</v>
      </c>
      <c r="F110" s="5" t="str">
        <f>'[1]TCE - ANEXO IV - Preencher'!H119</f>
        <v>S</v>
      </c>
      <c r="G110" s="5" t="str">
        <f>'[1]TCE - ANEXO IV - Preencher'!I119</f>
        <v>N</v>
      </c>
      <c r="H110" s="5">
        <f>'[1]TCE - ANEXO IV - Preencher'!J119</f>
        <v>0</v>
      </c>
      <c r="I110" s="6" t="str">
        <f>IF('[1]TCE - ANEXO IV - Preencher'!K119="","",'[1]TCE - ANEXO IV - Preencher'!K119)</f>
        <v>30/01/2021</v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26 -  P</v>
      </c>
      <c r="L110" s="7">
        <f>'[1]TCE - ANEXO IV - Preencher'!N119</f>
        <v>230.72</v>
      </c>
    </row>
    <row r="111" spans="1:12" s="8" customFormat="1" ht="19.5" customHeight="1" x14ac:dyDescent="0.2">
      <c r="A111" s="3">
        <f>IFERROR(VLOOKUP(B111,'[1]DADOS (OCULTAR)'!$P$3:$R$56,3,0),"")</f>
        <v>9767633000528</v>
      </c>
      <c r="B111" s="4" t="str">
        <f>'[1]TCE - ANEXO IV - Preencher'!C120</f>
        <v>UPA NOVA DESCOBERTA</v>
      </c>
      <c r="C111" s="4" t="str">
        <f>'[1]TCE - ANEXO IV - Preencher'!E120</f>
        <v>1.99 - Outras Despesas com Pessoal</v>
      </c>
      <c r="D111" s="3">
        <f>'[1]TCE - ANEXO IV - Preencher'!F120</f>
        <v>21986074000119</v>
      </c>
      <c r="E111" s="5" t="str">
        <f>'[1]TCE - ANEXO IV - Preencher'!G120</f>
        <v>PRUDENTIAL DO BRASIL VIDA EM GRUPO</v>
      </c>
      <c r="F111" s="5" t="str">
        <f>'[1]TCE - ANEXO IV - Preencher'!H120</f>
        <v>S</v>
      </c>
      <c r="G111" s="5" t="str">
        <f>'[1]TCE - ANEXO IV - Preencher'!I120</f>
        <v>N</v>
      </c>
      <c r="H111" s="5">
        <f>'[1]TCE - ANEXO IV - Preencher'!J120</f>
        <v>0</v>
      </c>
      <c r="I111" s="6">
        <f>IF('[1]TCE - ANEXO IV - Preencher'!K120="","",'[1]TCE - ANEXO IV - Preencher'!K120)</f>
        <v>44226</v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26 -  P</v>
      </c>
      <c r="L111" s="7">
        <f>'[1]TCE - ANEXO IV - Preencher'!N120</f>
        <v>100.08</v>
      </c>
    </row>
    <row r="112" spans="1:12" s="8" customFormat="1" ht="19.5" customHeight="1" x14ac:dyDescent="0.2">
      <c r="A112" s="3">
        <f>IFERROR(VLOOKUP(B112,'[1]DADOS (OCULTAR)'!$P$3:$R$56,3,0),"")</f>
        <v>9767633000528</v>
      </c>
      <c r="B112" s="4" t="str">
        <f>'[1]TCE - ANEXO IV - Preencher'!C121</f>
        <v>UPA NOVA DESCOBERTA</v>
      </c>
      <c r="C112" s="4" t="str">
        <f>'[1]TCE - ANEXO IV - Preencher'!E121</f>
        <v xml:space="preserve">5.21 - Seguros em geral </v>
      </c>
      <c r="D112" s="3">
        <f>'[1]TCE - ANEXO IV - Preencher'!F121</f>
        <v>32357481000183</v>
      </c>
      <c r="E112" s="5" t="str">
        <f>'[1]TCE - ANEXO IV - Preencher'!G121</f>
        <v xml:space="preserve">SULAMERICA SEGUROS </v>
      </c>
      <c r="F112" s="5" t="str">
        <f>'[1]TCE - ANEXO IV - Preencher'!H121</f>
        <v>S</v>
      </c>
      <c r="G112" s="5" t="str">
        <f>'[1]TCE - ANEXO IV - Preencher'!I121</f>
        <v>N</v>
      </c>
      <c r="H112" s="5">
        <f>'[1]TCE - ANEXO IV - Preencher'!J121</f>
        <v>0</v>
      </c>
      <c r="I112" s="6" t="str">
        <f>IF('[1]TCE - ANEXO IV - Preencher'!K121="","",'[1]TCE - ANEXO IV - Preencher'!K121)</f>
        <v>30/11/2020</v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26 -  P</v>
      </c>
      <c r="L112" s="7">
        <f>'[1]TCE - ANEXO IV - Preencher'!N121</f>
        <v>608.67999999999995</v>
      </c>
    </row>
    <row r="113" spans="1:12" s="8" customFormat="1" ht="19.5" customHeight="1" x14ac:dyDescent="0.2">
      <c r="A113" s="3">
        <f>IFERROR(VLOOKUP(B113,'[1]DADOS (OCULTAR)'!$P$3:$R$56,3,0),"")</f>
        <v>9767633000528</v>
      </c>
      <c r="B113" s="4" t="str">
        <f>'[1]TCE - ANEXO IV - Preencher'!C122</f>
        <v>UPA NOVA DESCOBERTA</v>
      </c>
      <c r="C113" s="4" t="str">
        <f>'[1]TCE - ANEXO IV - Preencher'!E122</f>
        <v xml:space="preserve">5.21 - Seguros em geral </v>
      </c>
      <c r="D113" s="3">
        <f>'[1]TCE - ANEXO IV - Preencher'!F122</f>
        <v>61573796000166</v>
      </c>
      <c r="E113" s="5" t="str">
        <f>'[1]TCE - ANEXO IV - Preencher'!G122</f>
        <v xml:space="preserve">ALLIANZ EMPRESARIAL </v>
      </c>
      <c r="F113" s="5" t="str">
        <f>'[1]TCE - ANEXO IV - Preencher'!H122</f>
        <v>S</v>
      </c>
      <c r="G113" s="5" t="str">
        <f>'[1]TCE - ANEXO IV - Preencher'!I122</f>
        <v>N</v>
      </c>
      <c r="H113" s="5">
        <f>'[1]TCE - ANEXO IV - Preencher'!J122</f>
        <v>0</v>
      </c>
      <c r="I113" s="6" t="str">
        <f>IF('[1]TCE - ANEXO IV - Preencher'!K122="","",'[1]TCE - ANEXO IV - Preencher'!K122)</f>
        <v>30/11/2020</v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>26 -  P</v>
      </c>
      <c r="L113" s="7">
        <f>'[1]TCE - ANEXO IV - Preencher'!N122</f>
        <v>105</v>
      </c>
    </row>
    <row r="114" spans="1:12" s="8" customFormat="1" ht="19.5" customHeight="1" x14ac:dyDescent="0.2">
      <c r="A114" s="3">
        <f>IFERROR(VLOOKUP(B114,'[1]DADOS (OCULTAR)'!$P$3:$R$56,3,0),"")</f>
        <v>9767633000528</v>
      </c>
      <c r="B114" s="4" t="str">
        <f>'[1]TCE - ANEXO IV - Preencher'!C123</f>
        <v>UPA NOVA DESCOBERTA</v>
      </c>
      <c r="C114" s="4" t="str">
        <f>'[1]TCE - ANEXO IV - Preencher'!E123</f>
        <v xml:space="preserve">5.25 - Serviços Bancários </v>
      </c>
      <c r="D114" s="3">
        <f>'[1]TCE - ANEXO IV - Preencher'!F123</f>
        <v>9767633000528</v>
      </c>
      <c r="E114" s="5" t="str">
        <f>'[1]TCE - ANEXO IV - Preencher'!G123</f>
        <v xml:space="preserve">FUNDAÇÃO MANOEL DA SILVA ALMEIDA </v>
      </c>
      <c r="F114" s="5" t="str">
        <f>'[1]TCE - ANEXO IV - Preencher'!H123</f>
        <v>S</v>
      </c>
      <c r="G114" s="5" t="str">
        <f>'[1]TCE - ANEXO IV - Preencher'!I123</f>
        <v>N</v>
      </c>
      <c r="H114" s="5">
        <f>'[1]TCE - ANEXO IV - Preencher'!J123</f>
        <v>0</v>
      </c>
      <c r="I114" s="6" t="str">
        <f>IF('[1]TCE - ANEXO IV - Preencher'!K123="","",'[1]TCE - ANEXO IV - Preencher'!K123)</f>
        <v>30/12/2020</v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26 -  P</v>
      </c>
      <c r="L114" s="7">
        <f>'[1]TCE - ANEXO IV - Preencher'!N123</f>
        <v>330</v>
      </c>
    </row>
    <row r="115" spans="1:12" s="8" customFormat="1" ht="19.5" customHeight="1" x14ac:dyDescent="0.2">
      <c r="A115" s="3">
        <f>IFERROR(VLOOKUP(B115,'[1]DADOS (OCULTAR)'!$P$3:$R$56,3,0),"")</f>
        <v>9767633000528</v>
      </c>
      <c r="B115" s="4" t="str">
        <f>'[1]TCE - ANEXO IV - Preencher'!C124</f>
        <v>UPA NOVA DESCOBERTA</v>
      </c>
      <c r="C115" s="4" t="str">
        <f>'[1]TCE - ANEXO IV - Preencher'!E124</f>
        <v xml:space="preserve">5.25 - Serviços Bancários </v>
      </c>
      <c r="D115" s="3">
        <f>'[1]TCE - ANEXO IV - Preencher'!F124</f>
        <v>9767633000528</v>
      </c>
      <c r="E115" s="5" t="str">
        <f>'[1]TCE - ANEXO IV - Preencher'!G124</f>
        <v xml:space="preserve">FUNDAÇÃO MANOEL DA SILVA ALMEIDA </v>
      </c>
      <c r="F115" s="5" t="str">
        <f>'[1]TCE - ANEXO IV - Preencher'!H124</f>
        <v>S</v>
      </c>
      <c r="G115" s="5" t="str">
        <f>'[1]TCE - ANEXO IV - Preencher'!I124</f>
        <v>N</v>
      </c>
      <c r="H115" s="5">
        <f>'[1]TCE - ANEXO IV - Preencher'!J124</f>
        <v>0</v>
      </c>
      <c r="I115" s="6" t="str">
        <f>IF('[1]TCE - ANEXO IV - Preencher'!K124="","",'[1]TCE - ANEXO IV - Preencher'!K124)</f>
        <v>30/12/2020</v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26 -  P</v>
      </c>
      <c r="L115" s="7">
        <f>'[1]TCE - ANEXO IV - Preencher'!N124</f>
        <v>402</v>
      </c>
    </row>
    <row r="116" spans="1:12" s="8" customFormat="1" ht="19.5" customHeight="1" x14ac:dyDescent="0.2">
      <c r="A116" s="3">
        <f>IFERROR(VLOOKUP(B116,'[1]DADOS (OCULTAR)'!$P$3:$R$56,3,0),"")</f>
        <v>9767633000528</v>
      </c>
      <c r="B116" s="4" t="str">
        <f>'[1]TCE - ANEXO IV - Preencher'!C125</f>
        <v>UPA NOVA DESCOBERTA</v>
      </c>
      <c r="C116" s="4" t="str">
        <f>'[1]TCE - ANEXO IV - Preencher'!E125</f>
        <v>5.9 - Telefonia Móvel</v>
      </c>
      <c r="D116" s="3">
        <f>'[1]TCE - ANEXO IV - Preencher'!F125</f>
        <v>33000118001493</v>
      </c>
      <c r="E116" s="5" t="str">
        <f>'[1]TCE - ANEXO IV - Preencher'!G125</f>
        <v>TELEMAR NORTE OI</v>
      </c>
      <c r="F116" s="5" t="str">
        <f>'[1]TCE - ANEXO IV - Preencher'!H125</f>
        <v>S</v>
      </c>
      <c r="G116" s="5" t="str">
        <f>'[1]TCE - ANEXO IV - Preencher'!I125</f>
        <v>S</v>
      </c>
      <c r="H116" s="5">
        <f>'[1]TCE - ANEXO IV - Preencher'!J125</f>
        <v>23</v>
      </c>
      <c r="I116" s="6" t="str">
        <f>IF('[1]TCE - ANEXO IV - Preencher'!K125="","",'[1]TCE - ANEXO IV - Preencher'!K125)</f>
        <v>01/12/2020</v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27 -  P</v>
      </c>
      <c r="L116" s="7">
        <f>'[1]TCE - ANEXO IV - Preencher'!N125</f>
        <v>36.85</v>
      </c>
    </row>
    <row r="117" spans="1:12" s="8" customFormat="1" ht="19.5" customHeight="1" x14ac:dyDescent="0.2">
      <c r="A117" s="3">
        <f>IFERROR(VLOOKUP(B117,'[1]DADOS (OCULTAR)'!$P$3:$R$56,3,0),"")</f>
        <v>9767633000528</v>
      </c>
      <c r="B117" s="4" t="str">
        <f>'[1]TCE - ANEXO IV - Preencher'!C126</f>
        <v>UPA NOVA DESCOBERTA</v>
      </c>
      <c r="C117" s="4" t="str">
        <f>'[1]TCE - ANEXO IV - Preencher'!E126</f>
        <v>5.9 - Telefonia Móvel</v>
      </c>
      <c r="D117" s="3">
        <f>'[1]TCE - ANEXO IV - Preencher'!F126</f>
        <v>40432544000147</v>
      </c>
      <c r="E117" s="5" t="str">
        <f>'[1]TCE - ANEXO IV - Preencher'!G126</f>
        <v>CLARO S/A</v>
      </c>
      <c r="F117" s="5" t="str">
        <f>'[1]TCE - ANEXO IV - Preencher'!H126</f>
        <v>S</v>
      </c>
      <c r="G117" s="5" t="str">
        <f>'[1]TCE - ANEXO IV - Preencher'!I126</f>
        <v>N</v>
      </c>
      <c r="H117" s="5">
        <f>'[1]TCE - ANEXO IV - Preencher'!J126</f>
        <v>0</v>
      </c>
      <c r="I117" s="6">
        <f>IF('[1]TCE - ANEXO IV - Preencher'!K126="","",'[1]TCE - ANEXO IV - Preencher'!K126)</f>
        <v>44167</v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28 -  P</v>
      </c>
      <c r="L117" s="7">
        <f>'[1]TCE - ANEXO IV - Preencher'!N126</f>
        <v>384.96</v>
      </c>
    </row>
    <row r="118" spans="1:12" s="8" customFormat="1" ht="19.5" customHeight="1" x14ac:dyDescent="0.2">
      <c r="A118" s="3">
        <f>IFERROR(VLOOKUP(B118,'[1]DADOS (OCULTAR)'!$P$3:$R$56,3,0),"")</f>
        <v>9767633000528</v>
      </c>
      <c r="B118" s="4" t="str">
        <f>'[1]TCE - ANEXO IV - Preencher'!C127</f>
        <v>UPA NOVA DESCOBERTA</v>
      </c>
      <c r="C118" s="4" t="str">
        <f>'[1]TCE - ANEXO IV - Preencher'!E127</f>
        <v>5.18 - Teledonia Fixa</v>
      </c>
      <c r="D118" s="3">
        <f>'[1]TCE - ANEXO IV - Preencher'!F127</f>
        <v>14299005000171</v>
      </c>
      <c r="E118" s="5" t="str">
        <f>'[1]TCE - ANEXO IV - Preencher'!G127</f>
        <v xml:space="preserve">INTEXNET TELECOMUNICAÇOES </v>
      </c>
      <c r="F118" s="5" t="str">
        <f>'[1]TCE - ANEXO IV - Preencher'!H127</f>
        <v>S</v>
      </c>
      <c r="G118" s="5" t="str">
        <f>'[1]TCE - ANEXO IV - Preencher'!I127</f>
        <v>S</v>
      </c>
      <c r="H118" s="5">
        <f>'[1]TCE - ANEXO IV - Preencher'!J127</f>
        <v>817</v>
      </c>
      <c r="I118" s="6" t="str">
        <f>IF('[1]TCE - ANEXO IV - Preencher'!K127="","",'[1]TCE - ANEXO IV - Preencher'!K127)</f>
        <v>09/12/2020</v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>26 -  P</v>
      </c>
      <c r="L118" s="7">
        <f>'[1]TCE - ANEXO IV - Preencher'!N127</f>
        <v>1000</v>
      </c>
    </row>
    <row r="119" spans="1:12" s="8" customFormat="1" ht="19.5" customHeight="1" x14ac:dyDescent="0.2">
      <c r="A119" s="3">
        <f>IFERROR(VLOOKUP(B119,'[1]DADOS (OCULTAR)'!$P$3:$R$56,3,0),"")</f>
        <v>9767633000528</v>
      </c>
      <c r="B119" s="4" t="str">
        <f>'[1]TCE - ANEXO IV - Preencher'!C128</f>
        <v>UPA NOVA DESCOBERTA</v>
      </c>
      <c r="C119" s="4" t="str">
        <f>'[1]TCE - ANEXO IV - Preencher'!E128</f>
        <v>5.18 - Teledonia Fixa</v>
      </c>
      <c r="D119" s="3">
        <f>'[1]TCE - ANEXO IV - Preencher'!F128</f>
        <v>33000118001493</v>
      </c>
      <c r="E119" s="5" t="str">
        <f>'[1]TCE - ANEXO IV - Preencher'!G128</f>
        <v>TELEMAR NORTE OI</v>
      </c>
      <c r="F119" s="5" t="str">
        <f>'[1]TCE - ANEXO IV - Preencher'!H128</f>
        <v>S</v>
      </c>
      <c r="G119" s="5" t="str">
        <f>'[1]TCE - ANEXO IV - Preencher'!I128</f>
        <v>S</v>
      </c>
      <c r="H119" s="5">
        <f>'[1]TCE - ANEXO IV - Preencher'!J128</f>
        <v>23</v>
      </c>
      <c r="I119" s="6" t="str">
        <f>IF('[1]TCE - ANEXO IV - Preencher'!K128="","",'[1]TCE - ANEXO IV - Preencher'!K128)</f>
        <v>15/12/2020</v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26 -  P</v>
      </c>
      <c r="L119" s="7">
        <f>'[1]TCE - ANEXO IV - Preencher'!N128</f>
        <v>96.82</v>
      </c>
    </row>
    <row r="120" spans="1:12" s="8" customFormat="1" ht="19.5" customHeight="1" x14ac:dyDescent="0.2">
      <c r="A120" s="3">
        <f>IFERROR(VLOOKUP(B120,'[1]DADOS (OCULTAR)'!$P$3:$R$56,3,0),"")</f>
        <v>9767633000528</v>
      </c>
      <c r="B120" s="4" t="str">
        <f>'[1]TCE - ANEXO IV - Preencher'!C129</f>
        <v>UPA NOVA DESCOBERTA</v>
      </c>
      <c r="C120" s="4" t="str">
        <f>'[1]TCE - ANEXO IV - Preencher'!E129</f>
        <v>5.13 - Água e Esgoto</v>
      </c>
      <c r="D120" s="3">
        <f>'[1]TCE - ANEXO IV - Preencher'!F129</f>
        <v>9769035000164</v>
      </c>
      <c r="E120" s="5" t="str">
        <f>'[1]TCE - ANEXO IV - Preencher'!G129</f>
        <v xml:space="preserve">COMPESA </v>
      </c>
      <c r="F120" s="5" t="str">
        <f>'[1]TCE - ANEXO IV - Preencher'!H129</f>
        <v>S</v>
      </c>
      <c r="G120" s="5" t="str">
        <f>'[1]TCE - ANEXO IV - Preencher'!I129</f>
        <v>S</v>
      </c>
      <c r="H120" s="5">
        <f>'[1]TCE - ANEXO IV - Preencher'!J129</f>
        <v>88226212</v>
      </c>
      <c r="I120" s="6" t="str">
        <f>IF('[1]TCE - ANEXO IV - Preencher'!K129="","",'[1]TCE - ANEXO IV - Preencher'!K129)</f>
        <v>13/12/2020</v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26 -  P</v>
      </c>
      <c r="L120" s="7">
        <f>'[1]TCE - ANEXO IV - Preencher'!N129</f>
        <v>62.67</v>
      </c>
    </row>
    <row r="121" spans="1:12" s="8" customFormat="1" ht="19.5" customHeight="1" x14ac:dyDescent="0.2">
      <c r="A121" s="3">
        <f>IFERROR(VLOOKUP(B121,'[1]DADOS (OCULTAR)'!$P$3:$R$56,3,0),"")</f>
        <v>9767633000528</v>
      </c>
      <c r="B121" s="4" t="str">
        <f>'[1]TCE - ANEXO IV - Preencher'!C130</f>
        <v>UPA NOVA DESCOBERTA</v>
      </c>
      <c r="C121" s="4" t="str">
        <f>'[1]TCE - ANEXO IV - Preencher'!E130</f>
        <v>5.12 - Energia Elétrica</v>
      </c>
      <c r="D121" s="3">
        <f>'[1]TCE - ANEXO IV - Preencher'!F130</f>
        <v>10572048000128</v>
      </c>
      <c r="E121" s="5" t="str">
        <f>'[1]TCE - ANEXO IV - Preencher'!G130</f>
        <v>CELPE</v>
      </c>
      <c r="F121" s="5" t="str">
        <f>'[1]TCE - ANEXO IV - Preencher'!H130</f>
        <v>S</v>
      </c>
      <c r="G121" s="5" t="str">
        <f>'[1]TCE - ANEXO IV - Preencher'!I130</f>
        <v>S</v>
      </c>
      <c r="H121" s="5">
        <f>'[1]TCE - ANEXO IV - Preencher'!J130</f>
        <v>132138128</v>
      </c>
      <c r="I121" s="6" t="str">
        <f>IF('[1]TCE - ANEXO IV - Preencher'!K130="","",'[1]TCE - ANEXO IV - Preencher'!K130)</f>
        <v>13/12/2020</v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>26 -  P</v>
      </c>
      <c r="L121" s="7">
        <f>'[1]TCE - ANEXO IV - Preencher'!N130</f>
        <v>11075.05</v>
      </c>
    </row>
    <row r="122" spans="1:12" s="8" customFormat="1" ht="19.5" customHeight="1" x14ac:dyDescent="0.2">
      <c r="A122" s="3">
        <f>IFERROR(VLOOKUP(B122,'[1]DADOS (OCULTAR)'!$P$3:$R$56,3,0),"")</f>
        <v>9767633000528</v>
      </c>
      <c r="B122" s="4" t="str">
        <f>'[1]TCE - ANEXO IV - Preencher'!C131</f>
        <v>UPA NOVA DESCOBERTA</v>
      </c>
      <c r="C122" s="4" t="str">
        <f>'[1]TCE - ANEXO IV - Preencher'!E131</f>
        <v>5.3 - Locação de Máquinas e Equipamentos</v>
      </c>
      <c r="D122" s="3">
        <f>'[1]TCE - ANEXO IV - Preencher'!F131</f>
        <v>7264015000106</v>
      </c>
      <c r="E122" s="5" t="str">
        <f>'[1]TCE - ANEXO IV - Preencher'!G131</f>
        <v>ALIOMAR GUSMÃO NERES ME</v>
      </c>
      <c r="F122" s="5" t="str">
        <f>'[1]TCE - ANEXO IV - Preencher'!H131</f>
        <v>S</v>
      </c>
      <c r="G122" s="5" t="str">
        <f>'[1]TCE - ANEXO IV - Preencher'!I131</f>
        <v>S</v>
      </c>
      <c r="H122" s="5">
        <f>'[1]TCE - ANEXO IV - Preencher'!J131</f>
        <v>16644</v>
      </c>
      <c r="I122" s="6">
        <f>IF('[1]TCE - ANEXO IV - Preencher'!K131="","",'[1]TCE - ANEXO IV - Preencher'!K131)</f>
        <v>44210</v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26 -  P</v>
      </c>
      <c r="L122" s="7">
        <f>'[1]TCE - ANEXO IV - Preencher'!N131</f>
        <v>2383.23</v>
      </c>
    </row>
    <row r="123" spans="1:12" s="8" customFormat="1" ht="19.5" customHeight="1" x14ac:dyDescent="0.2">
      <c r="A123" s="3">
        <f>IFERROR(VLOOKUP(B123,'[1]DADOS (OCULTAR)'!$P$3:$R$56,3,0),"")</f>
        <v>9767633000528</v>
      </c>
      <c r="B123" s="4" t="str">
        <f>'[1]TCE - ANEXO IV - Preencher'!C132</f>
        <v>UPA NOVA DESCOBERTA</v>
      </c>
      <c r="C123" s="4" t="str">
        <f>'[1]TCE - ANEXO IV - Preencher'!E132</f>
        <v>5.3 - Locação de Máquinas e Equipamentos</v>
      </c>
      <c r="D123" s="3">
        <f>'[1]TCE - ANEXO IV - Preencher'!F132</f>
        <v>7264015000106</v>
      </c>
      <c r="E123" s="5" t="str">
        <f>'[1]TCE - ANEXO IV - Preencher'!G132</f>
        <v>ALIOMAR GUSMÃO NERES ME</v>
      </c>
      <c r="F123" s="5" t="str">
        <f>'[1]TCE - ANEXO IV - Preencher'!H132</f>
        <v>S</v>
      </c>
      <c r="G123" s="5" t="str">
        <f>'[1]TCE - ANEXO IV - Preencher'!I132</f>
        <v>S</v>
      </c>
      <c r="H123" s="5">
        <f>'[1]TCE - ANEXO IV - Preencher'!J132</f>
        <v>16645</v>
      </c>
      <c r="I123" s="6">
        <f>IF('[1]TCE - ANEXO IV - Preencher'!K132="","",'[1]TCE - ANEXO IV - Preencher'!K132)</f>
        <v>44210</v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>26 -  P</v>
      </c>
      <c r="L123" s="7">
        <f>'[1]TCE - ANEXO IV - Preencher'!N132</f>
        <v>260</v>
      </c>
    </row>
    <row r="124" spans="1:12" s="8" customFormat="1" ht="19.5" customHeight="1" x14ac:dyDescent="0.2">
      <c r="A124" s="3">
        <f>IFERROR(VLOOKUP(B124,'[1]DADOS (OCULTAR)'!$P$3:$R$56,3,0),"")</f>
        <v>9767633000528</v>
      </c>
      <c r="B124" s="4" t="str">
        <f>'[1]TCE - ANEXO IV - Preencher'!C133</f>
        <v>UPA NOVA DESCOBERTA</v>
      </c>
      <c r="C124" s="4" t="str">
        <f>'[1]TCE - ANEXO IV - Preencher'!E133</f>
        <v>5.1 - Locação de Equipamentos Médicos-Hospitalares</v>
      </c>
      <c r="D124" s="3">
        <f>'[1]TCE - ANEXO IV - Preencher'!F133</f>
        <v>4238951000154</v>
      </c>
      <c r="E124" s="5" t="str">
        <f>'[1]TCE - ANEXO IV - Preencher'!G133</f>
        <v xml:space="preserve">LOCMED HOSPITALAR LTDA </v>
      </c>
      <c r="F124" s="5" t="str">
        <f>'[1]TCE - ANEXO IV - Preencher'!H133</f>
        <v>S</v>
      </c>
      <c r="G124" s="5" t="str">
        <f>'[1]TCE - ANEXO IV - Preencher'!I133</f>
        <v>S</v>
      </c>
      <c r="H124" s="5">
        <f>'[1]TCE - ANEXO IV - Preencher'!J133</f>
        <v>1760</v>
      </c>
      <c r="I124" s="6">
        <f>IF('[1]TCE - ANEXO IV - Preencher'!K133="","",'[1]TCE - ANEXO IV - Preencher'!K133)</f>
        <v>44202</v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>26 -  P</v>
      </c>
      <c r="L124" s="7">
        <f>'[1]TCE - ANEXO IV - Preencher'!N133</f>
        <v>220</v>
      </c>
    </row>
    <row r="125" spans="1:12" s="8" customFormat="1" ht="19.5" customHeight="1" x14ac:dyDescent="0.2">
      <c r="A125" s="3">
        <f>IFERROR(VLOOKUP(B125,'[1]DADOS (OCULTAR)'!$P$3:$R$56,3,0),"")</f>
        <v>9767633000528</v>
      </c>
      <c r="B125" s="4" t="str">
        <f>'[1]TCE - ANEXO IV - Preencher'!C134</f>
        <v>UPA NOVA DESCOBERTA</v>
      </c>
      <c r="C125" s="4" t="str">
        <f>'[1]TCE - ANEXO IV - Preencher'!E134</f>
        <v>5.1 - Locação de Equipamentos Médicos-Hospitalares</v>
      </c>
      <c r="D125" s="3">
        <f>'[1]TCE - ANEXO IV - Preencher'!F134</f>
        <v>11758108000164</v>
      </c>
      <c r="E125" s="5" t="str">
        <f>'[1]TCE - ANEXO IV - Preencher'!G134</f>
        <v xml:space="preserve">SERVMED COMERCIO E SERVICO DE LOCACAO DE EQUIP </v>
      </c>
      <c r="F125" s="5" t="str">
        <f>'[1]TCE - ANEXO IV - Preencher'!H134</f>
        <v>S</v>
      </c>
      <c r="G125" s="5" t="str">
        <f>'[1]TCE - ANEXO IV - Preencher'!I134</f>
        <v>S</v>
      </c>
      <c r="H125" s="5">
        <f>'[1]TCE - ANEXO IV - Preencher'!J134</f>
        <v>36</v>
      </c>
      <c r="I125" s="6" t="str">
        <f>IF('[1]TCE - ANEXO IV - Preencher'!K134="","",'[1]TCE - ANEXO IV - Preencher'!K134)</f>
        <v>04/12/2020</v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>26 -  P</v>
      </c>
      <c r="L125" s="7">
        <f>'[1]TCE - ANEXO IV - Preencher'!N134</f>
        <v>1200</v>
      </c>
    </row>
    <row r="126" spans="1:12" s="8" customFormat="1" ht="19.5" customHeight="1" x14ac:dyDescent="0.2">
      <c r="A126" s="3">
        <f>IFERROR(VLOOKUP(B126,'[1]DADOS (OCULTAR)'!$P$3:$R$56,3,0),"")</f>
        <v>9767633000528</v>
      </c>
      <c r="B126" s="4" t="str">
        <f>'[1]TCE - ANEXO IV - Preencher'!C135</f>
        <v>UPA NOVA DESCOBERTA</v>
      </c>
      <c r="C126" s="4" t="str">
        <f>'[1]TCE - ANEXO IV - Preencher'!E135</f>
        <v>5.1 - Locação de Equipamentos Médicos-Hospitalares</v>
      </c>
      <c r="D126" s="3">
        <f>'[1]TCE - ANEXO IV - Preencher'!F135</f>
        <v>331788002405</v>
      </c>
      <c r="E126" s="5" t="str">
        <f>'[1]TCE - ANEXO IV - Preencher'!G135</f>
        <v xml:space="preserve">AIR LIQUIDE BRASIL LTDA </v>
      </c>
      <c r="F126" s="5" t="str">
        <f>'[1]TCE - ANEXO IV - Preencher'!H135</f>
        <v>S</v>
      </c>
      <c r="G126" s="5" t="str">
        <f>'[1]TCE - ANEXO IV - Preencher'!I135</f>
        <v>S</v>
      </c>
      <c r="H126" s="5">
        <f>'[1]TCE - ANEXO IV - Preencher'!J135</f>
        <v>40553</v>
      </c>
      <c r="I126" s="6">
        <f>IF('[1]TCE - ANEXO IV - Preencher'!K135="","",'[1]TCE - ANEXO IV - Preencher'!K135)</f>
        <v>44179</v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>26 -  P</v>
      </c>
      <c r="L126" s="7">
        <f>'[1]TCE - ANEXO IV - Preencher'!N135</f>
        <v>6185.24</v>
      </c>
    </row>
    <row r="127" spans="1:12" s="8" customFormat="1" ht="19.5" customHeight="1" x14ac:dyDescent="0.2">
      <c r="A127" s="3">
        <f>IFERROR(VLOOKUP(B127,'[1]DADOS (OCULTAR)'!$P$3:$R$56,3,0),"")</f>
        <v>9767633000528</v>
      </c>
      <c r="B127" s="4" t="str">
        <f>'[1]TCE - ANEXO IV - Preencher'!C136</f>
        <v>UPA NOVA DESCOBERTA</v>
      </c>
      <c r="C127" s="4" t="str">
        <f>'[1]TCE - ANEXO IV - Preencher'!E136</f>
        <v>5.1 - Locação de Equipamentos Médicos-Hospitalares</v>
      </c>
      <c r="D127" s="3">
        <f>'[1]TCE - ANEXO IV - Preencher'!F136</f>
        <v>12853727000109</v>
      </c>
      <c r="E127" s="5" t="str">
        <f>'[1]TCE - ANEXO IV - Preencher'!G136</f>
        <v xml:space="preserve">KESA COM SERV TECNICO LTDA </v>
      </c>
      <c r="F127" s="5" t="str">
        <f>'[1]TCE - ANEXO IV - Preencher'!H136</f>
        <v>S</v>
      </c>
      <c r="G127" s="5" t="str">
        <f>'[1]TCE - ANEXO IV - Preencher'!I136</f>
        <v>S</v>
      </c>
      <c r="H127" s="5">
        <f>'[1]TCE - ANEXO IV - Preencher'!J136</f>
        <v>334</v>
      </c>
      <c r="I127" s="6" t="str">
        <f>IF('[1]TCE - ANEXO IV - Preencher'!K136="","",'[1]TCE - ANEXO IV - Preencher'!K136)</f>
        <v>01/12/2020</v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>26 -  P</v>
      </c>
      <c r="L127" s="7">
        <f>'[1]TCE - ANEXO IV - Preencher'!N136</f>
        <v>2236.7199999999998</v>
      </c>
    </row>
    <row r="128" spans="1:12" s="8" customFormat="1" ht="19.5" customHeight="1" x14ac:dyDescent="0.2">
      <c r="A128" s="3">
        <f>IFERROR(VLOOKUP(B128,'[1]DADOS (OCULTAR)'!$P$3:$R$56,3,0),"")</f>
        <v>9767633000528</v>
      </c>
      <c r="B128" s="4" t="str">
        <f>'[1]TCE - ANEXO IV - Preencher'!C137</f>
        <v>UPA NOVA DESCOBERTA</v>
      </c>
      <c r="C128" s="4" t="str">
        <f>'[1]TCE - ANEXO IV - Preencher'!E137</f>
        <v>5.1 - Locação de Equipamentos Médicos-Hospitalares</v>
      </c>
      <c r="D128" s="3">
        <f>'[1]TCE - ANEXO IV - Preencher'!F137</f>
        <v>24380578002041</v>
      </c>
      <c r="E128" s="5" t="str">
        <f>'[1]TCE - ANEXO IV - Preencher'!G137</f>
        <v xml:space="preserve">WHITE MARTINS GASES INDUSTRIAIS NE LTDA 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129739</v>
      </c>
      <c r="I128" s="6" t="str">
        <f>IF('[1]TCE - ANEXO IV - Preencher'!K137="","",'[1]TCE - ANEXO IV - Preencher'!K137)</f>
        <v>19/12/2020</v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>26 -  P</v>
      </c>
      <c r="L128" s="7">
        <f>'[1]TCE - ANEXO IV - Preencher'!N137</f>
        <v>1850.68</v>
      </c>
    </row>
    <row r="129" spans="1:12" s="8" customFormat="1" ht="19.5" customHeight="1" x14ac:dyDescent="0.2">
      <c r="A129" s="3">
        <f>IFERROR(VLOOKUP(B129,'[1]DADOS (OCULTAR)'!$P$3:$R$56,3,0),"")</f>
        <v>9767633000528</v>
      </c>
      <c r="B129" s="4" t="str">
        <f>'[1]TCE - ANEXO IV - Preencher'!C138</f>
        <v>UPA NOVA DESCOBERTA</v>
      </c>
      <c r="C129" s="4" t="str">
        <f>'[1]TCE - ANEXO IV - Preencher'!E138</f>
        <v>5.1 - Locação de Equipamentos Médicos-Hospitalares</v>
      </c>
      <c r="D129" s="3">
        <f>'[1]TCE - ANEXO IV - Preencher'!F138</f>
        <v>5011743000180</v>
      </c>
      <c r="E129" s="5" t="str">
        <f>'[1]TCE - ANEXO IV - Preencher'!G138</f>
        <v xml:space="preserve">ALMERI ANGELO SAVIANO DA SILVA 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5245</v>
      </c>
      <c r="I129" s="6" t="str">
        <f>IF('[1]TCE - ANEXO IV - Preencher'!K138="","",'[1]TCE - ANEXO IV - Preencher'!K138)</f>
        <v>28/01/2021</v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>26 -  P</v>
      </c>
      <c r="L129" s="7">
        <f>'[1]TCE - ANEXO IV - Preencher'!N138</f>
        <v>1000</v>
      </c>
    </row>
    <row r="130" spans="1:12" s="8" customFormat="1" ht="19.5" customHeight="1" x14ac:dyDescent="0.2">
      <c r="A130" s="3">
        <f>IFERROR(VLOOKUP(B130,'[1]DADOS (OCULTAR)'!$P$3:$R$56,3,0),"")</f>
        <v>9767633000528</v>
      </c>
      <c r="B130" s="4" t="str">
        <f>'[1]TCE - ANEXO IV - Preencher'!C139</f>
        <v>UPA NOVA DESCOBERTA</v>
      </c>
      <c r="C130" s="4" t="str">
        <f>'[1]TCE - ANEXO IV - Preencher'!E139</f>
        <v>5.20 - Serviços Judicíarios e Cartoriais</v>
      </c>
      <c r="D130" s="3">
        <f>'[1]TCE - ANEXO IV - Preencher'!F139</f>
        <v>360305000104</v>
      </c>
      <c r="E130" s="5" t="str">
        <f>'[1]TCE - ANEXO IV - Preencher'!G139</f>
        <v xml:space="preserve">ACAO JUDICIAL 6 VARA </v>
      </c>
      <c r="F130" s="5" t="str">
        <f>'[1]TCE - ANEXO IV - Preencher'!H139</f>
        <v>S</v>
      </c>
      <c r="G130" s="5" t="str">
        <f>'[1]TCE - ANEXO IV - Preencher'!I139</f>
        <v>N</v>
      </c>
      <c r="H130" s="5">
        <f>'[1]TCE - ANEXO IV - Preencher'!J139</f>
        <v>0</v>
      </c>
      <c r="I130" s="6" t="str">
        <f>IF('[1]TCE - ANEXO IV - Preencher'!K139="","",'[1]TCE - ANEXO IV - Preencher'!K139)</f>
        <v>30/12/2020</v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>27 -  P</v>
      </c>
      <c r="L130" s="7">
        <f>'[1]TCE - ANEXO IV - Preencher'!N139</f>
        <v>400</v>
      </c>
    </row>
    <row r="131" spans="1:12" s="8" customFormat="1" ht="19.5" customHeight="1" x14ac:dyDescent="0.2">
      <c r="A131" s="3">
        <f>IFERROR(VLOOKUP(B131,'[1]DADOS (OCULTAR)'!$P$3:$R$56,3,0),"")</f>
        <v>9767633000528</v>
      </c>
      <c r="B131" s="4" t="str">
        <f>'[1]TCE - ANEXO IV - Preencher'!C140</f>
        <v>UPA NOVA DESCOBERTA</v>
      </c>
      <c r="C131" s="4" t="str">
        <f>'[1]TCE - ANEXO IV - Preencher'!E140</f>
        <v>5.20 - Serviços Judicíarios e Cartoriais</v>
      </c>
      <c r="D131" s="3">
        <f>'[1]TCE - ANEXO IV - Preencher'!F140</f>
        <v>99598868400</v>
      </c>
      <c r="E131" s="5" t="str">
        <f>'[1]TCE - ANEXO IV - Preencher'!G140</f>
        <v xml:space="preserve">LEANDRO CORDEIRO DAS NEVES </v>
      </c>
      <c r="F131" s="5" t="str">
        <f>'[1]TCE - ANEXO IV - Preencher'!H140</f>
        <v>S</v>
      </c>
      <c r="G131" s="5" t="str">
        <f>'[1]TCE - ANEXO IV - Preencher'!I140</f>
        <v>N</v>
      </c>
      <c r="H131" s="5">
        <f>'[1]TCE - ANEXO IV - Preencher'!J140</f>
        <v>0</v>
      </c>
      <c r="I131" s="6">
        <f>IF('[1]TCE - ANEXO IV - Preencher'!K140="","",'[1]TCE - ANEXO IV - Preencher'!K140)</f>
        <v>44170</v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2611606</v>
      </c>
      <c r="L131" s="7">
        <f>'[1]TCE - ANEXO IV - Preencher'!N140</f>
        <v>7000</v>
      </c>
    </row>
    <row r="132" spans="1:12" s="8" customFormat="1" ht="19.5" customHeight="1" x14ac:dyDescent="0.2">
      <c r="A132" s="3">
        <f>IFERROR(VLOOKUP(B132,'[1]DADOS (OCULTAR)'!$P$3:$R$56,3,0),"")</f>
        <v>9767633000528</v>
      </c>
      <c r="B132" s="4" t="str">
        <f>'[1]TCE - ANEXO IV - Preencher'!C141</f>
        <v>UPA NOVA DESCOBERTA</v>
      </c>
      <c r="C132" s="4" t="str">
        <f>'[1]TCE - ANEXO IV - Preencher'!E141</f>
        <v>5.20 - Serviços Judicíarios e Cartoriais</v>
      </c>
      <c r="D132" s="3">
        <f>'[1]TCE - ANEXO IV - Preencher'!F141</f>
        <v>4891713461</v>
      </c>
      <c r="E132" s="5" t="str">
        <f>'[1]TCE - ANEXO IV - Preencher'!G141</f>
        <v xml:space="preserve">LEANDRO SILVA DE SANATANA </v>
      </c>
      <c r="F132" s="5" t="str">
        <f>'[1]TCE - ANEXO IV - Preencher'!H141</f>
        <v>S</v>
      </c>
      <c r="G132" s="5" t="str">
        <f>'[1]TCE - ANEXO IV - Preencher'!I141</f>
        <v>N</v>
      </c>
      <c r="H132" s="5">
        <f>'[1]TCE - ANEXO IV - Preencher'!J141</f>
        <v>0</v>
      </c>
      <c r="I132" s="6">
        <f>IF('[1]TCE - ANEXO IV - Preencher'!K141="","",'[1]TCE - ANEXO IV - Preencher'!K141)</f>
        <v>44170</v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>26 -  P</v>
      </c>
      <c r="L132" s="7">
        <f>'[1]TCE - ANEXO IV - Preencher'!N141</f>
        <v>9000</v>
      </c>
    </row>
    <row r="133" spans="1:12" s="8" customFormat="1" ht="19.5" customHeight="1" x14ac:dyDescent="0.2">
      <c r="A133" s="3">
        <f>IFERROR(VLOOKUP(B133,'[1]DADOS (OCULTAR)'!$P$3:$R$56,3,0),"")</f>
        <v>9767633000528</v>
      </c>
      <c r="B133" s="4" t="str">
        <f>'[1]TCE - ANEXO IV - Preencher'!C142</f>
        <v>UPA NOVA DESCOBERTA</v>
      </c>
      <c r="C133" s="4" t="str">
        <f>'[1]TCE - ANEXO IV - Preencher'!E142</f>
        <v>5.20 - Serviços Judicíarios e Cartoriais</v>
      </c>
      <c r="D133" s="3">
        <f>'[1]TCE - ANEXO IV - Preencher'!F142</f>
        <v>51940337453</v>
      </c>
      <c r="E133" s="5" t="str">
        <f>'[1]TCE - ANEXO IV - Preencher'!G142</f>
        <v xml:space="preserve">ADEMAR DA PAZ GOMES </v>
      </c>
      <c r="F133" s="5" t="str">
        <f>'[1]TCE - ANEXO IV - Preencher'!H142</f>
        <v>S</v>
      </c>
      <c r="G133" s="5" t="str">
        <f>'[1]TCE - ANEXO IV - Preencher'!I142</f>
        <v>N</v>
      </c>
      <c r="H133" s="5">
        <f>'[1]TCE - ANEXO IV - Preencher'!J142</f>
        <v>0</v>
      </c>
      <c r="I133" s="6">
        <f>IF('[1]TCE - ANEXO IV - Preencher'!K142="","",'[1]TCE - ANEXO IV - Preencher'!K142)</f>
        <v>44170</v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>26 -  P</v>
      </c>
      <c r="L133" s="7">
        <f>'[1]TCE - ANEXO IV - Preencher'!N142</f>
        <v>5000</v>
      </c>
    </row>
    <row r="134" spans="1:12" s="8" customFormat="1" ht="19.5" customHeight="1" x14ac:dyDescent="0.2">
      <c r="A134" s="3">
        <f>IFERROR(VLOOKUP(B134,'[1]DADOS (OCULTAR)'!$P$3:$R$56,3,0),"")</f>
        <v>9767633000528</v>
      </c>
      <c r="B134" s="4" t="str">
        <f>'[1]TCE - ANEXO IV - Preencher'!C143</f>
        <v>UPA NOVA DESCOBERTA</v>
      </c>
      <c r="C134" s="4" t="str">
        <f>'[1]TCE - ANEXO IV - Preencher'!E143</f>
        <v>5.20 - Serviços Judicíarios e Cartoriais</v>
      </c>
      <c r="D134" s="3">
        <f>'[1]TCE - ANEXO IV - Preencher'!F143</f>
        <v>46386599420</v>
      </c>
      <c r="E134" s="5" t="str">
        <f>'[1]TCE - ANEXO IV - Preencher'!G143</f>
        <v>ANTONIO PEREIRA DA SILVA NETO</v>
      </c>
      <c r="F134" s="5" t="str">
        <f>'[1]TCE - ANEXO IV - Preencher'!H143</f>
        <v>S</v>
      </c>
      <c r="G134" s="5" t="str">
        <f>'[1]TCE - ANEXO IV - Preencher'!I143</f>
        <v>N</v>
      </c>
      <c r="H134" s="5">
        <f>'[1]TCE - ANEXO IV - Preencher'!J143</f>
        <v>0</v>
      </c>
      <c r="I134" s="6">
        <f>IF('[1]TCE - ANEXO IV - Preencher'!K143="","",'[1]TCE - ANEXO IV - Preencher'!K143)</f>
        <v>44171</v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>26 -  P</v>
      </c>
      <c r="L134" s="7">
        <f>'[1]TCE - ANEXO IV - Preencher'!N143</f>
        <v>5000</v>
      </c>
    </row>
    <row r="135" spans="1:12" s="8" customFormat="1" ht="19.5" customHeight="1" x14ac:dyDescent="0.2">
      <c r="A135" s="3">
        <f>IFERROR(VLOOKUP(B135,'[1]DADOS (OCULTAR)'!$P$3:$R$56,3,0),"")</f>
        <v>9767633000528</v>
      </c>
      <c r="B135" s="4" t="str">
        <f>'[1]TCE - ANEXO IV - Preencher'!C144</f>
        <v>UPA NOVA DESCOBERTA</v>
      </c>
      <c r="C135" s="4" t="str">
        <f>'[1]TCE - ANEXO IV - Preencher'!E144</f>
        <v>5.16 - Serviços Médico-Hospitalares, Odotonlogia e Laboratoriais</v>
      </c>
      <c r="D135" s="3">
        <f>'[1]TCE - ANEXO IV - Preencher'!F144</f>
        <v>24872505000295</v>
      </c>
      <c r="E135" s="5" t="str">
        <f>'[1]TCE - ANEXO IV - Preencher'!G144</f>
        <v>CENTER LAB CENTRO INTEGRADO DE COM E SERV LTDA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264</v>
      </c>
      <c r="I135" s="6">
        <f>IF('[1]TCE - ANEXO IV - Preencher'!K144="","",'[1]TCE - ANEXO IV - Preencher'!K144)</f>
        <v>44201</v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26 -  P</v>
      </c>
      <c r="L135" s="7">
        <f>'[1]TCE - ANEXO IV - Preencher'!N144</f>
        <v>14790.41</v>
      </c>
    </row>
    <row r="136" spans="1:12" s="8" customFormat="1" ht="19.5" customHeight="1" x14ac:dyDescent="0.2">
      <c r="A136" s="3">
        <f>IFERROR(VLOOKUP(B136,'[1]DADOS (OCULTAR)'!$P$3:$R$56,3,0),"")</f>
        <v>9767633000528</v>
      </c>
      <c r="B136" s="4" t="str">
        <f>'[1]TCE - ANEXO IV - Preencher'!C145</f>
        <v>UPA NOVA DESCOBERTA</v>
      </c>
      <c r="C136" s="4" t="str">
        <f>'[1]TCE - ANEXO IV - Preencher'!E145</f>
        <v>5.8 - Locação de Veículos Automotores</v>
      </c>
      <c r="D136" s="3">
        <f>'[1]TCE - ANEXO IV - Preencher'!F145</f>
        <v>13097538000108</v>
      </c>
      <c r="E136" s="5" t="str">
        <f>'[1]TCE - ANEXO IV - Preencher'!G145</f>
        <v>MEDLIFE LOCAÇÃO DE MAQUINAS E EQUIPAMENTOS LTDA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214</v>
      </c>
      <c r="I136" s="6">
        <f>IF('[1]TCE - ANEXO IV - Preencher'!K145="","",'[1]TCE - ANEXO IV - Preencher'!K145)</f>
        <v>44173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900</v>
      </c>
    </row>
    <row r="137" spans="1:12" s="8" customFormat="1" ht="19.5" customHeight="1" x14ac:dyDescent="0.2">
      <c r="A137" s="3">
        <f>IFERROR(VLOOKUP(B137,'[1]DADOS (OCULTAR)'!$P$3:$R$56,3,0),"")</f>
        <v>9767633000528</v>
      </c>
      <c r="B137" s="4" t="str">
        <f>'[1]TCE - ANEXO IV - Preencher'!C146</f>
        <v>UPA NOVA DESCOBERTA</v>
      </c>
      <c r="C137" s="4" t="str">
        <f>'[1]TCE - ANEXO IV - Preencher'!E146</f>
        <v>5.99 - Outros Serviços de Terceiros Pessoa Jurídica</v>
      </c>
      <c r="D137" s="3">
        <f>'[1]TCE - ANEXO IV - Preencher'!F146</f>
        <v>40171839000107</v>
      </c>
      <c r="E137" s="5" t="str">
        <f>'[1]TCE - ANEXO IV - Preencher'!G146</f>
        <v xml:space="preserve">KATIA REGINA SOARES DOS SANTOS 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01</v>
      </c>
      <c r="I137" s="6">
        <f>IF('[1]TCE - ANEXO IV - Preencher'!K146="","",'[1]TCE - ANEXO IV - Preencher'!K146)</f>
        <v>44203</v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2611606</v>
      </c>
      <c r="L137" s="7">
        <f>'[1]TCE - ANEXO IV - Preencher'!N146</f>
        <v>2300</v>
      </c>
    </row>
    <row r="138" spans="1:12" s="8" customFormat="1" ht="19.5" customHeight="1" x14ac:dyDescent="0.2">
      <c r="A138" s="3">
        <f>IFERROR(VLOOKUP(B138,'[1]DADOS (OCULTAR)'!$P$3:$R$56,3,0),"")</f>
        <v>9767633000528</v>
      </c>
      <c r="B138" s="4" t="str">
        <f>'[1]TCE - ANEXO IV - Preencher'!C147</f>
        <v>UPA NOVA DESCOBERTA</v>
      </c>
      <c r="C138" s="4" t="str">
        <f>'[1]TCE - ANEXO IV - Preencher'!E147</f>
        <v>5.15 - Serviços Domésticos</v>
      </c>
      <c r="D138" s="3">
        <f>'[1]TCE - ANEXO IV - Preencher'!F147</f>
        <v>21035995000104</v>
      </c>
      <c r="E138" s="5" t="str">
        <f>'[1]TCE - ANEXO IV - Preencher'!G147</f>
        <v xml:space="preserve">LAVCLIN LAVANDERIA LTDA ME 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2633</v>
      </c>
      <c r="I138" s="6">
        <f>IF('[1]TCE - ANEXO IV - Preencher'!K147="","",'[1]TCE - ANEXO IV - Preencher'!K147)</f>
        <v>44200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26 -  P</v>
      </c>
      <c r="L138" s="7">
        <f>'[1]TCE - ANEXO IV - Preencher'!N147</f>
        <v>2629.83</v>
      </c>
    </row>
    <row r="139" spans="1:12" s="8" customFormat="1" ht="19.5" customHeight="1" x14ac:dyDescent="0.2">
      <c r="A139" s="3">
        <f>IFERROR(VLOOKUP(B139,'[1]DADOS (OCULTAR)'!$P$3:$R$56,3,0),"")</f>
        <v>9767633000528</v>
      </c>
      <c r="B139" s="4" t="str">
        <f>'[1]TCE - ANEXO IV - Preencher'!C148</f>
        <v>UPA NOVA DESCOBERTA</v>
      </c>
      <c r="C139" s="4" t="str">
        <f>'[1]TCE - ANEXO IV - Preencher'!E148</f>
        <v>5.10 - Detetização/Tratamento de Resíduos e Afins</v>
      </c>
      <c r="D139" s="3" t="str">
        <f>'[1]TCE - ANEXO IV - Preencher'!F148</f>
        <v xml:space="preserve">11.863.530/0001-80 </v>
      </c>
      <c r="E139" s="5" t="str">
        <f>'[1]TCE - ANEXO IV - Preencher'!G148</f>
        <v xml:space="preserve">BRASCON GESTAO AMBIENTAL LTDA 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62056</v>
      </c>
      <c r="I139" s="6">
        <f>IF('[1]TCE - ANEXO IV - Preencher'!K148="","",'[1]TCE - ANEXO IV - Preencher'!K148)</f>
        <v>44201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26 -  P</v>
      </c>
      <c r="L139" s="7">
        <f>'[1]TCE - ANEXO IV - Preencher'!N148</f>
        <v>2527.3000000000002</v>
      </c>
    </row>
    <row r="140" spans="1:12" s="8" customFormat="1" ht="19.5" customHeight="1" x14ac:dyDescent="0.2">
      <c r="A140" s="3">
        <f>IFERROR(VLOOKUP(B140,'[1]DADOS (OCULTAR)'!$P$3:$R$56,3,0),"")</f>
        <v>9767633000528</v>
      </c>
      <c r="B140" s="4" t="str">
        <f>'[1]TCE - ANEXO IV - Preencher'!C149</f>
        <v>UPA NOVA DESCOBERTA</v>
      </c>
      <c r="C140" s="4" t="str">
        <f>'[1]TCE - ANEXO IV - Preencher'!E149</f>
        <v>5.17 - Manutenção de Software, Certificação Digital e Microfilmagem</v>
      </c>
      <c r="D140" s="3">
        <f>'[1]TCE - ANEXO IV - Preencher'!F149</f>
        <v>18630942000119</v>
      </c>
      <c r="E140" s="5" t="str">
        <f>'[1]TCE - ANEXO IV - Preencher'!G149</f>
        <v>DPR SERVIÇOS E COMERCIOS DE PRODUTOS DE INFORMT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758</v>
      </c>
      <c r="I140" s="6">
        <f>IF('[1]TCE - ANEXO IV - Preencher'!K149="","",'[1]TCE - ANEXO IV - Preencher'!K149)</f>
        <v>44209</v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26 -  P</v>
      </c>
      <c r="L140" s="7">
        <f>'[1]TCE - ANEXO IV - Preencher'!N149</f>
        <v>950</v>
      </c>
    </row>
    <row r="141" spans="1:12" s="8" customFormat="1" ht="19.5" customHeight="1" x14ac:dyDescent="0.2">
      <c r="A141" s="3">
        <f>IFERROR(VLOOKUP(B141,'[1]DADOS (OCULTAR)'!$P$3:$R$56,3,0),"")</f>
        <v>9767633000528</v>
      </c>
      <c r="B141" s="4" t="str">
        <f>'[1]TCE - ANEXO IV - Preencher'!C150</f>
        <v>UPA NOVA DESCOBERTA</v>
      </c>
      <c r="C141" s="4" t="str">
        <f>'[1]TCE - ANEXO IV - Preencher'!E150</f>
        <v>5.17 - Manutenção de Software, Certificação Digital e Microfilmagem</v>
      </c>
      <c r="D141" s="3">
        <f>'[1]TCE - ANEXO IV - Preencher'!F150</f>
        <v>10891998000115</v>
      </c>
      <c r="E141" s="5" t="str">
        <f>'[1]TCE - ANEXO IV - Preencher'!G150</f>
        <v xml:space="preserve">ADVISERSIT SERVIÇOS EM INFORMATICA 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409</v>
      </c>
      <c r="I141" s="6">
        <f>IF('[1]TCE - ANEXO IV - Preencher'!K150="","",'[1]TCE - ANEXO IV - Preencher'!K150)</f>
        <v>44200</v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>26 -  P</v>
      </c>
      <c r="L141" s="7">
        <f>'[1]TCE - ANEXO IV - Preencher'!N150</f>
        <v>1282.5</v>
      </c>
    </row>
    <row r="142" spans="1:12" s="8" customFormat="1" ht="19.5" customHeight="1" x14ac:dyDescent="0.2">
      <c r="A142" s="3">
        <f>IFERROR(VLOOKUP(B142,'[1]DADOS (OCULTAR)'!$P$3:$R$56,3,0),"")</f>
        <v>9767633000528</v>
      </c>
      <c r="B142" s="4" t="str">
        <f>'[1]TCE - ANEXO IV - Preencher'!C151</f>
        <v>UPA NOVA DESCOBERTA</v>
      </c>
      <c r="C142" s="4" t="str">
        <f>'[1]TCE - ANEXO IV - Preencher'!E151</f>
        <v>5.17 - Manutenção de Software, Certificação Digital e Microfilmagem</v>
      </c>
      <c r="D142" s="3">
        <f>'[1]TCE - ANEXO IV - Preencher'!F151</f>
        <v>16783034000130</v>
      </c>
      <c r="E142" s="5" t="str">
        <f>'[1]TCE - ANEXO IV - Preencher'!G151</f>
        <v xml:space="preserve">SINTESE LICENCIAMENTO DE PROGRAMAS 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12424</v>
      </c>
      <c r="I142" s="6">
        <f>IF('[1]TCE - ANEXO IV - Preencher'!K151="","",'[1]TCE - ANEXO IV - Preencher'!K151)</f>
        <v>44197</v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>26 -  P</v>
      </c>
      <c r="L142" s="7">
        <f>'[1]TCE - ANEXO IV - Preencher'!N151</f>
        <v>752.23</v>
      </c>
    </row>
    <row r="143" spans="1:12" s="8" customFormat="1" ht="19.5" customHeight="1" x14ac:dyDescent="0.2">
      <c r="A143" s="3">
        <f>IFERROR(VLOOKUP(B143,'[1]DADOS (OCULTAR)'!$P$3:$R$56,3,0),"")</f>
        <v>9767633000528</v>
      </c>
      <c r="B143" s="4" t="str">
        <f>'[1]TCE - ANEXO IV - Preencher'!C152</f>
        <v>UPA NOVA DESCOBERTA</v>
      </c>
      <c r="C143" s="4" t="str">
        <f>'[1]TCE - ANEXO IV - Preencher'!E152</f>
        <v>5.17 - Manutenção de Software, Certificação Digital e Microfilmagem</v>
      </c>
      <c r="D143" s="3">
        <f>'[1]TCE - ANEXO IV - Preencher'!F152</f>
        <v>5633849000116</v>
      </c>
      <c r="E143" s="5" t="str">
        <f>'[1]TCE - ANEXO IV - Preencher'!G152</f>
        <v>GCINET SERVIÇOS DE INFORMATICA LTDA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72238</v>
      </c>
      <c r="I143" s="6">
        <f>IF('[1]TCE - ANEXO IV - Preencher'!K152="","",'[1]TCE - ANEXO IV - Preencher'!K152)</f>
        <v>44166</v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>26 -  P</v>
      </c>
      <c r="L143" s="7">
        <f>'[1]TCE - ANEXO IV - Preencher'!N152</f>
        <v>861.24</v>
      </c>
    </row>
    <row r="144" spans="1:12" s="8" customFormat="1" ht="19.5" customHeight="1" x14ac:dyDescent="0.2">
      <c r="A144" s="3">
        <f>IFERROR(VLOOKUP(B144,'[1]DADOS (OCULTAR)'!$P$3:$R$56,3,0),"")</f>
        <v>9767633000528</v>
      </c>
      <c r="B144" s="4" t="str">
        <f>'[1]TCE - ANEXO IV - Preencher'!C153</f>
        <v>UPA NOVA DESCOBERTA</v>
      </c>
      <c r="C144" s="4" t="str">
        <f>'[1]TCE - ANEXO IV - Preencher'!E153</f>
        <v>5.17 - Manutenção de Software, Certificação Digital e Microfilmagem</v>
      </c>
      <c r="D144" s="3">
        <f>'[1]TCE - ANEXO IV - Preencher'!F153</f>
        <v>7295266000158</v>
      </c>
      <c r="E144" s="5" t="str">
        <f>'[1]TCE - ANEXO IV - Preencher'!G153</f>
        <v xml:space="preserve">MB COMERCIAL EIRELI 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25071</v>
      </c>
      <c r="I144" s="6">
        <f>IF('[1]TCE - ANEXO IV - Preencher'!K153="","",'[1]TCE - ANEXO IV - Preencher'!K153)</f>
        <v>44166</v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26 -  P</v>
      </c>
      <c r="L144" s="7">
        <f>'[1]TCE - ANEXO IV - Preencher'!N153</f>
        <v>110</v>
      </c>
    </row>
    <row r="145" spans="1:12" s="8" customFormat="1" ht="19.5" customHeight="1" x14ac:dyDescent="0.2">
      <c r="A145" s="3">
        <f>IFERROR(VLOOKUP(B145,'[1]DADOS (OCULTAR)'!$P$3:$R$56,3,0),"")</f>
        <v>9767633000528</v>
      </c>
      <c r="B145" s="4" t="str">
        <f>'[1]TCE - ANEXO IV - Preencher'!C154</f>
        <v>UPA NOVA DESCOBERTA</v>
      </c>
      <c r="C145" s="4" t="str">
        <f>'[1]TCE - ANEXO IV - Preencher'!E154</f>
        <v>5.17 - Manutenção de Software, Certificação Digital e Microfilmagem</v>
      </c>
      <c r="D145" s="3">
        <f>'[1]TCE - ANEXO IV - Preencher'!F154</f>
        <v>92306257000780</v>
      </c>
      <c r="E145" s="5" t="str">
        <f>'[1]TCE - ANEXO IV - Preencher'!G154</f>
        <v xml:space="preserve">MV INFORMATICA NORDESTE LTDA 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18150</v>
      </c>
      <c r="I145" s="6">
        <f>IF('[1]TCE - ANEXO IV - Preencher'!K154="","",'[1]TCE - ANEXO IV - Preencher'!K154)</f>
        <v>44166</v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26 -  P</v>
      </c>
      <c r="L145" s="7">
        <f>'[1]TCE - ANEXO IV - Preencher'!N154</f>
        <v>11135.02</v>
      </c>
    </row>
    <row r="146" spans="1:12" s="8" customFormat="1" ht="19.5" customHeight="1" x14ac:dyDescent="0.2">
      <c r="A146" s="3">
        <f>IFERROR(VLOOKUP(B146,'[1]DADOS (OCULTAR)'!$P$3:$R$56,3,0),"")</f>
        <v>9767633000528</v>
      </c>
      <c r="B146" s="4" t="str">
        <f>'[1]TCE - ANEXO IV - Preencher'!C155</f>
        <v>UPA NOVA DESCOBERTA</v>
      </c>
      <c r="C146" s="4" t="str">
        <f>'[1]TCE - ANEXO IV - Preencher'!E155</f>
        <v>5.22 - Vigilância Ostensiva / Monitorada</v>
      </c>
      <c r="D146" s="3">
        <f>'[1]TCE - ANEXO IV - Preencher'!F155</f>
        <v>9863853000121</v>
      </c>
      <c r="E146" s="5" t="str">
        <f>'[1]TCE - ANEXO IV - Preencher'!G155</f>
        <v xml:space="preserve">SOSERVI SOCIEDADE DE SERVIÇOS GERAIS LTDA 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53414</v>
      </c>
      <c r="I146" s="6">
        <f>IF('[1]TCE - ANEXO IV - Preencher'!K155="","",'[1]TCE - ANEXO IV - Preencher'!K155)</f>
        <v>44174</v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>26 -  P</v>
      </c>
      <c r="L146" s="7">
        <f>'[1]TCE - ANEXO IV - Preencher'!N155</f>
        <v>23154.29</v>
      </c>
    </row>
    <row r="147" spans="1:12" s="8" customFormat="1" ht="19.5" customHeight="1" x14ac:dyDescent="0.2">
      <c r="A147" s="3">
        <f>IFERROR(VLOOKUP(B147,'[1]DADOS (OCULTAR)'!$P$3:$R$56,3,0),"")</f>
        <v>9767633000528</v>
      </c>
      <c r="B147" s="4" t="str">
        <f>'[1]TCE - ANEXO IV - Preencher'!C156</f>
        <v>UPA NOVA DESCOBERTA</v>
      </c>
      <c r="C147" s="4" t="str">
        <f>'[1]TCE - ANEXO IV - Preencher'!E156</f>
        <v>5.2 - Serviços Técnicos Profissionais</v>
      </c>
      <c r="D147" s="3">
        <f>'[1]TCE - ANEXO IV - Preencher'!F156</f>
        <v>14350619000130</v>
      </c>
      <c r="E147" s="5" t="str">
        <f>'[1]TCE - ANEXO IV - Preencher'!G156</f>
        <v xml:space="preserve">DJAIR FARIAS E ADVOGADOS ASSOCIADOS 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267</v>
      </c>
      <c r="I147" s="6">
        <f>IF('[1]TCE - ANEXO IV - Preencher'!K156="","",'[1]TCE - ANEXO IV - Preencher'!K156)</f>
        <v>44201</v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>26 -  P</v>
      </c>
      <c r="L147" s="7">
        <f>'[1]TCE - ANEXO IV - Preencher'!N156</f>
        <v>3135</v>
      </c>
    </row>
    <row r="148" spans="1:12" s="8" customFormat="1" ht="19.5" customHeight="1" x14ac:dyDescent="0.2">
      <c r="A148" s="3">
        <f>IFERROR(VLOOKUP(B148,'[1]DADOS (OCULTAR)'!$P$3:$R$56,3,0),"")</f>
        <v>9767633000528</v>
      </c>
      <c r="B148" s="4" t="str">
        <f>'[1]TCE - ANEXO IV - Preencher'!C157</f>
        <v>UPA NOVA DESCOBERTA</v>
      </c>
      <c r="C148" s="4" t="str">
        <f>'[1]TCE - ANEXO IV - Preencher'!E157</f>
        <v>5.2 - Serviços Técnicos Profissionais</v>
      </c>
      <c r="D148" s="3">
        <f>'[1]TCE - ANEXO IV - Preencher'!F157</f>
        <v>35466416000184</v>
      </c>
      <c r="E148" s="5" t="str">
        <f>'[1]TCE - ANEXO IV - Preencher'!G157</f>
        <v xml:space="preserve">MF GONÇALVES SEABRA ASSESSORIA DE COMUNICAÇÃO 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1349</v>
      </c>
      <c r="I148" s="6">
        <f>IF('[1]TCE - ANEXO IV - Preencher'!K157="","",'[1]TCE - ANEXO IV - Preencher'!K157)</f>
        <v>44201</v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>26 -  P</v>
      </c>
      <c r="L148" s="7">
        <f>'[1]TCE - ANEXO IV - Preencher'!N157</f>
        <v>1750</v>
      </c>
    </row>
    <row r="149" spans="1:12" s="8" customFormat="1" ht="19.5" customHeight="1" x14ac:dyDescent="0.2">
      <c r="A149" s="3">
        <f>IFERROR(VLOOKUP(B149,'[1]DADOS (OCULTAR)'!$P$3:$R$56,3,0),"")</f>
        <v>9767633000528</v>
      </c>
      <c r="B149" s="4" t="str">
        <f>'[1]TCE - ANEXO IV - Preencher'!C158</f>
        <v>UPA NOVA DESCOBERTA</v>
      </c>
      <c r="C149" s="4" t="str">
        <f>'[1]TCE - ANEXO IV - Preencher'!E158</f>
        <v>5.2 - Serviços Técnicos Profissionais</v>
      </c>
      <c r="D149" s="3">
        <f>'[1]TCE - ANEXO IV - Preencher'!F158</f>
        <v>8654123000158</v>
      </c>
      <c r="E149" s="5" t="str">
        <f>'[1]TCE - ANEXO IV - Preencher'!G158</f>
        <v xml:space="preserve">AUDISA AUDITORES ASSOSSIADOS 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7957</v>
      </c>
      <c r="I149" s="6">
        <f>IF('[1]TCE - ANEXO IV - Preencher'!K158="","",'[1]TCE - ANEXO IV - Preencher'!K158)</f>
        <v>44166</v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>26 -  P</v>
      </c>
      <c r="L149" s="7">
        <f>'[1]TCE - ANEXO IV - Preencher'!N158</f>
        <v>758</v>
      </c>
    </row>
    <row r="150" spans="1:12" s="8" customFormat="1" ht="19.5" customHeight="1" x14ac:dyDescent="0.2">
      <c r="A150" s="3">
        <f>IFERROR(VLOOKUP(B150,'[1]DADOS (OCULTAR)'!$P$3:$R$56,3,0),"")</f>
        <v>9767633000528</v>
      </c>
      <c r="B150" s="4" t="str">
        <f>'[1]TCE - ANEXO IV - Preencher'!C159</f>
        <v>UPA NOVA DESCOBERTA</v>
      </c>
      <c r="C150" s="4" t="str">
        <f>'[1]TCE - ANEXO IV - Preencher'!E159</f>
        <v>5.10 - Detetização/Tratamento de Resíduos e Afins</v>
      </c>
      <c r="D150" s="3">
        <v>7912417427</v>
      </c>
      <c r="E150" s="5" t="str">
        <f>'[1]TCE - ANEXO IV - Preencher'!G159</f>
        <v xml:space="preserve">F GENES CIA LTDA 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335311</v>
      </c>
      <c r="I150" s="6">
        <f>IF('[1]TCE - ANEXO IV - Preencher'!K159="","",'[1]TCE - ANEXO IV - Preencher'!K159)</f>
        <v>44179</v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>26 -  P</v>
      </c>
      <c r="L150" s="7">
        <f>'[1]TCE - ANEXO IV - Preencher'!N159</f>
        <v>488.86</v>
      </c>
    </row>
    <row r="151" spans="1:12" s="8" customFormat="1" ht="19.5" customHeight="1" x14ac:dyDescent="0.2">
      <c r="A151" s="3">
        <f>IFERROR(VLOOKUP(B151,'[1]DADOS (OCULTAR)'!$P$3:$R$56,3,0),"")</f>
        <v>9767633000528</v>
      </c>
      <c r="B151" s="4" t="str">
        <f>'[1]TCE - ANEXO IV - Preencher'!C160</f>
        <v>UPA NOVA DESCOBERTA</v>
      </c>
      <c r="C151" s="4" t="str">
        <f>'[1]TCE - ANEXO IV - Preencher'!E160</f>
        <v>5.23 - Limpeza e Conservação</v>
      </c>
      <c r="D151" s="3">
        <f>'[1]TCE - ANEXO IV - Preencher'!F160</f>
        <v>9863853000121</v>
      </c>
      <c r="E151" s="5" t="str">
        <f>'[1]TCE - ANEXO IV - Preencher'!G160</f>
        <v xml:space="preserve">SOSERVI SOCIEDADE DE SERVIÇOS GERAIS LTDA 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53413</v>
      </c>
      <c r="I151" s="6">
        <f>IF('[1]TCE - ANEXO IV - Preencher'!K160="","",'[1]TCE - ANEXO IV - Preencher'!K160)</f>
        <v>44174</v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>26 -  P</v>
      </c>
      <c r="L151" s="7">
        <f>'[1]TCE - ANEXO IV - Preencher'!N160</f>
        <v>689.79</v>
      </c>
    </row>
    <row r="152" spans="1:12" s="8" customFormat="1" ht="19.5" customHeight="1" x14ac:dyDescent="0.2">
      <c r="A152" s="3">
        <f>IFERROR(VLOOKUP(B152,'[1]DADOS (OCULTAR)'!$P$3:$R$56,3,0),"")</f>
        <v>9767633000528</v>
      </c>
      <c r="B152" s="4" t="str">
        <f>'[1]TCE - ANEXO IV - Preencher'!C161</f>
        <v>UPA NOVA DESCOBERTA</v>
      </c>
      <c r="C152" s="4" t="str">
        <f>'[1]TCE - ANEXO IV - Preencher'!E161</f>
        <v>5.23 - Limpeza e Conservação</v>
      </c>
      <c r="D152" s="3">
        <f>'[1]TCE - ANEXO IV - Preencher'!F161</f>
        <v>9863853000121</v>
      </c>
      <c r="E152" s="5" t="str">
        <f>'[1]TCE - ANEXO IV - Preencher'!G161</f>
        <v xml:space="preserve">SOSERVI SOCIEDADE DE SERVIÇOS GERAIS LTDA 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53412</v>
      </c>
      <c r="I152" s="6">
        <f>IF('[1]TCE - ANEXO IV - Preencher'!K161="","",'[1]TCE - ANEXO IV - Preencher'!K161)</f>
        <v>44174</v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>26 -  P</v>
      </c>
      <c r="L152" s="7">
        <f>'[1]TCE - ANEXO IV - Preencher'!N161</f>
        <v>45996.51</v>
      </c>
    </row>
    <row r="153" spans="1:12" s="8" customFormat="1" ht="19.5" customHeight="1" x14ac:dyDescent="0.2">
      <c r="A153" s="3">
        <f>IFERROR(VLOOKUP(B153,'[1]DADOS (OCULTAR)'!$P$3:$R$56,3,0),"")</f>
        <v>9767633000528</v>
      </c>
      <c r="B153" s="4" t="str">
        <f>'[1]TCE - ANEXO IV - Preencher'!C162</f>
        <v>UPA NOVA DESCOBERTA</v>
      </c>
      <c r="C153" s="4" t="str">
        <f>'[1]TCE - ANEXO IV - Preencher'!E162</f>
        <v>5.99 - Outros Serviços de Terceiros Pessoa Jurídica</v>
      </c>
      <c r="D153" s="3">
        <f>'[1]TCE - ANEXO IV - Preencher'!F162</f>
        <v>10998292000157</v>
      </c>
      <c r="E153" s="5" t="str">
        <f>'[1]TCE - ANEXO IV - Preencher'!G162</f>
        <v xml:space="preserve">CENTRO I E E PERNAMBUCO </v>
      </c>
      <c r="F153" s="5" t="str">
        <f>'[1]TCE - ANEXO IV - Preencher'!H162</f>
        <v>S</v>
      </c>
      <c r="G153" s="5" t="str">
        <f>'[1]TCE - ANEXO IV - Preencher'!I162</f>
        <v>N</v>
      </c>
      <c r="H153" s="5">
        <f>'[1]TCE - ANEXO IV - Preencher'!J162</f>
        <v>0</v>
      </c>
      <c r="I153" s="6">
        <f>IF('[1]TCE - ANEXO IV - Preencher'!K162="","",'[1]TCE - ANEXO IV - Preencher'!K162)</f>
        <v>44207</v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>26 -  P</v>
      </c>
      <c r="L153" s="7">
        <f>'[1]TCE - ANEXO IV - Preencher'!N162</f>
        <v>750</v>
      </c>
    </row>
    <row r="154" spans="1:12" s="8" customFormat="1" ht="19.5" customHeight="1" x14ac:dyDescent="0.2">
      <c r="A154" s="3">
        <f>IFERROR(VLOOKUP(B154,'[1]DADOS (OCULTAR)'!$P$3:$R$56,3,0),"")</f>
        <v>9767633000528</v>
      </c>
      <c r="B154" s="4" t="str">
        <f>'[1]TCE - ANEXO IV - Preencher'!C163</f>
        <v>UPA NOVA DESCOBERTA</v>
      </c>
      <c r="C154" s="4" t="str">
        <f>'[1]TCE - ANEXO IV - Preencher'!E163</f>
        <v>5.99 - Outros Serviços de Terceiros Pessoa Jurídica</v>
      </c>
      <c r="D154" s="3">
        <f>'[1]TCE - ANEXO IV - Preencher'!F163</f>
        <v>9025768000194</v>
      </c>
      <c r="E154" s="5" t="str">
        <f>'[1]TCE - ANEXO IV - Preencher'!G163</f>
        <v xml:space="preserve">SEMOPE SERVIÇO ESPECIALIZADO EM MEDICINA </v>
      </c>
      <c r="F154" s="5" t="str">
        <f>'[1]TCE - ANEXO IV - Preencher'!H163</f>
        <v>S</v>
      </c>
      <c r="G154" s="5" t="str">
        <f>'[1]TCE - ANEXO IV - Preencher'!I163</f>
        <v>S</v>
      </c>
      <c r="H154" s="5" t="str">
        <f>'[1]TCE - ANEXO IV - Preencher'!J163</f>
        <v>920</v>
      </c>
      <c r="I154" s="6">
        <f>IF('[1]TCE - ANEXO IV - Preencher'!K163="","",'[1]TCE - ANEXO IV - Preencher'!K163)</f>
        <v>43840</v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>26 -  P</v>
      </c>
      <c r="L154" s="7">
        <f>'[1]TCE - ANEXO IV - Preencher'!N163</f>
        <v>3498</v>
      </c>
    </row>
    <row r="155" spans="1:12" s="8" customFormat="1" ht="19.5" customHeight="1" x14ac:dyDescent="0.2">
      <c r="A155" s="3">
        <f>IFERROR(VLOOKUP(B155,'[1]DADOS (OCULTAR)'!$P$3:$R$56,3,0),"")</f>
        <v>9767633000528</v>
      </c>
      <c r="B155" s="4" t="str">
        <f>'[1]TCE - ANEXO IV - Preencher'!C164</f>
        <v>UPA NOVA DESCOBERTA</v>
      </c>
      <c r="C155" s="4" t="str">
        <f>'[1]TCE - ANEXO IV - Preencher'!E164</f>
        <v>5.99 - Outros Serviços de Terceiros Pessoa Jurídica</v>
      </c>
      <c r="D155" s="3">
        <f>'[1]TCE - ANEXO IV - Preencher'!F164</f>
        <v>2668797000125</v>
      </c>
      <c r="E155" s="5" t="str">
        <f>'[1]TCE - ANEXO IV - Preencher'!G164</f>
        <v xml:space="preserve">BRASIL GESTAO DE DADOS INFORMACOES E DOCUMENTOS </v>
      </c>
      <c r="F155" s="5" t="str">
        <f>'[1]TCE - ANEXO IV - Preencher'!H164</f>
        <v>S</v>
      </c>
      <c r="G155" s="5" t="str">
        <f>'[1]TCE - ANEXO IV - Preencher'!I164</f>
        <v>S</v>
      </c>
      <c r="H155" s="5" t="str">
        <f>'[1]TCE - ANEXO IV - Preencher'!J164</f>
        <v>2717</v>
      </c>
      <c r="I155" s="6">
        <f>IF('[1]TCE - ANEXO IV - Preencher'!K164="","",'[1]TCE - ANEXO IV - Preencher'!K164)</f>
        <v>44200</v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>26 -  P</v>
      </c>
      <c r="L155" s="7">
        <f>'[1]TCE - ANEXO IV - Preencher'!N164</f>
        <v>1693.5</v>
      </c>
    </row>
    <row r="156" spans="1:12" s="8" customFormat="1" ht="19.5" customHeight="1" x14ac:dyDescent="0.2">
      <c r="A156" s="3">
        <f>IFERROR(VLOOKUP(B156,'[1]DADOS (OCULTAR)'!$P$3:$R$56,3,0),"")</f>
        <v>9767633000528</v>
      </c>
      <c r="B156" s="4" t="str">
        <f>'[1]TCE - ANEXO IV - Preencher'!C165</f>
        <v>UPA NOVA DESCOBERTA</v>
      </c>
      <c r="C156" s="4" t="str">
        <f>'[1]TCE - ANEXO IV - Preencher'!E165</f>
        <v>5.99 - Outros Serviços de Terceiros Pessoa Jurídica</v>
      </c>
      <c r="D156" s="3">
        <f>'[1]TCE - ANEXO IV - Preencher'!F165</f>
        <v>9767633000102</v>
      </c>
      <c r="E156" s="5" t="str">
        <f>'[1]TCE - ANEXO IV - Preencher'!G165</f>
        <v xml:space="preserve">FUNDAÇÃO MANOEL DA SILVA ALMEIDA </v>
      </c>
      <c r="F156" s="5" t="str">
        <f>'[1]TCE - ANEXO IV - Preencher'!H165</f>
        <v>S</v>
      </c>
      <c r="G156" s="5" t="str">
        <f>'[1]TCE - ANEXO IV - Preencher'!I165</f>
        <v>S</v>
      </c>
      <c r="H156" s="5" t="str">
        <f>'[1]TCE - ANEXO IV - Preencher'!J165</f>
        <v>30100</v>
      </c>
      <c r="I156" s="6">
        <f>IF('[1]TCE - ANEXO IV - Preencher'!K165="","",'[1]TCE - ANEXO IV - Preencher'!K165)</f>
        <v>44201</v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>26 -  P</v>
      </c>
      <c r="L156" s="7">
        <f>'[1]TCE - ANEXO IV - Preencher'!N165</f>
        <v>3170</v>
      </c>
    </row>
    <row r="157" spans="1:12" s="8" customFormat="1" ht="19.5" customHeight="1" x14ac:dyDescent="0.2">
      <c r="A157" s="3">
        <f>IFERROR(VLOOKUP(B157,'[1]DADOS (OCULTAR)'!$P$3:$R$56,3,0),"")</f>
        <v>9767633000528</v>
      </c>
      <c r="B157" s="4" t="str">
        <f>'[1]TCE - ANEXO IV - Preencher'!C166</f>
        <v>UPA NOVA DESCOBERTA</v>
      </c>
      <c r="C157" s="4" t="str">
        <f>'[1]TCE - ANEXO IV - Preencher'!E166</f>
        <v>5.5 - Reparo e Manutenção de Máquinas e Equipamentos</v>
      </c>
      <c r="D157" s="3">
        <f>'[1]TCE - ANEXO IV - Preencher'!F166</f>
        <v>7146768000117</v>
      </c>
      <c r="E157" s="5" t="str">
        <f>'[1]TCE - ANEXO IV - Preencher'!G166</f>
        <v xml:space="preserve">SERV IMAGEM NORDESTE ASSISTENCIA TECNICA LTDA </v>
      </c>
      <c r="F157" s="5" t="str">
        <f>'[1]TCE - ANEXO IV - Preencher'!H166</f>
        <v>S</v>
      </c>
      <c r="G157" s="5" t="str">
        <f>'[1]TCE - ANEXO IV - Preencher'!I166</f>
        <v>S</v>
      </c>
      <c r="H157" s="5" t="str">
        <f>'[1]TCE - ANEXO IV - Preencher'!J166</f>
        <v>3832</v>
      </c>
      <c r="I157" s="6">
        <f>IF('[1]TCE - ANEXO IV - Preencher'!K166="","",'[1]TCE - ANEXO IV - Preencher'!K166)</f>
        <v>44201</v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>26 -  P</v>
      </c>
      <c r="L157" s="7">
        <f>'[1]TCE - ANEXO IV - Preencher'!N166</f>
        <v>2405</v>
      </c>
    </row>
    <row r="158" spans="1:12" s="8" customFormat="1" ht="19.5" customHeight="1" x14ac:dyDescent="0.2">
      <c r="A158" s="3">
        <f>IFERROR(VLOOKUP(B158,'[1]DADOS (OCULTAR)'!$P$3:$R$56,3,0),"")</f>
        <v>9767633000528</v>
      </c>
      <c r="B158" s="4" t="str">
        <f>'[1]TCE - ANEXO IV - Preencher'!C167</f>
        <v>UPA NOVA DESCOBERTA</v>
      </c>
      <c r="C158" s="4" t="str">
        <f>'[1]TCE - ANEXO IV - Preencher'!E167</f>
        <v>5.5 - Reparo e Manutenção de Máquinas e Equipamentos</v>
      </c>
      <c r="D158" s="3">
        <f>'[1]TCE - ANEXO IV - Preencher'!F167</f>
        <v>1141468000169</v>
      </c>
      <c r="E158" s="5" t="str">
        <f>'[1]TCE - ANEXO IV - Preencher'!G167</f>
        <v xml:space="preserve">MEDCALL COMERCIO E SERVIÇOS DE EQUIPAMENTOS </v>
      </c>
      <c r="F158" s="5" t="str">
        <f>'[1]TCE - ANEXO IV - Preencher'!H167</f>
        <v>S</v>
      </c>
      <c r="G158" s="5" t="str">
        <f>'[1]TCE - ANEXO IV - Preencher'!I167</f>
        <v>S</v>
      </c>
      <c r="H158" s="5" t="str">
        <f>'[1]TCE - ANEXO IV - Preencher'!J167</f>
        <v>2348</v>
      </c>
      <c r="I158" s="6">
        <f>IF('[1]TCE - ANEXO IV - Preencher'!K167="","",'[1]TCE - ANEXO IV - Preencher'!K167)</f>
        <v>44559</v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>26 -  P</v>
      </c>
      <c r="L158" s="7">
        <f>'[1]TCE - ANEXO IV - Preencher'!N167</f>
        <v>770.98</v>
      </c>
    </row>
    <row r="159" spans="1:12" s="8" customFormat="1" ht="19.5" customHeight="1" x14ac:dyDescent="0.2">
      <c r="A159" s="3">
        <f>IFERROR(VLOOKUP(B159,'[1]DADOS (OCULTAR)'!$P$3:$R$56,3,0),"")</f>
        <v>9767633000528</v>
      </c>
      <c r="B159" s="4" t="str">
        <f>'[1]TCE - ANEXO IV - Preencher'!C168</f>
        <v>UPA NOVA DESCOBERTA</v>
      </c>
      <c r="C159" s="4" t="str">
        <f>'[1]TCE - ANEXO IV - Preencher'!E168</f>
        <v>5.99 - Outros Serviços de Terceiros Pessoa Jurídica</v>
      </c>
      <c r="D159" s="3">
        <f>'[1]TCE - ANEXO IV - Preencher'!F168</f>
        <v>24380578002041</v>
      </c>
      <c r="E159" s="5" t="str">
        <f>'[1]TCE - ANEXO IV - Preencher'!G168</f>
        <v xml:space="preserve">WHITE MARTINS GASES INDUSTRIAIS NE LTDA </v>
      </c>
      <c r="F159" s="5" t="str">
        <f>'[1]TCE - ANEXO IV - Preencher'!H168</f>
        <v>S</v>
      </c>
      <c r="G159" s="5" t="str">
        <f>'[1]TCE - ANEXO IV - Preencher'!I168</f>
        <v>S</v>
      </c>
      <c r="H159" s="5" t="str">
        <f>'[1]TCE - ANEXO IV - Preencher'!J168</f>
        <v>10212</v>
      </c>
      <c r="I159" s="6">
        <f>IF('[1]TCE - ANEXO IV - Preencher'!K168="","",'[1]TCE - ANEXO IV - Preencher'!K168)</f>
        <v>44169</v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>26 -  P</v>
      </c>
      <c r="L159" s="7">
        <f>'[1]TCE - ANEXO IV - Preencher'!N168</f>
        <v>692.77</v>
      </c>
    </row>
    <row r="160" spans="1:12" s="8" customFormat="1" ht="19.5" customHeight="1" x14ac:dyDescent="0.2">
      <c r="A160" s="3">
        <f>IFERROR(VLOOKUP(B160,'[1]DADOS (OCULTAR)'!$P$3:$R$56,3,0),"")</f>
        <v>9767633000528</v>
      </c>
      <c r="B160" s="4" t="str">
        <f>'[1]TCE - ANEXO IV - Preencher'!C169</f>
        <v>UPA NOVA DESCOBERTA</v>
      </c>
      <c r="C160" s="4" t="str">
        <f>'[1]TCE - ANEXO IV - Preencher'!E169</f>
        <v>5.5 - Reparo e Manutenção de Máquinas e Equipamentos</v>
      </c>
      <c r="D160" s="3">
        <f>'[1]TCE - ANEXO IV - Preencher'!F169</f>
        <v>6907719000197</v>
      </c>
      <c r="E160" s="5" t="str">
        <f>'[1]TCE - ANEXO IV - Preencher'!G169</f>
        <v xml:space="preserve">FAG DE OLIVEIRA LTDA </v>
      </c>
      <c r="F160" s="5" t="str">
        <f>'[1]TCE - ANEXO IV - Preencher'!H169</f>
        <v>S</v>
      </c>
      <c r="G160" s="5" t="str">
        <f>'[1]TCE - ANEXO IV - Preencher'!I169</f>
        <v>S</v>
      </c>
      <c r="H160" s="5" t="str">
        <f>'[1]TCE - ANEXO IV - Preencher'!J169</f>
        <v>610</v>
      </c>
      <c r="I160" s="6">
        <f>IF('[1]TCE - ANEXO IV - Preencher'!K169="","",'[1]TCE - ANEXO IV - Preencher'!K169)</f>
        <v>44202</v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>26 -  P</v>
      </c>
      <c r="L160" s="7">
        <f>'[1]TCE - ANEXO IV - Preencher'!N169</f>
        <v>4597.53</v>
      </c>
    </row>
    <row r="161" spans="1:12" s="8" customFormat="1" ht="19.5" customHeight="1" x14ac:dyDescent="0.2">
      <c r="A161" s="3">
        <f>IFERROR(VLOOKUP(B161,'[1]DADOS (OCULTAR)'!$P$3:$R$56,3,0),"")</f>
        <v>9767633000528</v>
      </c>
      <c r="B161" s="4" t="str">
        <f>'[1]TCE - ANEXO IV - Preencher'!C170</f>
        <v>UPA NOVA DESCOBERTA</v>
      </c>
      <c r="C161" s="4" t="str">
        <f>'[1]TCE - ANEXO IV - Preencher'!E170</f>
        <v>5.4 - Reparo e Manutenção de Bens Imóveis</v>
      </c>
      <c r="D161" s="3">
        <f>'[1]TCE - ANEXO IV - Preencher'!F170</f>
        <v>40893042000113</v>
      </c>
      <c r="E161" s="5" t="str">
        <f>'[1]TCE - ANEXO IV - Preencher'!G170</f>
        <v xml:space="preserve">GERASTEP GERADORES ASSISTENCIA TECNICA </v>
      </c>
      <c r="F161" s="5" t="str">
        <f>'[1]TCE - ANEXO IV - Preencher'!H170</f>
        <v>S</v>
      </c>
      <c r="G161" s="5" t="str">
        <f>'[1]TCE - ANEXO IV - Preencher'!I170</f>
        <v>S</v>
      </c>
      <c r="H161" s="5" t="str">
        <f>'[1]TCE - ANEXO IV - Preencher'!J170</f>
        <v>23680</v>
      </c>
      <c r="I161" s="6">
        <f>IF('[1]TCE - ANEXO IV - Preencher'!K170="","",'[1]TCE - ANEXO IV - Preencher'!K170)</f>
        <v>44182</v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>26 -  P</v>
      </c>
      <c r="L161" s="7">
        <f>'[1]TCE - ANEXO IV - Preencher'!N170</f>
        <v>300</v>
      </c>
    </row>
    <row r="162" spans="1:12" s="8" customFormat="1" ht="19.5" customHeight="1" x14ac:dyDescent="0.2">
      <c r="A162" s="3">
        <f>IFERROR(VLOOKUP(B162,'[1]DADOS (OCULTAR)'!$P$3:$R$56,3,0),"")</f>
        <v>9767633000528</v>
      </c>
      <c r="B162" s="4" t="str">
        <f>'[1]TCE - ANEXO IV - Preencher'!C171</f>
        <v>UPA NOVA DESCOBERTA</v>
      </c>
      <c r="C162" s="4" t="str">
        <f>'[1]TCE - ANEXO IV - Preencher'!E171</f>
        <v>5.4 - Reparo e Manutenção de Bens Imóveis</v>
      </c>
      <c r="D162" s="3">
        <f>'[1]TCE - ANEXO IV - Preencher'!F171</f>
        <v>13259653000131</v>
      </c>
      <c r="E162" s="5" t="str">
        <f>'[1]TCE - ANEXO IV - Preencher'!G171</f>
        <v xml:space="preserve">POWER INSTALAÇÃO E MANUTENÇÃO DE ELEVADORES </v>
      </c>
      <c r="F162" s="5" t="str">
        <f>'[1]TCE - ANEXO IV - Preencher'!H171</f>
        <v>S</v>
      </c>
      <c r="G162" s="5" t="str">
        <f>'[1]TCE - ANEXO IV - Preencher'!I171</f>
        <v>S</v>
      </c>
      <c r="H162" s="5" t="str">
        <f>'[1]TCE - ANEXO IV - Preencher'!J171</f>
        <v>1687</v>
      </c>
      <c r="I162" s="6">
        <f>IF('[1]TCE - ANEXO IV - Preencher'!K171="","",'[1]TCE - ANEXO IV - Preencher'!K171)</f>
        <v>44203</v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>26 -  P</v>
      </c>
      <c r="L162" s="7">
        <f>'[1]TCE - ANEXO IV - Preencher'!N171</f>
        <v>300</v>
      </c>
    </row>
    <row r="163" spans="1:12" s="8" customFormat="1" ht="19.5" customHeight="1" x14ac:dyDescent="0.2">
      <c r="A163" s="3">
        <f>IFERROR(VLOOKUP(B163,'[1]DADOS (OCULTAR)'!$P$3:$R$56,3,0),"")</f>
        <v>9767633000528</v>
      </c>
      <c r="B163" s="4" t="str">
        <f>'[1]TCE - ANEXO IV - Preencher'!C172</f>
        <v>UPA NOVA DESCOBERTA</v>
      </c>
      <c r="C163" s="4" t="str">
        <f>'[1]TCE - ANEXO IV - Preencher'!E172</f>
        <v>5.4 - Reparo e Manutenção de Bens Imóveis</v>
      </c>
      <c r="D163" s="3">
        <f>'[1]TCE - ANEXO IV - Preencher'!F172</f>
        <v>30378359000168</v>
      </c>
      <c r="E163" s="5" t="str">
        <f>'[1]TCE - ANEXO IV - Preencher'!G172</f>
        <v>NJS MANUTENÇÃO E SERVIÇOS EM REFRIGERAÇÃO</v>
      </c>
      <c r="F163" s="5" t="str">
        <f>'[1]TCE - ANEXO IV - Preencher'!H172</f>
        <v>S</v>
      </c>
      <c r="G163" s="5" t="str">
        <f>'[1]TCE - ANEXO IV - Preencher'!I172</f>
        <v>S</v>
      </c>
      <c r="H163" s="5" t="str">
        <f>'[1]TCE - ANEXO IV - Preencher'!J172</f>
        <v>234</v>
      </c>
      <c r="I163" s="6">
        <f>IF('[1]TCE - ANEXO IV - Preencher'!K172="","",'[1]TCE - ANEXO IV - Preencher'!K172)</f>
        <v>44558</v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>26 -  P</v>
      </c>
      <c r="L163" s="7">
        <f>'[1]TCE - ANEXO IV - Preencher'!N172</f>
        <v>3250</v>
      </c>
    </row>
    <row r="164" spans="1:12" s="8" customFormat="1" ht="19.5" customHeight="1" x14ac:dyDescent="0.2">
      <c r="A164" s="3">
        <f>IFERROR(VLOOKUP(B164,'[1]DADOS (OCULTAR)'!$P$3:$R$56,3,0),"")</f>
        <v>9767633000528</v>
      </c>
      <c r="B164" s="4" t="str">
        <f>'[1]TCE - ANEXO IV - Preencher'!C173</f>
        <v>UPA NOVA DESCOBERTA</v>
      </c>
      <c r="C164" s="4" t="str">
        <f>'[1]TCE - ANEXO IV - Preencher'!E173</f>
        <v>5.99 - Outros Serviços de Terceiros Pessoa Jurídica</v>
      </c>
      <c r="D164" s="3">
        <f>'[1]TCE - ANEXO IV - Preencher'!F173</f>
        <v>11735586000159</v>
      </c>
      <c r="E164" s="5" t="str">
        <f>'[1]TCE - ANEXO IV - Preencher'!G173</f>
        <v>FUNDAÇÃO DE APOIO AO DESENVOLVIMENTO</v>
      </c>
      <c r="F164" s="5" t="str">
        <f>'[1]TCE - ANEXO IV - Preencher'!H173</f>
        <v>S</v>
      </c>
      <c r="G164" s="5" t="str">
        <f>'[1]TCE - ANEXO IV - Preencher'!I173</f>
        <v>S</v>
      </c>
      <c r="H164" s="5" t="str">
        <f>'[1]TCE - ANEXO IV - Preencher'!J173</f>
        <v>61005</v>
      </c>
      <c r="I164" s="6">
        <f>IF('[1]TCE - ANEXO IV - Preencher'!K173="","",'[1]TCE - ANEXO IV - Preencher'!K173)</f>
        <v>44218</v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>26 -  P</v>
      </c>
      <c r="L164" s="7">
        <f>'[1]TCE - ANEXO IV - Preencher'!N173</f>
        <v>1062.45</v>
      </c>
    </row>
    <row r="165" spans="1:12" s="8" customFormat="1" ht="19.5" customHeight="1" x14ac:dyDescent="0.2">
      <c r="A165" s="3">
        <f>IFERROR(VLOOKUP(B165,'[1]DADOS (OCULTAR)'!$P$3:$R$56,3,0),"")</f>
        <v>9767633000528</v>
      </c>
      <c r="B165" s="4" t="str">
        <f>'[1]TCE - ANEXO IV - Preencher'!C174</f>
        <v>UPA NOVA DESCOBERTA</v>
      </c>
      <c r="C165" s="4" t="str">
        <f>'[1]TCE - ANEXO IV - Preencher'!E174</f>
        <v>5.4 - Reparo e Manutenção de Bens Imóveis</v>
      </c>
      <c r="D165" s="3">
        <f>'[1]TCE - ANEXO IV - Preencher'!F174</f>
        <v>35595016000179</v>
      </c>
      <c r="E165" s="5" t="str">
        <f>'[1]TCE - ANEXO IV - Preencher'!G174</f>
        <v xml:space="preserve">SEVERINO GALVAO </v>
      </c>
      <c r="F165" s="5" t="str">
        <f>'[1]TCE - ANEXO IV - Preencher'!H174</f>
        <v>S</v>
      </c>
      <c r="G165" s="5" t="str">
        <f>'[1]TCE - ANEXO IV - Preencher'!I174</f>
        <v>S</v>
      </c>
      <c r="H165" s="5" t="str">
        <f>'[1]TCE - ANEXO IV - Preencher'!J174</f>
        <v>30852</v>
      </c>
      <c r="I165" s="6">
        <f>IF('[1]TCE - ANEXO IV - Preencher'!K174="","",'[1]TCE - ANEXO IV - Preencher'!K174)</f>
        <v>44553</v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>26 -  P</v>
      </c>
      <c r="L165" s="7">
        <f>'[1]TCE - ANEXO IV - Preencher'!N174</f>
        <v>142</v>
      </c>
    </row>
    <row r="166" spans="1:12" s="8" customFormat="1" ht="19.5" customHeight="1" x14ac:dyDescent="0.2">
      <c r="A166" s="3">
        <f>IFERROR(VLOOKUP(B166,'[1]DADOS (OCULTAR)'!$P$3:$R$56,3,0),"")</f>
        <v>9767633000528</v>
      </c>
      <c r="B166" s="4" t="str">
        <f>'[1]TCE - ANEXO IV - Preencher'!C175</f>
        <v>UPA NOVA DESCOBERTA</v>
      </c>
      <c r="C166" s="4" t="str">
        <f>'[1]TCE - ANEXO IV - Preencher'!E175</f>
        <v>5.16 - Serviços Médico-Hospitalares, Odotonlogia e Laboratoriais</v>
      </c>
      <c r="D166" s="3">
        <f>'[1]TCE - ANEXO IV - Preencher'!F175</f>
        <v>37439061000160</v>
      </c>
      <c r="E166" s="5" t="str">
        <f>'[1]TCE - ANEXO IV - Preencher'!G175</f>
        <v>OPMEDIC SERVIÇO DE SAUDE LTDA</v>
      </c>
      <c r="F166" s="5" t="str">
        <f>'[1]TCE - ANEXO IV - Preencher'!H175</f>
        <v>S</v>
      </c>
      <c r="G166" s="5" t="str">
        <f>'[1]TCE - ANEXO IV - Preencher'!I175</f>
        <v>S</v>
      </c>
      <c r="H166" s="5" t="str">
        <f>'[1]TCE - ANEXO IV - Preencher'!J175</f>
        <v>77</v>
      </c>
      <c r="I166" s="6">
        <f>IF('[1]TCE - ANEXO IV - Preencher'!K175="","",'[1]TCE - ANEXO IV - Preencher'!K175)</f>
        <v>44207</v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>2609600</v>
      </c>
      <c r="L166" s="7">
        <f>'[1]TCE - ANEXO IV - Preencher'!N175</f>
        <v>7060.12</v>
      </c>
    </row>
    <row r="167" spans="1:12" s="8" customFormat="1" ht="19.5" customHeight="1" x14ac:dyDescent="0.2">
      <c r="A167" s="3">
        <f>IFERROR(VLOOKUP(B167,'[1]DADOS (OCULTAR)'!$P$3:$R$56,3,0),"")</f>
        <v>9767633000528</v>
      </c>
      <c r="B167" s="4" t="str">
        <f>'[1]TCE - ANEXO IV - Preencher'!C176</f>
        <v>UPA NOVA DESCOBERTA</v>
      </c>
      <c r="C167" s="4" t="str">
        <f>'[1]TCE - ANEXO IV - Preencher'!E176</f>
        <v>5.16 - Serviços Médico-Hospitalares, Odotonlogia e Laboratoriais</v>
      </c>
      <c r="D167" s="3">
        <f>'[1]TCE - ANEXO IV - Preencher'!F176</f>
        <v>39917741000177</v>
      </c>
      <c r="E167" s="5" t="str">
        <f>'[1]TCE - ANEXO IV - Preencher'!G176</f>
        <v xml:space="preserve">PRISMAMED ATIVIDADES MÉDICAS </v>
      </c>
      <c r="F167" s="5" t="str">
        <f>'[1]TCE - ANEXO IV - Preencher'!H176</f>
        <v>S</v>
      </c>
      <c r="G167" s="5" t="str">
        <f>'[1]TCE - ANEXO IV - Preencher'!I176</f>
        <v>S</v>
      </c>
      <c r="H167" s="5" t="str">
        <f>'[1]TCE - ANEXO IV - Preencher'!J176</f>
        <v>25</v>
      </c>
      <c r="I167" s="6">
        <f>IF('[1]TCE - ANEXO IV - Preencher'!K176="","",'[1]TCE - ANEXO IV - Preencher'!K176)</f>
        <v>44206</v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>2611606</v>
      </c>
      <c r="L167" s="7">
        <f>'[1]TCE - ANEXO IV - Preencher'!N176</f>
        <v>3021.81</v>
      </c>
    </row>
    <row r="168" spans="1:12" s="8" customFormat="1" ht="19.5" customHeight="1" x14ac:dyDescent="0.2">
      <c r="A168" s="3">
        <f>IFERROR(VLOOKUP(B168,'[1]DADOS (OCULTAR)'!$P$3:$R$56,3,0),"")</f>
        <v>9767633000528</v>
      </c>
      <c r="B168" s="4" t="str">
        <f>'[1]TCE - ANEXO IV - Preencher'!C177</f>
        <v>UPA NOVA DESCOBERTA</v>
      </c>
      <c r="C168" s="4" t="str">
        <f>'[1]TCE - ANEXO IV - Preencher'!E177</f>
        <v>5.16 - Serviços Médico-Hospitalares, Odotonlogia e Laboratoriais</v>
      </c>
      <c r="D168" s="3">
        <f>'[1]TCE - ANEXO IV - Preencher'!F177</f>
        <v>39917741000177</v>
      </c>
      <c r="E168" s="5" t="str">
        <f>'[1]TCE - ANEXO IV - Preencher'!G177</f>
        <v xml:space="preserve">PRISMAMED ATIVIDADES MÉDICAS </v>
      </c>
      <c r="F168" s="5" t="str">
        <f>'[1]TCE - ANEXO IV - Preencher'!H177</f>
        <v>S</v>
      </c>
      <c r="G168" s="5" t="str">
        <f>'[1]TCE - ANEXO IV - Preencher'!I177</f>
        <v>S</v>
      </c>
      <c r="H168" s="5" t="str">
        <f>'[1]TCE - ANEXO IV - Preencher'!J177</f>
        <v>26</v>
      </c>
      <c r="I168" s="6">
        <f>IF('[1]TCE - ANEXO IV - Preencher'!K177="","",'[1]TCE - ANEXO IV - Preencher'!K177)</f>
        <v>44206</v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>2611606</v>
      </c>
      <c r="L168" s="7">
        <f>'[1]TCE - ANEXO IV - Preencher'!N177</f>
        <v>924.94</v>
      </c>
    </row>
    <row r="169" spans="1:12" s="8" customFormat="1" ht="19.5" customHeight="1" x14ac:dyDescent="0.2">
      <c r="A169" s="3">
        <f>IFERROR(VLOOKUP(B169,'[1]DADOS (OCULTAR)'!$P$3:$R$56,3,0),"")</f>
        <v>9767633000528</v>
      </c>
      <c r="B169" s="4" t="str">
        <f>'[1]TCE - ANEXO IV - Preencher'!C178</f>
        <v>UPA NOVA DESCOBERTA</v>
      </c>
      <c r="C169" s="4" t="str">
        <f>'[1]TCE - ANEXO IV - Preencher'!E178</f>
        <v>5.16 - Serviços Médico-Hospitalares, Odotonlogia e Laboratoriais</v>
      </c>
      <c r="D169" s="3">
        <f>'[1]TCE - ANEXO IV - Preencher'!F178</f>
        <v>39917741000177</v>
      </c>
      <c r="E169" s="5" t="str">
        <f>'[1]TCE - ANEXO IV - Preencher'!G178</f>
        <v xml:space="preserve">PRISMAMED ATIVIDADES MÉDICAS </v>
      </c>
      <c r="F169" s="5" t="str">
        <f>'[1]TCE - ANEXO IV - Preencher'!H178</f>
        <v>S</v>
      </c>
      <c r="G169" s="5" t="str">
        <f>'[1]TCE - ANEXO IV - Preencher'!I178</f>
        <v>S</v>
      </c>
      <c r="H169" s="5" t="str">
        <f>'[1]TCE - ANEXO IV - Preencher'!J178</f>
        <v>27</v>
      </c>
      <c r="I169" s="6">
        <f>IF('[1]TCE - ANEXO IV - Preencher'!K178="","",'[1]TCE - ANEXO IV - Preencher'!K178)</f>
        <v>44206</v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>2611606</v>
      </c>
      <c r="L169" s="7">
        <f>'[1]TCE - ANEXO IV - Preencher'!N178</f>
        <v>6178.19</v>
      </c>
    </row>
    <row r="170" spans="1:12" s="8" customFormat="1" ht="19.5" customHeight="1" x14ac:dyDescent="0.2">
      <c r="A170" s="3">
        <f>IFERROR(VLOOKUP(B170,'[1]DADOS (OCULTAR)'!$P$3:$R$56,3,0),"")</f>
        <v>9767633000528</v>
      </c>
      <c r="B170" s="4" t="str">
        <f>'[1]TCE - ANEXO IV - Preencher'!C179</f>
        <v>UPA NOVA DESCOBERTA</v>
      </c>
      <c r="C170" s="4" t="str">
        <f>'[1]TCE - ANEXO IV - Preencher'!E179</f>
        <v>5.16 - Serviços Médico-Hospitalares, Odotonlogia e Laboratoriais</v>
      </c>
      <c r="D170" s="3">
        <f>'[1]TCE - ANEXO IV - Preencher'!F179</f>
        <v>39917741000177</v>
      </c>
      <c r="E170" s="5" t="str">
        <f>'[1]TCE - ANEXO IV - Preencher'!G179</f>
        <v xml:space="preserve">PRISMAMED ATIVIDADES MÉDICAS </v>
      </c>
      <c r="F170" s="5" t="str">
        <f>'[1]TCE - ANEXO IV - Preencher'!H179</f>
        <v>S</v>
      </c>
      <c r="G170" s="5" t="str">
        <f>'[1]TCE - ANEXO IV - Preencher'!I179</f>
        <v>S</v>
      </c>
      <c r="H170" s="5" t="str">
        <f>'[1]TCE - ANEXO IV - Preencher'!J179</f>
        <v>28</v>
      </c>
      <c r="I170" s="6">
        <f>IF('[1]TCE - ANEXO IV - Preencher'!K179="","",'[1]TCE - ANEXO IV - Preencher'!K179)</f>
        <v>44206</v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>2611606</v>
      </c>
      <c r="L170" s="7">
        <f>'[1]TCE - ANEXO IV - Preencher'!N179</f>
        <v>3699.76</v>
      </c>
    </row>
    <row r="171" spans="1:12" s="8" customFormat="1" ht="19.5" customHeight="1" x14ac:dyDescent="0.2">
      <c r="A171" s="3">
        <f>IFERROR(VLOOKUP(B171,'[1]DADOS (OCULTAR)'!$P$3:$R$56,3,0),"")</f>
        <v>9767633000528</v>
      </c>
      <c r="B171" s="4" t="str">
        <f>'[1]TCE - ANEXO IV - Preencher'!C180</f>
        <v>UPA NOVA DESCOBERTA</v>
      </c>
      <c r="C171" s="4" t="str">
        <f>'[1]TCE - ANEXO IV - Preencher'!E180</f>
        <v>5.16 - Serviços Médico-Hospitalares, Odotonlogia e Laboratoriais</v>
      </c>
      <c r="D171" s="3">
        <f>'[1]TCE - ANEXO IV - Preencher'!F180</f>
        <v>39917741000177</v>
      </c>
      <c r="E171" s="5" t="str">
        <f>'[1]TCE - ANEXO IV - Preencher'!G180</f>
        <v xml:space="preserve">PRISMAMED ATIVIDADES MÉDICAS </v>
      </c>
      <c r="F171" s="5" t="str">
        <f>'[1]TCE - ANEXO IV - Preencher'!H180</f>
        <v>S</v>
      </c>
      <c r="G171" s="5" t="str">
        <f>'[1]TCE - ANEXO IV - Preencher'!I180</f>
        <v>S</v>
      </c>
      <c r="H171" s="5" t="str">
        <f>'[1]TCE - ANEXO IV - Preencher'!J180</f>
        <v>29</v>
      </c>
      <c r="I171" s="6">
        <f>IF('[1]TCE - ANEXO IV - Preencher'!K180="","",'[1]TCE - ANEXO IV - Preencher'!K180)</f>
        <v>44206</v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>2611606</v>
      </c>
      <c r="L171" s="7">
        <f>'[1]TCE - ANEXO IV - Preencher'!N180</f>
        <v>1932.21</v>
      </c>
    </row>
    <row r="172" spans="1:12" s="8" customFormat="1" ht="19.5" customHeight="1" x14ac:dyDescent="0.2">
      <c r="A172" s="3">
        <f>IFERROR(VLOOKUP(B172,'[1]DADOS (OCULTAR)'!$P$3:$R$56,3,0),"")</f>
        <v>9767633000528</v>
      </c>
      <c r="B172" s="4" t="str">
        <f>'[1]TCE - ANEXO IV - Preencher'!C181</f>
        <v>UPA NOVA DESCOBERTA</v>
      </c>
      <c r="C172" s="4" t="str">
        <f>'[1]TCE - ANEXO IV - Preencher'!E181</f>
        <v>5.16 - Serviços Médico-Hospitalares, Odotonlogia e Laboratoriais</v>
      </c>
      <c r="D172" s="3">
        <f>'[1]TCE - ANEXO IV - Preencher'!F181</f>
        <v>39917741000177</v>
      </c>
      <c r="E172" s="5" t="str">
        <f>'[1]TCE - ANEXO IV - Preencher'!G181</f>
        <v xml:space="preserve">PRISMAMED ATIVIDADES MÉDICAS </v>
      </c>
      <c r="F172" s="5" t="str">
        <f>'[1]TCE - ANEXO IV - Preencher'!H181</f>
        <v>S</v>
      </c>
      <c r="G172" s="5" t="str">
        <f>'[1]TCE - ANEXO IV - Preencher'!I181</f>
        <v>S</v>
      </c>
      <c r="H172" s="5" t="str">
        <f>'[1]TCE - ANEXO IV - Preencher'!J181</f>
        <v>30</v>
      </c>
      <c r="I172" s="6">
        <f>IF('[1]TCE - ANEXO IV - Preencher'!K181="","",'[1]TCE - ANEXO IV - Preencher'!K181)</f>
        <v>44206</v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>2611606</v>
      </c>
      <c r="L172" s="7">
        <f>'[1]TCE - ANEXO IV - Preencher'!N181</f>
        <v>1849.88</v>
      </c>
    </row>
    <row r="173" spans="1:12" s="8" customFormat="1" ht="19.5" customHeight="1" x14ac:dyDescent="0.2">
      <c r="A173" s="3">
        <f>IFERROR(VLOOKUP(B173,'[1]DADOS (OCULTAR)'!$P$3:$R$56,3,0),"")</f>
        <v>9767633000528</v>
      </c>
      <c r="B173" s="4" t="str">
        <f>'[1]TCE - ANEXO IV - Preencher'!C182</f>
        <v>UPA NOVA DESCOBERTA</v>
      </c>
      <c r="C173" s="4" t="str">
        <f>'[1]TCE - ANEXO IV - Preencher'!E182</f>
        <v>5.16 - Serviços Médico-Hospitalares, Odotonlogia e Laboratoriais</v>
      </c>
      <c r="D173" s="3">
        <f>'[1]TCE - ANEXO IV - Preencher'!F182</f>
        <v>39917741000177</v>
      </c>
      <c r="E173" s="5" t="str">
        <f>'[1]TCE - ANEXO IV - Preencher'!G182</f>
        <v xml:space="preserve">PRISMAMED ATIVIDADES MÉDICAS </v>
      </c>
      <c r="F173" s="5" t="str">
        <f>'[1]TCE - ANEXO IV - Preencher'!H182</f>
        <v>S</v>
      </c>
      <c r="G173" s="5" t="str">
        <f>'[1]TCE - ANEXO IV - Preencher'!I182</f>
        <v>S</v>
      </c>
      <c r="H173" s="5" t="str">
        <f>'[1]TCE - ANEXO IV - Preencher'!J182</f>
        <v>31</v>
      </c>
      <c r="I173" s="6">
        <f>IF('[1]TCE - ANEXO IV - Preencher'!K182="","",'[1]TCE - ANEXO IV - Preencher'!K182)</f>
        <v>44206</v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>2611606</v>
      </c>
      <c r="L173" s="7">
        <f>'[1]TCE - ANEXO IV - Preencher'!N182</f>
        <v>924.94</v>
      </c>
    </row>
    <row r="174" spans="1:12" s="8" customFormat="1" ht="19.5" customHeight="1" x14ac:dyDescent="0.2">
      <c r="A174" s="3">
        <f>IFERROR(VLOOKUP(B174,'[1]DADOS (OCULTAR)'!$P$3:$R$56,3,0),"")</f>
        <v>9767633000528</v>
      </c>
      <c r="B174" s="4" t="str">
        <f>'[1]TCE - ANEXO IV - Preencher'!C183</f>
        <v>UPA NOVA DESCOBERTA</v>
      </c>
      <c r="C174" s="4" t="str">
        <f>'[1]TCE - ANEXO IV - Preencher'!E183</f>
        <v>5.16 - Serviços Médico-Hospitalares, Odotonlogia e Laboratoriais</v>
      </c>
      <c r="D174" s="3">
        <f>'[1]TCE - ANEXO IV - Preencher'!F183</f>
        <v>39917741000177</v>
      </c>
      <c r="E174" s="5" t="str">
        <f>'[1]TCE - ANEXO IV - Preencher'!G183</f>
        <v xml:space="preserve">PRISMAMED ATIVIDADES MÉDICAS </v>
      </c>
      <c r="F174" s="5" t="str">
        <f>'[1]TCE - ANEXO IV - Preencher'!H183</f>
        <v>S</v>
      </c>
      <c r="G174" s="5" t="str">
        <f>'[1]TCE - ANEXO IV - Preencher'!I183</f>
        <v>S</v>
      </c>
      <c r="H174" s="5" t="str">
        <f>'[1]TCE - ANEXO IV - Preencher'!J183</f>
        <v>32</v>
      </c>
      <c r="I174" s="6">
        <f>IF('[1]TCE - ANEXO IV - Preencher'!K183="","",'[1]TCE - ANEXO IV - Preencher'!K183)</f>
        <v>44206</v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>2611606</v>
      </c>
      <c r="L174" s="7">
        <f>'[1]TCE - ANEXO IV - Preencher'!N183</f>
        <v>4677.16</v>
      </c>
    </row>
    <row r="175" spans="1:12" s="8" customFormat="1" ht="19.5" customHeight="1" x14ac:dyDescent="0.2">
      <c r="A175" s="3">
        <f>IFERROR(VLOOKUP(B175,'[1]DADOS (OCULTAR)'!$P$3:$R$56,3,0),"")</f>
        <v>9767633000528</v>
      </c>
      <c r="B175" s="4" t="str">
        <f>'[1]TCE - ANEXO IV - Preencher'!C184</f>
        <v>UPA NOVA DESCOBERTA</v>
      </c>
      <c r="C175" s="4" t="str">
        <f>'[1]TCE - ANEXO IV - Preencher'!E184</f>
        <v>5.16 - Serviços Médico-Hospitalares, Odotonlogia e Laboratoriais</v>
      </c>
      <c r="D175" s="3">
        <f>'[1]TCE - ANEXO IV - Preencher'!F184</f>
        <v>39917741000177</v>
      </c>
      <c r="E175" s="5" t="str">
        <f>'[1]TCE - ANEXO IV - Preencher'!G184</f>
        <v xml:space="preserve">PRISMAMED ATIVIDADES MÉDICAS </v>
      </c>
      <c r="F175" s="5" t="str">
        <f>'[1]TCE - ANEXO IV - Preencher'!H184</f>
        <v>S</v>
      </c>
      <c r="G175" s="5" t="str">
        <f>'[1]TCE - ANEXO IV - Preencher'!I184</f>
        <v>S</v>
      </c>
      <c r="H175" s="5" t="str">
        <f>'[1]TCE - ANEXO IV - Preencher'!J184</f>
        <v>33</v>
      </c>
      <c r="I175" s="6">
        <f>IF('[1]TCE - ANEXO IV - Preencher'!K184="","",'[1]TCE - ANEXO IV - Preencher'!K184)</f>
        <v>44206</v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>2611606</v>
      </c>
      <c r="L175" s="7">
        <f>'[1]TCE - ANEXO IV - Preencher'!N184</f>
        <v>3754.86</v>
      </c>
    </row>
    <row r="176" spans="1:12" s="8" customFormat="1" ht="19.5" customHeight="1" x14ac:dyDescent="0.2">
      <c r="A176" s="3">
        <f>IFERROR(VLOOKUP(B176,'[1]DADOS (OCULTAR)'!$P$3:$R$56,3,0),"")</f>
        <v>9767633000528</v>
      </c>
      <c r="B176" s="4" t="str">
        <f>'[1]TCE - ANEXO IV - Preencher'!C185</f>
        <v>UPA NOVA DESCOBERTA</v>
      </c>
      <c r="C176" s="4" t="str">
        <f>'[1]TCE - ANEXO IV - Preencher'!E185</f>
        <v>5.16 - Serviços Médico-Hospitalares, Odotonlogia e Laboratoriais</v>
      </c>
      <c r="D176" s="3">
        <f>'[1]TCE - ANEXO IV - Preencher'!F185</f>
        <v>39917741000177</v>
      </c>
      <c r="E176" s="5" t="str">
        <f>'[1]TCE - ANEXO IV - Preencher'!G185</f>
        <v xml:space="preserve">PRISMAMED ATIVIDADES MÉDICAS </v>
      </c>
      <c r="F176" s="5" t="str">
        <f>'[1]TCE - ANEXO IV - Preencher'!H185</f>
        <v>S</v>
      </c>
      <c r="G176" s="5" t="str">
        <f>'[1]TCE - ANEXO IV - Preencher'!I185</f>
        <v>S</v>
      </c>
      <c r="H176" s="5" t="str">
        <f>'[1]TCE - ANEXO IV - Preencher'!J185</f>
        <v>34</v>
      </c>
      <c r="I176" s="6">
        <f>IF('[1]TCE - ANEXO IV - Preencher'!K185="","",'[1]TCE - ANEXO IV - Preencher'!K185)</f>
        <v>44206</v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>2611606</v>
      </c>
      <c r="L176" s="7">
        <f>'[1]TCE - ANEXO IV - Preencher'!N185</f>
        <v>2338.58</v>
      </c>
    </row>
    <row r="177" spans="1:12" s="8" customFormat="1" ht="19.5" customHeight="1" x14ac:dyDescent="0.2">
      <c r="A177" s="3">
        <f>IFERROR(VLOOKUP(B177,'[1]DADOS (OCULTAR)'!$P$3:$R$56,3,0),"")</f>
        <v>9767633000528</v>
      </c>
      <c r="B177" s="4" t="str">
        <f>'[1]TCE - ANEXO IV - Preencher'!C186</f>
        <v>UPA NOVA DESCOBERTA</v>
      </c>
      <c r="C177" s="4" t="str">
        <f>'[1]TCE - ANEXO IV - Preencher'!E186</f>
        <v>5.16 - Serviços Médico-Hospitalares, Odotonlogia e Laboratoriais</v>
      </c>
      <c r="D177" s="3">
        <f>'[1]TCE - ANEXO IV - Preencher'!F186</f>
        <v>11606684000196</v>
      </c>
      <c r="E177" s="5" t="str">
        <f>'[1]TCE - ANEXO IV - Preencher'!G186</f>
        <v>CLINICA DE OTORRINOLARINGOLOGIA SECUNDUS LTDA</v>
      </c>
      <c r="F177" s="5" t="str">
        <f>'[1]TCE - ANEXO IV - Preencher'!H186</f>
        <v>S</v>
      </c>
      <c r="G177" s="5" t="str">
        <f>'[1]TCE - ANEXO IV - Preencher'!I186</f>
        <v>S</v>
      </c>
      <c r="H177" s="5" t="str">
        <f>'[1]TCE - ANEXO IV - Preencher'!J186</f>
        <v>352</v>
      </c>
      <c r="I177" s="6">
        <f>IF('[1]TCE - ANEXO IV - Preencher'!K186="","",'[1]TCE - ANEXO IV - Preencher'!K186)</f>
        <v>44203</v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>2611606</v>
      </c>
      <c r="L177" s="7">
        <f>'[1]TCE - ANEXO IV - Preencher'!N186</f>
        <v>4572.45</v>
      </c>
    </row>
    <row r="178" spans="1:12" s="8" customFormat="1" ht="19.5" customHeight="1" x14ac:dyDescent="0.2">
      <c r="A178" s="3">
        <f>IFERROR(VLOOKUP(B178,'[1]DADOS (OCULTAR)'!$P$3:$R$56,3,0),"")</f>
        <v>9767633000528</v>
      </c>
      <c r="B178" s="4" t="str">
        <f>'[1]TCE - ANEXO IV - Preencher'!C187</f>
        <v>UPA NOVA DESCOBERTA</v>
      </c>
      <c r="C178" s="4" t="str">
        <f>'[1]TCE - ANEXO IV - Preencher'!E187</f>
        <v>5.16 - Serviços Médico-Hospitalares, Odotonlogia e Laboratoriais</v>
      </c>
      <c r="D178" s="3">
        <f>'[1]TCE - ANEXO IV - Preencher'!F187</f>
        <v>34440531000117</v>
      </c>
      <c r="E178" s="5" t="str">
        <f>'[1]TCE - ANEXO IV - Preencher'!G187</f>
        <v xml:space="preserve">PATRICIA DE SIQUEIRA MOREIRA </v>
      </c>
      <c r="F178" s="5" t="str">
        <f>'[1]TCE - ANEXO IV - Preencher'!H187</f>
        <v>S</v>
      </c>
      <c r="G178" s="5" t="str">
        <f>'[1]TCE - ANEXO IV - Preencher'!I187</f>
        <v>S</v>
      </c>
      <c r="H178" s="5" t="str">
        <f>'[1]TCE - ANEXO IV - Preencher'!J187</f>
        <v>78</v>
      </c>
      <c r="I178" s="6">
        <f>IF('[1]TCE - ANEXO IV - Preencher'!K187="","",'[1]TCE - ANEXO IV - Preencher'!K187)</f>
        <v>44204</v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>2611606</v>
      </c>
      <c r="L178" s="7">
        <f>'[1]TCE - ANEXO IV - Preencher'!N187</f>
        <v>4250.9799999999996</v>
      </c>
    </row>
    <row r="179" spans="1:12" s="8" customFormat="1" ht="19.5" customHeight="1" x14ac:dyDescent="0.2">
      <c r="A179" s="3">
        <f>IFERROR(VLOOKUP(B179,'[1]DADOS (OCULTAR)'!$P$3:$R$56,3,0),"")</f>
        <v>9767633000528</v>
      </c>
      <c r="B179" s="4" t="str">
        <f>'[1]TCE - ANEXO IV - Preencher'!C188</f>
        <v>UPA NOVA DESCOBERTA</v>
      </c>
      <c r="C179" s="4" t="str">
        <f>'[1]TCE - ANEXO IV - Preencher'!E188</f>
        <v>5.16 - Serviços Médico-Hospitalares, Odotonlogia e Laboratoriais</v>
      </c>
      <c r="D179" s="3">
        <f>'[1]TCE - ANEXO IV - Preencher'!F188</f>
        <v>39358831000175</v>
      </c>
      <c r="E179" s="5" t="str">
        <f>'[1]TCE - ANEXO IV - Preencher'!G188</f>
        <v xml:space="preserve">POSITIVAMED ATIVIDADES MÉDICAS LTDA </v>
      </c>
      <c r="F179" s="5" t="str">
        <f>'[1]TCE - ANEXO IV - Preencher'!H188</f>
        <v>S</v>
      </c>
      <c r="G179" s="5" t="str">
        <f>'[1]TCE - ANEXO IV - Preencher'!I188</f>
        <v>S</v>
      </c>
      <c r="H179" s="5" t="str">
        <f>'[1]TCE - ANEXO IV - Preencher'!J188</f>
        <v>46</v>
      </c>
      <c r="I179" s="6">
        <f>IF('[1]TCE - ANEXO IV - Preencher'!K188="","",'[1]TCE - ANEXO IV - Preencher'!K188)</f>
        <v>44204</v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>2611606</v>
      </c>
      <c r="L179" s="7">
        <f>'[1]TCE - ANEXO IV - Preencher'!N188</f>
        <v>1251.6199999999999</v>
      </c>
    </row>
    <row r="180" spans="1:12" s="8" customFormat="1" ht="19.5" customHeight="1" x14ac:dyDescent="0.2">
      <c r="A180" s="3">
        <f>IFERROR(VLOOKUP(B180,'[1]DADOS (OCULTAR)'!$P$3:$R$56,3,0),"")</f>
        <v>9767633000528</v>
      </c>
      <c r="B180" s="4" t="str">
        <f>'[1]TCE - ANEXO IV - Preencher'!C189</f>
        <v>UPA NOVA DESCOBERTA</v>
      </c>
      <c r="C180" s="4" t="str">
        <f>'[1]TCE - ANEXO IV - Preencher'!E189</f>
        <v>5.16 - Serviços Médico-Hospitalares, Odotonlogia e Laboratoriais</v>
      </c>
      <c r="D180" s="3">
        <f>'[1]TCE - ANEXO IV - Preencher'!F189</f>
        <v>17781112000120</v>
      </c>
      <c r="E180" s="5" t="str">
        <f>'[1]TCE - ANEXO IV - Preencher'!G189</f>
        <v xml:space="preserve">A4 ASSESSORIA DE SERVIÇO MEDICO E HOSPITALAR LTDA </v>
      </c>
      <c r="F180" s="5" t="str">
        <f>'[1]TCE - ANEXO IV - Preencher'!H189</f>
        <v>S</v>
      </c>
      <c r="G180" s="5" t="str">
        <f>'[1]TCE - ANEXO IV - Preencher'!I189</f>
        <v>S</v>
      </c>
      <c r="H180" s="5" t="str">
        <f>'[1]TCE - ANEXO IV - Preencher'!J189</f>
        <v>28</v>
      </c>
      <c r="I180" s="6">
        <f>IF('[1]TCE - ANEXO IV - Preencher'!K189="","",'[1]TCE - ANEXO IV - Preencher'!K189)</f>
        <v>44210</v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>2611606</v>
      </c>
      <c r="L180" s="7">
        <f>'[1]TCE - ANEXO IV - Preencher'!N189</f>
        <v>36450.959999999999</v>
      </c>
    </row>
    <row r="181" spans="1:12" s="8" customFormat="1" ht="19.5" customHeight="1" x14ac:dyDescent="0.2">
      <c r="A181" s="3">
        <f>IFERROR(VLOOKUP(B181,'[1]DADOS (OCULTAR)'!$P$3:$R$56,3,0),"")</f>
        <v>9767633000528</v>
      </c>
      <c r="B181" s="4" t="str">
        <f>'[1]TCE - ANEXO IV - Preencher'!C190</f>
        <v>UPA NOVA DESCOBERTA</v>
      </c>
      <c r="C181" s="4" t="str">
        <f>'[1]TCE - ANEXO IV - Preencher'!E190</f>
        <v>5.16 - Serviços Médico-Hospitalares, Odotonlogia e Laboratoriais</v>
      </c>
      <c r="D181" s="3">
        <f>'[1]TCE - ANEXO IV - Preencher'!F190</f>
        <v>35886267000102</v>
      </c>
      <c r="E181" s="5" t="str">
        <f>'[1]TCE - ANEXO IV - Preencher'!G190</f>
        <v xml:space="preserve">MARIA AUREA DE A BORBA LTDA </v>
      </c>
      <c r="F181" s="5" t="str">
        <f>'[1]TCE - ANEXO IV - Preencher'!H190</f>
        <v>S</v>
      </c>
      <c r="G181" s="5" t="str">
        <f>'[1]TCE - ANEXO IV - Preencher'!I190</f>
        <v>S</v>
      </c>
      <c r="H181" s="5" t="str">
        <f>'[1]TCE - ANEXO IV - Preencher'!J190</f>
        <v>14</v>
      </c>
      <c r="I181" s="6">
        <f>IF('[1]TCE - ANEXO IV - Preencher'!K190="","",'[1]TCE - ANEXO IV - Preencher'!K190)</f>
        <v>44204</v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>2611606</v>
      </c>
      <c r="L181" s="7">
        <f>'[1]TCE - ANEXO IV - Preencher'!N190</f>
        <v>1932.21</v>
      </c>
    </row>
    <row r="182" spans="1:12" s="8" customFormat="1" ht="19.5" customHeight="1" x14ac:dyDescent="0.2">
      <c r="A182" s="3">
        <f>IFERROR(VLOOKUP(B182,'[1]DADOS (OCULTAR)'!$P$3:$R$56,3,0),"")</f>
        <v>9767633000528</v>
      </c>
      <c r="B182" s="4" t="str">
        <f>'[1]TCE - ANEXO IV - Preencher'!C191</f>
        <v>UPA NOVA DESCOBERTA</v>
      </c>
      <c r="C182" s="4" t="str">
        <f>'[1]TCE - ANEXO IV - Preencher'!E191</f>
        <v>5.16 - Serviços Médico-Hospitalares, Odotonlogia e Laboratoriais</v>
      </c>
      <c r="D182" s="3">
        <f>'[1]TCE - ANEXO IV - Preencher'!F191</f>
        <v>34436794000152</v>
      </c>
      <c r="E182" s="5" t="str">
        <f>'[1]TCE - ANEXO IV - Preencher'!G191</f>
        <v>EMANUELLE DE CANDIDA SOARES PEREIRA</v>
      </c>
      <c r="F182" s="5" t="str">
        <f>'[1]TCE - ANEXO IV - Preencher'!H191</f>
        <v>S</v>
      </c>
      <c r="G182" s="5" t="str">
        <f>'[1]TCE - ANEXO IV - Preencher'!I191</f>
        <v>S</v>
      </c>
      <c r="H182" s="5" t="str">
        <f>'[1]TCE - ANEXO IV - Preencher'!J191</f>
        <v>18</v>
      </c>
      <c r="I182" s="6">
        <f>IF('[1]TCE - ANEXO IV - Preencher'!K191="","",'[1]TCE - ANEXO IV - Preencher'!K191)</f>
        <v>44201</v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>2611606</v>
      </c>
      <c r="L182" s="7">
        <f>'[1]TCE - ANEXO IV - Preencher'!N191</f>
        <v>10739.24</v>
      </c>
    </row>
    <row r="183" spans="1:12" s="8" customFormat="1" ht="19.5" customHeight="1" x14ac:dyDescent="0.2">
      <c r="A183" s="3">
        <f>IFERROR(VLOOKUP(B183,'[1]DADOS (OCULTAR)'!$P$3:$R$56,3,0),"")</f>
        <v>9767633000528</v>
      </c>
      <c r="B183" s="4" t="str">
        <f>'[1]TCE - ANEXO IV - Preencher'!C192</f>
        <v>UPA NOVA DESCOBERTA</v>
      </c>
      <c r="C183" s="4" t="str">
        <f>'[1]TCE - ANEXO IV - Preencher'!E192</f>
        <v>5.16 - Serviços Médico-Hospitalares, Odotonlogia e Laboratoriais</v>
      </c>
      <c r="D183" s="3">
        <f>'[1]TCE - ANEXO IV - Preencher'!F192</f>
        <v>39271446000196</v>
      </c>
      <c r="E183" s="5" t="str">
        <f>'[1]TCE - ANEXO IV - Preencher'!G192</f>
        <v xml:space="preserve">NSC SERVIÇO MÉDICO LTDA </v>
      </c>
      <c r="F183" s="5" t="str">
        <f>'[1]TCE - ANEXO IV - Preencher'!H192</f>
        <v>S</v>
      </c>
      <c r="G183" s="5" t="str">
        <f>'[1]TCE - ANEXO IV - Preencher'!I192</f>
        <v>S</v>
      </c>
      <c r="H183" s="5" t="str">
        <f>'[1]TCE - ANEXO IV - Preencher'!J192</f>
        <v>5</v>
      </c>
      <c r="I183" s="6">
        <f>IF('[1]TCE - ANEXO IV - Preencher'!K192="","",'[1]TCE - ANEXO IV - Preencher'!K192)</f>
        <v>44206</v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>2611606</v>
      </c>
      <c r="L183" s="7">
        <f>'[1]TCE - ANEXO IV - Preencher'!N192</f>
        <v>8028.28</v>
      </c>
    </row>
    <row r="184" spans="1:12" s="8" customFormat="1" ht="19.5" customHeight="1" x14ac:dyDescent="0.2">
      <c r="A184" s="3">
        <f>IFERROR(VLOOKUP(B184,'[1]DADOS (OCULTAR)'!$P$3:$R$56,3,0),"")</f>
        <v>9767633000528</v>
      </c>
      <c r="B184" s="4" t="str">
        <f>'[1]TCE - ANEXO IV - Preencher'!C193</f>
        <v>UPA NOVA DESCOBERTA</v>
      </c>
      <c r="C184" s="4" t="str">
        <f>'[1]TCE - ANEXO IV - Preencher'!E193</f>
        <v>4.6 - Serviços de Profissionais de Saúde</v>
      </c>
      <c r="D184" s="3">
        <f>'[1]TCE - ANEXO IV - Preencher'!F193</f>
        <v>10537123407</v>
      </c>
      <c r="E184" s="5" t="str">
        <f>'[1]TCE - ANEXO IV - Preencher'!G193</f>
        <v>VIVIAN RODRIGUES NUNES MELO DE LIMA</v>
      </c>
      <c r="F184" s="5" t="str">
        <f>'[1]TCE - ANEXO IV - Preencher'!H193</f>
        <v>S</v>
      </c>
      <c r="G184" s="5" t="str">
        <f>'[1]TCE - ANEXO IV - Preencher'!I193</f>
        <v>N</v>
      </c>
      <c r="H184" s="5">
        <f>'[1]TCE - ANEXO IV - Preencher'!J193</f>
        <v>0</v>
      </c>
      <c r="I184" s="6">
        <f>IF('[1]TCE - ANEXO IV - Preencher'!K193="","",'[1]TCE - ANEXO IV - Preencher'!K193)</f>
        <v>44208</v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>2611606</v>
      </c>
      <c r="L184" s="7">
        <f>'[1]TCE - ANEXO IV - Preencher'!N193</f>
        <v>717.37</v>
      </c>
    </row>
    <row r="185" spans="1:12" s="8" customFormat="1" ht="19.5" customHeight="1" x14ac:dyDescent="0.2">
      <c r="A185" s="3">
        <f>IFERROR(VLOOKUP(B185,'[1]DADOS (OCULTAR)'!$P$3:$R$56,3,0),"")</f>
        <v>9767633000528</v>
      </c>
      <c r="B185" s="4" t="str">
        <f>'[1]TCE - ANEXO IV - Preencher'!C194</f>
        <v>UPA NOVA DESCOBERTA</v>
      </c>
      <c r="C185" s="4" t="str">
        <f>'[1]TCE - ANEXO IV - Preencher'!E194</f>
        <v>4.6 - Serviços de Profissionais de Saúde</v>
      </c>
      <c r="D185" s="3">
        <f>'[1]TCE - ANEXO IV - Preencher'!F194</f>
        <v>8960083470</v>
      </c>
      <c r="E185" s="5" t="str">
        <f>'[1]TCE - ANEXO IV - Preencher'!G194</f>
        <v>ELYANA CELIA FERREIRA DA SILVA</v>
      </c>
      <c r="F185" s="5" t="str">
        <f>'[1]TCE - ANEXO IV - Preencher'!H194</f>
        <v>S</v>
      </c>
      <c r="G185" s="5" t="str">
        <f>'[1]TCE - ANEXO IV - Preencher'!I194</f>
        <v>N</v>
      </c>
      <c r="H185" s="5">
        <f>'[1]TCE - ANEXO IV - Preencher'!J194</f>
        <v>0</v>
      </c>
      <c r="I185" s="6">
        <f>IF('[1]TCE - ANEXO IV - Preencher'!K194="","",'[1]TCE - ANEXO IV - Preencher'!K194)</f>
        <v>44204</v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>2611606</v>
      </c>
      <c r="L185" s="7">
        <f>'[1]TCE - ANEXO IV - Preencher'!N194</f>
        <v>1267.83</v>
      </c>
    </row>
    <row r="186" spans="1:12" s="8" customFormat="1" ht="19.5" customHeight="1" x14ac:dyDescent="0.2">
      <c r="A186" s="3">
        <f>IFERROR(VLOOKUP(B186,'[1]DADOS (OCULTAR)'!$P$3:$R$56,3,0),"")</f>
        <v>9767633000528</v>
      </c>
      <c r="B186" s="4" t="str">
        <f>'[1]TCE - ANEXO IV - Preencher'!C195</f>
        <v>UPA NOVA DESCOBERTA</v>
      </c>
      <c r="C186" s="4" t="str">
        <f>'[1]TCE - ANEXO IV - Preencher'!E195</f>
        <v>4.6 - Serviços de Profissionais de Saúde</v>
      </c>
      <c r="D186" s="3">
        <f>'[1]TCE - ANEXO IV - Preencher'!F195</f>
        <v>9820748402</v>
      </c>
      <c r="E186" s="5" t="str">
        <f>'[1]TCE - ANEXO IV - Preencher'!G195</f>
        <v>LUIZ HENRIQUE FRANCISCO DE SOUZA</v>
      </c>
      <c r="F186" s="5" t="str">
        <f>'[1]TCE - ANEXO IV - Preencher'!H195</f>
        <v>S</v>
      </c>
      <c r="G186" s="5" t="str">
        <f>'[1]TCE - ANEXO IV - Preencher'!I195</f>
        <v>N</v>
      </c>
      <c r="H186" s="5">
        <f>'[1]TCE - ANEXO IV - Preencher'!J195</f>
        <v>0</v>
      </c>
      <c r="I186" s="6">
        <f>IF('[1]TCE - ANEXO IV - Preencher'!K195="","",'[1]TCE - ANEXO IV - Preencher'!K195)</f>
        <v>44204</v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>2611606</v>
      </c>
      <c r="L186" s="7">
        <f>'[1]TCE - ANEXO IV - Preencher'!N195</f>
        <v>3609.29</v>
      </c>
    </row>
    <row r="187" spans="1:12" s="8" customFormat="1" ht="19.5" customHeight="1" x14ac:dyDescent="0.2">
      <c r="A187" s="3">
        <f>IFERROR(VLOOKUP(B187,'[1]DADOS (OCULTAR)'!$P$3:$R$56,3,0),"")</f>
        <v>9767633000528</v>
      </c>
      <c r="B187" s="4" t="str">
        <f>'[1]TCE - ANEXO IV - Preencher'!C196</f>
        <v>UPA NOVA DESCOBERTA</v>
      </c>
      <c r="C187" s="4" t="str">
        <f>'[1]TCE - ANEXO IV - Preencher'!E196</f>
        <v>4.6 - Serviços de Profissionais de Saúde</v>
      </c>
      <c r="D187" s="3">
        <f>'[1]TCE - ANEXO IV - Preencher'!F196</f>
        <v>11352867443</v>
      </c>
      <c r="E187" s="5" t="str">
        <f>'[1]TCE - ANEXO IV - Preencher'!G196</f>
        <v>WESLEY VINIVIUS DA SILVA</v>
      </c>
      <c r="F187" s="5" t="str">
        <f>'[1]TCE - ANEXO IV - Preencher'!H196</f>
        <v>S</v>
      </c>
      <c r="G187" s="5" t="str">
        <f>'[1]TCE - ANEXO IV - Preencher'!I196</f>
        <v>N</v>
      </c>
      <c r="H187" s="5">
        <f>'[1]TCE - ANEXO IV - Preencher'!J196</f>
        <v>0</v>
      </c>
      <c r="I187" s="6">
        <f>IF('[1]TCE - ANEXO IV - Preencher'!K196="","",'[1]TCE - ANEXO IV - Preencher'!K196)</f>
        <v>44204</v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>2611606</v>
      </c>
      <c r="L187" s="7">
        <f>'[1]TCE - ANEXO IV - Preencher'!N196</f>
        <v>1345.49</v>
      </c>
    </row>
    <row r="188" spans="1:12" s="8" customFormat="1" ht="19.5" customHeight="1" x14ac:dyDescent="0.2">
      <c r="A188" s="3">
        <f>IFERROR(VLOOKUP(B188,'[1]DADOS (OCULTAR)'!$P$3:$R$56,3,0),"")</f>
        <v>9767633000528</v>
      </c>
      <c r="B188" s="4" t="str">
        <f>'[1]TCE - ANEXO IV - Preencher'!C197</f>
        <v>UPA NOVA DESCOBERTA</v>
      </c>
      <c r="C188" s="4" t="str">
        <f>'[1]TCE - ANEXO IV - Preencher'!E197</f>
        <v>4.7 - Apoio Administrativo, Técnico e Operacional</v>
      </c>
      <c r="D188" s="3">
        <f>'[1]TCE - ANEXO IV - Preencher'!F197</f>
        <v>66096316468</v>
      </c>
      <c r="E188" s="5" t="str">
        <f>'[1]TCE - ANEXO IV - Preencher'!G197</f>
        <v>JOSE CARLOS DA SILVA</v>
      </c>
      <c r="F188" s="5" t="str">
        <f>'[1]TCE - ANEXO IV - Preencher'!H197</f>
        <v>S</v>
      </c>
      <c r="G188" s="5" t="str">
        <f>'[1]TCE - ANEXO IV - Preencher'!I197</f>
        <v>N</v>
      </c>
      <c r="H188" s="5">
        <f>'[1]TCE - ANEXO IV - Preencher'!J197</f>
        <v>0</v>
      </c>
      <c r="I188" s="6">
        <f>IF('[1]TCE - ANEXO IV - Preencher'!K197="","",'[1]TCE - ANEXO IV - Preencher'!K197)</f>
        <v>44204</v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>2611606</v>
      </c>
      <c r="L188" s="7">
        <f>'[1]TCE - ANEXO IV - Preencher'!N197</f>
        <v>389.6</v>
      </c>
    </row>
    <row r="189" spans="1:12" s="8" customFormat="1" ht="19.5" customHeight="1" x14ac:dyDescent="0.2">
      <c r="A189" s="3">
        <f>IFERROR(VLOOKUP(B189,'[1]DADOS (OCULTAR)'!$P$3:$R$56,3,0),"")</f>
        <v>9767633000528</v>
      </c>
      <c r="B189" s="4" t="str">
        <f>'[1]TCE - ANEXO IV - Preencher'!C198</f>
        <v>UPA NOVA DESCOBERTA</v>
      </c>
      <c r="C189" s="4" t="str">
        <f>'[1]TCE - ANEXO IV - Preencher'!E198</f>
        <v>4.7 - Apoio Administrativo, Técnico e Operacional</v>
      </c>
      <c r="D189" s="3">
        <f>'[1]TCE - ANEXO IV - Preencher'!F198</f>
        <v>8145944414</v>
      </c>
      <c r="E189" s="5" t="str">
        <f>'[1]TCE - ANEXO IV - Preencher'!G198</f>
        <v>JULIANA MARINHO CARDOSO</v>
      </c>
      <c r="F189" s="5" t="str">
        <f>'[1]TCE - ANEXO IV - Preencher'!H198</f>
        <v>S</v>
      </c>
      <c r="G189" s="5" t="str">
        <f>'[1]TCE - ANEXO IV - Preencher'!I198</f>
        <v>N</v>
      </c>
      <c r="H189" s="5">
        <f>'[1]TCE - ANEXO IV - Preencher'!J198</f>
        <v>0</v>
      </c>
      <c r="I189" s="6">
        <f>IF('[1]TCE - ANEXO IV - Preencher'!K198="","",'[1]TCE - ANEXO IV - Preencher'!K198)</f>
        <v>44204</v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>2611606</v>
      </c>
      <c r="L189" s="7">
        <f>'[1]TCE - ANEXO IV - Preencher'!N198</f>
        <v>2163.64</v>
      </c>
    </row>
    <row r="190" spans="1:12" s="8" customFormat="1" ht="19.5" customHeight="1" x14ac:dyDescent="0.2">
      <c r="A190" s="3">
        <f>IFERROR(VLOOKUP(B190,'[1]DADOS (OCULTAR)'!$P$3:$R$56,3,0),"")</f>
        <v>9767633000528</v>
      </c>
      <c r="B190" s="4" t="str">
        <f>'[1]TCE - ANEXO IV - Preencher'!C199</f>
        <v>UPA NOVA DESCOBERTA</v>
      </c>
      <c r="C190" s="4" t="str">
        <f>'[1]TCE - ANEXO IV - Preencher'!E199</f>
        <v>4.7 - Apoio Administrativo, Técnico e Operacional</v>
      </c>
      <c r="D190" s="3">
        <f>'[1]TCE - ANEXO IV - Preencher'!F199</f>
        <v>9178802423</v>
      </c>
      <c r="E190" s="5" t="str">
        <f>'[1]TCE - ANEXO IV - Preencher'!G199</f>
        <v>DANIRRELY MARCELLY BARBOSA DOS ANJOS</v>
      </c>
      <c r="F190" s="5" t="str">
        <f>'[1]TCE - ANEXO IV - Preencher'!H199</f>
        <v>S</v>
      </c>
      <c r="G190" s="5" t="str">
        <f>'[1]TCE - ANEXO IV - Preencher'!I199</f>
        <v>N</v>
      </c>
      <c r="H190" s="5">
        <f>'[1]TCE - ANEXO IV - Preencher'!J199</f>
        <v>0</v>
      </c>
      <c r="I190" s="6">
        <f>IF('[1]TCE - ANEXO IV - Preencher'!K199="","",'[1]TCE - ANEXO IV - Preencher'!K199)</f>
        <v>44203</v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>2611606</v>
      </c>
      <c r="L190" s="7">
        <f>'[1]TCE - ANEXO IV - Preencher'!N199</f>
        <v>1711.4</v>
      </c>
    </row>
    <row r="191" spans="1:12" s="8" customFormat="1" ht="19.5" customHeight="1" x14ac:dyDescent="0.2">
      <c r="A191" s="3">
        <f>IFERROR(VLOOKUP(B191,'[1]DADOS (OCULTAR)'!$P$3:$R$56,3,0),"")</f>
        <v>9767633000528</v>
      </c>
      <c r="B191" s="4" t="str">
        <f>'[1]TCE - ANEXO IV - Preencher'!C200</f>
        <v>UPA NOVA DESCOBERTA</v>
      </c>
      <c r="C191" s="4" t="str">
        <f>'[1]TCE - ANEXO IV - Preencher'!E200</f>
        <v>4.7 - Apoio Administrativo, Técnico e Operacional</v>
      </c>
      <c r="D191" s="3">
        <f>'[1]TCE - ANEXO IV - Preencher'!F200</f>
        <v>69433550404</v>
      </c>
      <c r="E191" s="5" t="str">
        <f>'[1]TCE - ANEXO IV - Preencher'!G200</f>
        <v>EDNALDO JOSE FERREIRA DE SOUZA</v>
      </c>
      <c r="F191" s="5" t="str">
        <f>'[1]TCE - ANEXO IV - Preencher'!H200</f>
        <v>S</v>
      </c>
      <c r="G191" s="5" t="str">
        <f>'[1]TCE - ANEXO IV - Preencher'!I200</f>
        <v>N</v>
      </c>
      <c r="H191" s="5">
        <f>'[1]TCE - ANEXO IV - Preencher'!J200</f>
        <v>0</v>
      </c>
      <c r="I191" s="6">
        <f>IF('[1]TCE - ANEXO IV - Preencher'!K200="","",'[1]TCE - ANEXO IV - Preencher'!K200)</f>
        <v>44204</v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>2611606</v>
      </c>
      <c r="L191" s="7">
        <f>'[1]TCE - ANEXO IV - Preencher'!N200</f>
        <v>104.44</v>
      </c>
    </row>
    <row r="192" spans="1:12" s="8" customFormat="1" ht="19.5" customHeight="1" x14ac:dyDescent="0.2">
      <c r="A192" s="3">
        <f>IFERROR(VLOOKUP(B192,'[1]DADOS (OCULTAR)'!$P$3:$R$56,3,0),"")</f>
        <v>9767633000528</v>
      </c>
      <c r="B192" s="4" t="str">
        <f>'[1]TCE - ANEXO IV - Preencher'!C201</f>
        <v>UPA NOVA DESCOBERTA</v>
      </c>
      <c r="C192" s="4" t="str">
        <f>'[1]TCE - ANEXO IV - Preencher'!E201</f>
        <v>4.7 - Apoio Administrativo, Técnico e Operacional</v>
      </c>
      <c r="D192" s="3">
        <f>'[1]TCE - ANEXO IV - Preencher'!F201</f>
        <v>8043918406</v>
      </c>
      <c r="E192" s="5" t="str">
        <f>'[1]TCE - ANEXO IV - Preencher'!G201</f>
        <v xml:space="preserve">DAYVSON JOSE DA SILVA </v>
      </c>
      <c r="F192" s="5" t="str">
        <f>'[1]TCE - ANEXO IV - Preencher'!H201</f>
        <v>S</v>
      </c>
      <c r="G192" s="5" t="str">
        <f>'[1]TCE - ANEXO IV - Preencher'!I201</f>
        <v>N</v>
      </c>
      <c r="H192" s="5">
        <f>'[1]TCE - ANEXO IV - Preencher'!J201</f>
        <v>0</v>
      </c>
      <c r="I192" s="6">
        <f>IF('[1]TCE - ANEXO IV - Preencher'!K201="","",'[1]TCE - ANEXO IV - Preencher'!K201)</f>
        <v>44204</v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>2611606</v>
      </c>
      <c r="L192" s="7">
        <f>'[1]TCE - ANEXO IV - Preencher'!N201</f>
        <v>1289.8800000000001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2021-02-01T18:20:54Z</dcterms:created>
  <dcterms:modified xsi:type="dcterms:W3CDTF">2021-02-01T18:21:42Z</dcterms:modified>
</cp:coreProperties>
</file>