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- UPAE\2020\novembro\ANEXOS II A VIII DA RESOLUÇÃO TCE-PE\ARQUIVOS EXCEL\"/>
    </mc:Choice>
  </mc:AlternateContent>
  <xr:revisionPtr revIDLastSave="0" documentId="13_ncr:1_{3D3BE26E-C879-480F-AFE8-925686B4942C}" xr6:coauthVersionLast="45" xr6:coauthVersionMax="45" xr10:uidLastSave="{00000000-0000-0000-0000-000000000000}"/>
  <bookViews>
    <workbookView xWindow="-120" yWindow="-120" windowWidth="20730" windowHeight="11160" xr2:uid="{CC1599F2-B4A8-468F-B0E1-BFB23A2CA97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<sst xmlns="http://schemas.openxmlformats.org/spreadsheetml/2006/main" count="12" uniqueCount="12">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</sst>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2020/novembro/13.2%20PCF-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 refreshError="1"/>
      <sheetData sheetId="2" refreshError="1"/>
      <sheetData sheetId="3" refreshError="1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C11" t="str">
            <v>UPAE GRANDE RECIFE</v>
          </cell>
          <cell r="E11" t="str">
            <v>3.6 - Material de Expediente</v>
          </cell>
          <cell r="F11">
            <v>3866664000126</v>
          </cell>
          <cell r="G11" t="str">
            <v>MICRO OFFICE INFORMÁTICA LTDA</v>
          </cell>
          <cell r="H11" t="str">
            <v>B</v>
          </cell>
          <cell r="I11" t="str">
            <v>S</v>
          </cell>
          <cell r="J11" t="str">
            <v>000071310</v>
          </cell>
          <cell r="K11">
            <v>44148</v>
          </cell>
          <cell r="L11" t="str">
            <v>26201103866664000126550030000713101006962197</v>
          </cell>
          <cell r="M11" t="str">
            <v>2611606 - Recife - PE</v>
          </cell>
          <cell r="N11">
            <v>169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9759606000180</v>
          </cell>
          <cell r="G12" t="str">
            <v>SIND DAS EMPRESAS DE TRANSP DE PASSAG DO EST DE PERNAMBUCO</v>
          </cell>
          <cell r="H12" t="str">
            <v>S</v>
          </cell>
          <cell r="I12" t="str">
            <v>N</v>
          </cell>
          <cell r="K12">
            <v>44127</v>
          </cell>
          <cell r="M12" t="str">
            <v>2611606 - Recife - PE</v>
          </cell>
          <cell r="N12">
            <v>2878.2</v>
          </cell>
        </row>
        <row r="13">
          <cell r="C13" t="str">
            <v>UPAE GRANDE RECIFE</v>
          </cell>
          <cell r="E13" t="str">
            <v xml:space="preserve">5.21 - Seguros em geral </v>
          </cell>
          <cell r="F13">
            <v>61198164000160</v>
          </cell>
          <cell r="G13" t="str">
            <v>PORTO SEGURO CIA DE SEGUROS GERAIS</v>
          </cell>
          <cell r="H13" t="str">
            <v>S</v>
          </cell>
          <cell r="I13" t="str">
            <v>N</v>
          </cell>
          <cell r="K13">
            <v>44063</v>
          </cell>
          <cell r="M13" t="str">
            <v>3550308 - São Paulo - SP</v>
          </cell>
          <cell r="N13">
            <v>534.92999999999995</v>
          </cell>
        </row>
        <row r="14">
          <cell r="C14" t="str">
            <v>UPAE GRANDE RECIFE</v>
          </cell>
          <cell r="E14" t="str">
            <v>5.10 - Detetização/Tratamento de Resíduos e Afins</v>
          </cell>
          <cell r="F14">
            <v>1356801000157</v>
          </cell>
          <cell r="G14" t="str">
            <v>ROTA SERVIÇOS LTDA</v>
          </cell>
          <cell r="H14" t="str">
            <v>S</v>
          </cell>
          <cell r="I14" t="str">
            <v>S</v>
          </cell>
          <cell r="J14" t="str">
            <v>00024112</v>
          </cell>
          <cell r="K14">
            <v>44141</v>
          </cell>
          <cell r="L14" t="str">
            <v>7CNKEVJE</v>
          </cell>
          <cell r="M14" t="str">
            <v>2611606 - Recife - PE</v>
          </cell>
          <cell r="N14">
            <v>310</v>
          </cell>
        </row>
        <row r="15">
          <cell r="C15" t="str">
            <v>UPAE GRANDE RECIFE</v>
          </cell>
          <cell r="E15" t="str">
            <v>1.99 - Outras Despesas com Pessoal</v>
          </cell>
          <cell r="F15">
            <v>61198164000160</v>
          </cell>
          <cell r="G15" t="str">
            <v>PORTO SEGURO CIA DE SEGUROS GERAIS</v>
          </cell>
          <cell r="H15" t="str">
            <v>S</v>
          </cell>
          <cell r="I15" t="str">
            <v>N</v>
          </cell>
          <cell r="K15">
            <v>44139</v>
          </cell>
          <cell r="M15" t="str">
            <v>3550308 - São Paulo - SP</v>
          </cell>
          <cell r="N15">
            <v>369.01</v>
          </cell>
        </row>
        <row r="16">
          <cell r="C16" t="str">
            <v>UPAE GRANDE RECIFE</v>
          </cell>
          <cell r="E16" t="str">
            <v>5.13 - Água e Esgoto</v>
          </cell>
          <cell r="F16">
            <v>10572048000128</v>
          </cell>
          <cell r="G16" t="str">
            <v>COMPESA</v>
          </cell>
          <cell r="H16" t="str">
            <v>B</v>
          </cell>
          <cell r="I16" t="str">
            <v>N</v>
          </cell>
          <cell r="K16">
            <v>44168</v>
          </cell>
          <cell r="M16" t="str">
            <v>26 -  Pernambuco</v>
          </cell>
          <cell r="N16">
            <v>4119.17</v>
          </cell>
        </row>
        <row r="17">
          <cell r="C17" t="str">
            <v>UPAE GRANDE RECIFE</v>
          </cell>
          <cell r="E17" t="str">
            <v>5.1 - Locação de Equipamentos Médicos-Hospitalares</v>
          </cell>
          <cell r="F17">
            <v>28514956000120</v>
          </cell>
          <cell r="G17" t="str">
            <v>BEN HUR GASES EIRELI</v>
          </cell>
          <cell r="H17" t="str">
            <v>B</v>
          </cell>
          <cell r="I17" t="str">
            <v>S</v>
          </cell>
          <cell r="J17" t="str">
            <v>000003908</v>
          </cell>
          <cell r="K17">
            <v>44165</v>
          </cell>
          <cell r="L17" t="str">
            <v>26201128514956000120550010000039081000939087</v>
          </cell>
          <cell r="M17" t="str">
            <v>26 -  Pernambuco</v>
          </cell>
          <cell r="N17">
            <v>210</v>
          </cell>
        </row>
        <row r="18">
          <cell r="C18" t="str">
            <v>UPAE GRANDE RECIFE</v>
          </cell>
          <cell r="E18" t="str">
            <v>5.17 - Manutenção de Software, Certificação Digital e Microfilmagem</v>
          </cell>
          <cell r="F18">
            <v>7267476001023</v>
          </cell>
          <cell r="G18" t="str">
            <v>DANILO  SANTOS ROQUE</v>
          </cell>
          <cell r="H18" t="str">
            <v>S</v>
          </cell>
          <cell r="I18" t="str">
            <v>S</v>
          </cell>
          <cell r="J18" t="str">
            <v>00000443</v>
          </cell>
          <cell r="K18">
            <v>44166</v>
          </cell>
          <cell r="L18" t="str">
            <v>C9C3N5JQ</v>
          </cell>
          <cell r="M18" t="str">
            <v>2927408 - Salvador - BA</v>
          </cell>
          <cell r="N18">
            <v>2376.6</v>
          </cell>
        </row>
        <row r="19">
          <cell r="C19" t="str">
            <v>UPAE GRANDE RECIFE</v>
          </cell>
          <cell r="E19" t="str">
            <v>3.6 - Material de Expediente</v>
          </cell>
          <cell r="F19">
            <v>24073694000155</v>
          </cell>
          <cell r="G19" t="str">
            <v>NAGEM</v>
          </cell>
          <cell r="H19" t="str">
            <v>B</v>
          </cell>
          <cell r="I19" t="str">
            <v>S</v>
          </cell>
          <cell r="J19" t="str">
            <v>000580834</v>
          </cell>
          <cell r="K19">
            <v>44147</v>
          </cell>
          <cell r="L19" t="str">
            <v>26201124073694000155550010005808341001457199</v>
          </cell>
          <cell r="M19" t="str">
            <v>26 -  Pernambuco</v>
          </cell>
          <cell r="N19">
            <v>653.9</v>
          </cell>
        </row>
        <row r="20">
          <cell r="C20" t="str">
            <v>UPAE GRANDE RECIFE</v>
          </cell>
          <cell r="E20" t="str">
            <v>5.99 - Outros Serviços de Terceiros Pessoa Jurídica</v>
          </cell>
          <cell r="G20" t="str">
            <v>TARIFAS BANCÁRIAS</v>
          </cell>
          <cell r="H20" t="str">
            <v>S</v>
          </cell>
          <cell r="I20" t="str">
            <v>N</v>
          </cell>
          <cell r="K20">
            <v>44165</v>
          </cell>
          <cell r="N20">
            <v>508.2</v>
          </cell>
        </row>
        <row r="21">
          <cell r="C21" t="str">
            <v>UPAE GRANDE RECIFE</v>
          </cell>
          <cell r="E21" t="str">
            <v>3.6 - Material de Expediente</v>
          </cell>
          <cell r="F21">
            <v>43283811019250</v>
          </cell>
          <cell r="G21" t="str">
            <v>KULUNGA COMERCIO E INDUSTRIA GRÁFICA LTDA</v>
          </cell>
          <cell r="H21" t="str">
            <v>B</v>
          </cell>
          <cell r="I21" t="str">
            <v>S</v>
          </cell>
          <cell r="J21" t="str">
            <v>007813</v>
          </cell>
          <cell r="K21">
            <v>44163</v>
          </cell>
          <cell r="L21" t="str">
            <v>26201143283811019250550010000078131386254719</v>
          </cell>
          <cell r="M21" t="str">
            <v>26 -  Pernambuco</v>
          </cell>
          <cell r="N21">
            <v>40.4</v>
          </cell>
        </row>
        <row r="22">
          <cell r="C22" t="str">
            <v>UPAE GRANDE RECIFE</v>
          </cell>
          <cell r="E22" t="str">
            <v>3.1 - Combustíveis e Lubrificantes Automotivos</v>
          </cell>
          <cell r="F22">
            <v>13901790000209</v>
          </cell>
          <cell r="G22" t="str">
            <v>CJCM PETROLEO LTDA</v>
          </cell>
          <cell r="H22" t="str">
            <v>B</v>
          </cell>
          <cell r="I22" t="str">
            <v>S</v>
          </cell>
          <cell r="J22" t="str">
            <v>000034137</v>
          </cell>
          <cell r="K22">
            <v>44164</v>
          </cell>
          <cell r="L22" t="str">
            <v>26201113901790000209550070000341321000345712</v>
          </cell>
          <cell r="M22" t="str">
            <v>26 -  Pernambuco</v>
          </cell>
          <cell r="N22">
            <v>198.58</v>
          </cell>
        </row>
        <row r="23">
          <cell r="C23" t="str">
            <v>UPAE GRANDE RECIFE</v>
          </cell>
          <cell r="E23" t="str">
            <v>3.7 - Material de Limpeza e Produtos de Hgienização</v>
          </cell>
          <cell r="F23">
            <v>29162709000175</v>
          </cell>
          <cell r="G23" t="str">
            <v>ILZA MATIAS BEZERRA</v>
          </cell>
          <cell r="H23" t="str">
            <v>B</v>
          </cell>
          <cell r="I23" t="str">
            <v>S</v>
          </cell>
          <cell r="J23" t="str">
            <v>000000206</v>
          </cell>
          <cell r="K23">
            <v>44152</v>
          </cell>
          <cell r="L23" t="str">
            <v>26201129162709000175550010000002061000209078</v>
          </cell>
          <cell r="M23" t="str">
            <v>26 -  Pernambuco</v>
          </cell>
          <cell r="N23">
            <v>81</v>
          </cell>
        </row>
        <row r="24">
          <cell r="C24" t="str">
            <v>UPAE GRANDE RECIFE</v>
          </cell>
          <cell r="E24" t="str">
            <v>5.99 - Outros Serviços de Terceiros Pessoa Jurídica</v>
          </cell>
          <cell r="F24">
            <v>29278395000170</v>
          </cell>
          <cell r="G24" t="str">
            <v>PROJETUS</v>
          </cell>
          <cell r="H24" t="str">
            <v>S</v>
          </cell>
          <cell r="I24" t="str">
            <v>S</v>
          </cell>
          <cell r="J24" t="str">
            <v>10646</v>
          </cell>
          <cell r="K24">
            <v>44159</v>
          </cell>
          <cell r="M24" t="str">
            <v>2927408 - Salvador - BA</v>
          </cell>
          <cell r="N24">
            <v>850</v>
          </cell>
        </row>
        <row r="25">
          <cell r="C25" t="str">
            <v>UPAE GRANDE RECIFE</v>
          </cell>
          <cell r="E25" t="str">
            <v>5.99 - Outros Serviços de Terceiros Pessoa Jurídica</v>
          </cell>
          <cell r="F25">
            <v>34028316480644</v>
          </cell>
          <cell r="G25" t="str">
            <v>EMPRESA BRASILEIRA DE CORREIOS E TELEFRAFOS</v>
          </cell>
          <cell r="H25" t="str">
            <v>S</v>
          </cell>
          <cell r="I25" t="str">
            <v>N</v>
          </cell>
          <cell r="K25">
            <v>44138</v>
          </cell>
          <cell r="M25" t="str">
            <v>2600054 - Abreu e Lima - PE</v>
          </cell>
          <cell r="N25">
            <v>98</v>
          </cell>
        </row>
        <row r="26">
          <cell r="C26" t="str">
            <v>UPAE GRANDE RECIFE</v>
          </cell>
          <cell r="E26" t="str">
            <v>3.6 - Material de Expediente</v>
          </cell>
          <cell r="F26">
            <v>75315333015050</v>
          </cell>
          <cell r="G26" t="str">
            <v>ATACADÃO S. A</v>
          </cell>
          <cell r="H26" t="str">
            <v>B</v>
          </cell>
          <cell r="I26" t="str">
            <v>S</v>
          </cell>
          <cell r="J26" t="str">
            <v>000085099</v>
          </cell>
          <cell r="K26">
            <v>44162</v>
          </cell>
          <cell r="L26" t="str">
            <v>262011753153330150550655160000850991048579179</v>
          </cell>
          <cell r="M26" t="str">
            <v>26 -  Pernambuco</v>
          </cell>
          <cell r="N26">
            <v>178.8</v>
          </cell>
        </row>
        <row r="27">
          <cell r="C27" t="str">
            <v>UPAE GRANDE RECIFE</v>
          </cell>
          <cell r="E27" t="str">
            <v xml:space="preserve">3.9 - Material para Manutenção de Bens Imóveis </v>
          </cell>
          <cell r="F27">
            <v>11623188000655</v>
          </cell>
          <cell r="G27" t="str">
            <v>ARMAZÉM CORAL LTDA</v>
          </cell>
          <cell r="H27" t="str">
            <v>B</v>
          </cell>
          <cell r="I27" t="str">
            <v>S</v>
          </cell>
          <cell r="J27" t="str">
            <v>0000095634</v>
          </cell>
          <cell r="K27">
            <v>44148</v>
          </cell>
          <cell r="L27" t="str">
            <v>2620111162319800660160000956341002430686</v>
          </cell>
          <cell r="M27" t="str">
            <v>26 -  Pernambuco</v>
          </cell>
          <cell r="N27">
            <v>17.8</v>
          </cell>
        </row>
        <row r="28">
          <cell r="C28" t="str">
            <v>UPAE GRANDE RECIFE</v>
          </cell>
          <cell r="E28" t="str">
            <v>3.6 - Material de Expediente</v>
          </cell>
          <cell r="F28">
            <v>29162709000175</v>
          </cell>
          <cell r="G28" t="str">
            <v>ILZA MATIAS BEZERRA</v>
          </cell>
          <cell r="H28" t="str">
            <v>B</v>
          </cell>
          <cell r="I28" t="str">
            <v>S</v>
          </cell>
          <cell r="J28" t="str">
            <v>000000200</v>
          </cell>
          <cell r="K28">
            <v>44145</v>
          </cell>
          <cell r="L28" t="str">
            <v>26201129162709000175550010000002001000209074</v>
          </cell>
          <cell r="M28" t="str">
            <v>26 -  Pernambuco</v>
          </cell>
          <cell r="N28">
            <v>40</v>
          </cell>
        </row>
        <row r="29">
          <cell r="C29" t="str">
            <v>UPAE GRANDE RECIFE</v>
          </cell>
          <cell r="E29" t="str">
            <v>5.99 - Outros Serviços de Terceiros Pessoa Jurídica</v>
          </cell>
          <cell r="F29">
            <v>9183966000186</v>
          </cell>
          <cell r="G29" t="str">
            <v>ULTRASAFETY ASSESSORIS EM SEGURANÇA DO TRABALHO LTDA ME</v>
          </cell>
          <cell r="H29" t="str">
            <v>S</v>
          </cell>
          <cell r="I29" t="str">
            <v>S</v>
          </cell>
          <cell r="J29" t="str">
            <v>00000678</v>
          </cell>
          <cell r="K29">
            <v>44166</v>
          </cell>
          <cell r="L29" t="str">
            <v>ZICS8KQC</v>
          </cell>
          <cell r="M29" t="str">
            <v>2927408 - Salvador - BA</v>
          </cell>
          <cell r="N29">
            <v>2000</v>
          </cell>
        </row>
        <row r="30">
          <cell r="C30" t="str">
            <v>UPAE GRANDE RECIFE</v>
          </cell>
          <cell r="E30" t="str">
            <v>3.6 - Material de Expediente</v>
          </cell>
          <cell r="F30">
            <v>10933903000189</v>
          </cell>
          <cell r="G30" t="str">
            <v>RODRIGO LIMA COUTINHO</v>
          </cell>
          <cell r="H30" t="str">
            <v>B</v>
          </cell>
          <cell r="I30" t="str">
            <v>S</v>
          </cell>
          <cell r="J30" t="str">
            <v>000000167</v>
          </cell>
          <cell r="K30">
            <v>44146</v>
          </cell>
          <cell r="L30" t="str">
            <v>26201110933903000189550010000001671729246811</v>
          </cell>
          <cell r="M30" t="str">
            <v>26 -  Pernambuco</v>
          </cell>
          <cell r="N30">
            <v>799.61</v>
          </cell>
        </row>
        <row r="31">
          <cell r="C31" t="str">
            <v>UPAE GRANDE RECIFE</v>
          </cell>
          <cell r="E31" t="str">
            <v>5.99 - Outros Serviços de Terceiros Pessoa Jurídica</v>
          </cell>
          <cell r="F31">
            <v>27708043000182</v>
          </cell>
          <cell r="G31" t="str">
            <v>PADRÃO ASSESSORIA E TREINAMENTO SEGURANÇA E MEDICINA DO TRABALHO LTDA ME</v>
          </cell>
          <cell r="H31" t="str">
            <v>S</v>
          </cell>
          <cell r="I31" t="str">
            <v>S</v>
          </cell>
          <cell r="J31" t="str">
            <v>000001464</v>
          </cell>
          <cell r="K31">
            <v>44171</v>
          </cell>
          <cell r="L31" t="str">
            <v>QMQI30129</v>
          </cell>
          <cell r="M31" t="str">
            <v>2610707 - Paulista - PE</v>
          </cell>
          <cell r="N31">
            <v>969</v>
          </cell>
        </row>
        <row r="32">
          <cell r="C32" t="str">
            <v>UPAE GRANDE RECIFE</v>
          </cell>
          <cell r="E32" t="str">
            <v>3.7 - Material de Limpeza e Produtos de Hgienização</v>
          </cell>
          <cell r="F32">
            <v>31329180000183</v>
          </cell>
          <cell r="G32" t="str">
            <v>MAXXISUPRI COMERCIO DE SENEANTES EIRELI</v>
          </cell>
          <cell r="H32" t="str">
            <v>B</v>
          </cell>
          <cell r="I32" t="str">
            <v>S</v>
          </cell>
          <cell r="J32" t="str">
            <v>6731</v>
          </cell>
          <cell r="K32">
            <v>44141</v>
          </cell>
          <cell r="L32" t="str">
            <v>26201131329180000183550070000067311981027435</v>
          </cell>
          <cell r="M32" t="str">
            <v>26 -  Pernambuco</v>
          </cell>
          <cell r="N32">
            <v>1923.6</v>
          </cell>
        </row>
        <row r="33">
          <cell r="C33" t="str">
            <v>UPAE GRANDE RECIFE</v>
          </cell>
          <cell r="E33" t="str">
            <v>5.16 - Serviços Médico-Hospitalares, Odotonlogia e Laboratoriais</v>
          </cell>
          <cell r="F33">
            <v>7868309000147</v>
          </cell>
          <cell r="G33" t="str">
            <v>JMAV SERVIÇOS MÉDICOS LTDA ME</v>
          </cell>
          <cell r="H33" t="str">
            <v>S</v>
          </cell>
          <cell r="I33" t="str">
            <v>S</v>
          </cell>
          <cell r="J33" t="str">
            <v>000000292</v>
          </cell>
          <cell r="K33">
            <v>44168</v>
          </cell>
          <cell r="L33" t="str">
            <v>LPDM3719</v>
          </cell>
          <cell r="M33" t="str">
            <v>2606804 - Igarassu - PE</v>
          </cell>
          <cell r="N33">
            <v>12191.62</v>
          </cell>
        </row>
        <row r="34">
          <cell r="C34" t="str">
            <v>UPAE GRANDE RECIFE</v>
          </cell>
          <cell r="E34" t="str">
            <v>5.99 - Outros Serviços de Terceiros Pessoa Jurídica</v>
          </cell>
          <cell r="F34">
            <v>19942160000188</v>
          </cell>
          <cell r="G34" t="str">
            <v>OTIMIZZA CONTABILIDADE E SERVIÇOS INTELIGENTES SOCIEDADE SIMPLES ME</v>
          </cell>
          <cell r="H34" t="str">
            <v>S</v>
          </cell>
          <cell r="I34" t="str">
            <v>S</v>
          </cell>
          <cell r="J34" t="str">
            <v>00000863</v>
          </cell>
          <cell r="K34">
            <v>44166</v>
          </cell>
          <cell r="L34" t="str">
            <v>JXJRXRMT</v>
          </cell>
          <cell r="M34" t="str">
            <v>2927408 - Salvador - BA</v>
          </cell>
          <cell r="N34">
            <v>4800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22188657000167</v>
          </cell>
          <cell r="G35" t="str">
            <v>WAS COMERCIO E SERVIÇOS EIRELI</v>
          </cell>
          <cell r="H35" t="str">
            <v>S</v>
          </cell>
          <cell r="I35" t="str">
            <v>S</v>
          </cell>
          <cell r="J35" t="str">
            <v>281</v>
          </cell>
          <cell r="K35">
            <v>44169</v>
          </cell>
          <cell r="L35" t="str">
            <v>FMD88N29</v>
          </cell>
          <cell r="M35" t="str">
            <v>5208707 - Goiânia - GO</v>
          </cell>
          <cell r="N35">
            <v>3000</v>
          </cell>
        </row>
        <row r="36">
          <cell r="C36" t="str">
            <v>UPAE GRANDE RECIFE</v>
          </cell>
          <cell r="E36" t="str">
            <v>5.99 - Outros Serviços de Terceiros Pessoa Jurídica</v>
          </cell>
          <cell r="F36">
            <v>10998292000157</v>
          </cell>
          <cell r="G36" t="str">
            <v>CENTRO I E E PERNAMBUCO</v>
          </cell>
          <cell r="H36" t="str">
            <v>S</v>
          </cell>
          <cell r="I36" t="str">
            <v>N</v>
          </cell>
          <cell r="K36">
            <v>44155</v>
          </cell>
          <cell r="M36" t="str">
            <v>2611606 - Recife - PE</v>
          </cell>
          <cell r="N36">
            <v>340</v>
          </cell>
        </row>
        <row r="37">
          <cell r="C37" t="str">
            <v>UPAE GRANDE RECIFE</v>
          </cell>
          <cell r="E37" t="str">
            <v>5.12 - Energia Elétrica</v>
          </cell>
          <cell r="F37">
            <v>10835932000108</v>
          </cell>
          <cell r="G37" t="str">
            <v>CELPE</v>
          </cell>
          <cell r="H37" t="str">
            <v>B</v>
          </cell>
          <cell r="I37" t="str">
            <v>S</v>
          </cell>
          <cell r="J37" t="str">
            <v>131706063</v>
          </cell>
          <cell r="K37">
            <v>44146</v>
          </cell>
          <cell r="M37" t="str">
            <v>26 -  Pernambuco</v>
          </cell>
          <cell r="N37">
            <v>14251.91</v>
          </cell>
        </row>
        <row r="38">
          <cell r="C38" t="str">
            <v>UPAE GRANDE RECIFE</v>
          </cell>
          <cell r="E38" t="str">
            <v>5.17 - Manutenção de Software, Certificação Digital e Microfilmagem</v>
          </cell>
          <cell r="F38" t="str">
            <v>25.276.572/0001-29</v>
          </cell>
          <cell r="G38" t="str">
            <v>LAM INFORMATICA &amp; SISTEMAS LTDA</v>
          </cell>
          <cell r="H38" t="str">
            <v>S</v>
          </cell>
          <cell r="I38" t="str">
            <v>S</v>
          </cell>
          <cell r="J38" t="str">
            <v>2020385</v>
          </cell>
          <cell r="K38">
            <v>44167</v>
          </cell>
          <cell r="L38" t="str">
            <v>72475B97E</v>
          </cell>
          <cell r="M38" t="str">
            <v>2919207 - Lauro de Freitas - BA</v>
          </cell>
          <cell r="N38">
            <v>8830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ENDOVIDA- ENDOSCOPIA GINECOLOGIA LTDA</v>
          </cell>
          <cell r="H39" t="str">
            <v>S</v>
          </cell>
          <cell r="I39" t="str">
            <v>S</v>
          </cell>
          <cell r="J39" t="str">
            <v>00001115</v>
          </cell>
          <cell r="K39">
            <v>44181</v>
          </cell>
          <cell r="L39" t="str">
            <v>MPY3SFFD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12.183.268/0001-95</v>
          </cell>
          <cell r="G40" t="str">
            <v>CLINICA MEDICA MED PLAN LTDA</v>
          </cell>
          <cell r="H40" t="str">
            <v>S</v>
          </cell>
          <cell r="I40" t="str">
            <v>S</v>
          </cell>
          <cell r="J40" t="str">
            <v>000000665</v>
          </cell>
          <cell r="K40">
            <v>44183</v>
          </cell>
          <cell r="L40" t="str">
            <v>GONU73294</v>
          </cell>
          <cell r="M40" t="str">
            <v>2607901 - Jaboatão dos Guararapes - PE</v>
          </cell>
          <cell r="N40">
            <v>6000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21.921.467/0001-44</v>
          </cell>
          <cell r="G41" t="str">
            <v>RUI CARLOS ABOUHANA FERNANDES ME</v>
          </cell>
          <cell r="H41" t="str">
            <v>S</v>
          </cell>
          <cell r="I41" t="str">
            <v>S</v>
          </cell>
          <cell r="J41" t="str">
            <v>00000019</v>
          </cell>
          <cell r="K41">
            <v>44181</v>
          </cell>
          <cell r="L41" t="str">
            <v>6O9ANRHP</v>
          </cell>
          <cell r="M41" t="str">
            <v>2800308 - Aracaju - SE</v>
          </cell>
          <cell r="N41">
            <v>12000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>SIMONE SGOTTI CLINICA DE PNEUMOLOGIA EIRELLI</v>
          </cell>
          <cell r="H42" t="str">
            <v>S</v>
          </cell>
          <cell r="I42" t="str">
            <v>S</v>
          </cell>
          <cell r="J42" t="str">
            <v>00000028</v>
          </cell>
          <cell r="K42">
            <v>44181</v>
          </cell>
          <cell r="L42" t="str">
            <v>LX34K4LR</v>
          </cell>
          <cell r="M42" t="str">
            <v>2611606 - Recife - PE</v>
          </cell>
          <cell r="N42">
            <v>6000</v>
          </cell>
        </row>
        <row r="43">
          <cell r="C43" t="str">
            <v>UPAE GRANDE RECIFE</v>
          </cell>
          <cell r="E43" t="str">
            <v>5.99 - Outros Serviços de Terceiros Pessoa Jurídica</v>
          </cell>
          <cell r="F43" t="str">
            <v>15.621.100/0001-02</v>
          </cell>
          <cell r="G43" t="str">
            <v>SANCHES &amp; SANCHES SERVIÇOS MEDICOS E ASSISTENCIA A SAUDE LTDA</v>
          </cell>
          <cell r="H43" t="str">
            <v>S</v>
          </cell>
          <cell r="I43" t="str">
            <v>S</v>
          </cell>
          <cell r="J43" t="str">
            <v>0000000036241</v>
          </cell>
          <cell r="K43">
            <v>44172</v>
          </cell>
          <cell r="M43" t="str">
            <v>3506003 - Bauru - SP</v>
          </cell>
          <cell r="N43">
            <v>360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34.369.554/0001-82</v>
          </cell>
          <cell r="G44" t="str">
            <v>EFG SERVIÇOS MEDICOS LTDA</v>
          </cell>
          <cell r="H44" t="str">
            <v>S</v>
          </cell>
          <cell r="I44" t="str">
            <v>S</v>
          </cell>
          <cell r="J44" t="str">
            <v>00000149</v>
          </cell>
          <cell r="K44">
            <v>44187</v>
          </cell>
          <cell r="L44" t="str">
            <v>AZN9XEXF</v>
          </cell>
          <cell r="M44" t="str">
            <v>2611606 - Recife - PE</v>
          </cell>
          <cell r="N44">
            <v>3000</v>
          </cell>
        </row>
        <row r="45">
          <cell r="C45" t="str">
            <v>UPAE GRANDE RECIFE</v>
          </cell>
          <cell r="E45" t="str">
            <v>3.14 - Alimentação Preparada</v>
          </cell>
          <cell r="F45" t="str">
            <v>08.435.685/0001-00</v>
          </cell>
          <cell r="G45" t="str">
            <v>E DA SILVA PEREIRA BEBIDAS E AGUA MINERAL ME</v>
          </cell>
          <cell r="H45" t="str">
            <v>B</v>
          </cell>
          <cell r="I45" t="str">
            <v>S</v>
          </cell>
          <cell r="J45" t="str">
            <v>1852</v>
          </cell>
          <cell r="K45">
            <v>44146</v>
          </cell>
          <cell r="L45" t="str">
            <v>26200808435685000100650010000016421649416447</v>
          </cell>
          <cell r="M45" t="str">
            <v>26 -  Pernambuco</v>
          </cell>
          <cell r="N45">
            <v>250</v>
          </cell>
        </row>
        <row r="46">
          <cell r="C46" t="str">
            <v>UPAE GRANDE RECIFE</v>
          </cell>
          <cell r="E46" t="str">
            <v>1.99 - Outras Despesas com Pessoal</v>
          </cell>
          <cell r="F46" t="str">
            <v>12.942.130/0001-22</v>
          </cell>
          <cell r="G46" t="str">
            <v>FOODS SERVICE LTDA</v>
          </cell>
          <cell r="H46" t="str">
            <v>S</v>
          </cell>
          <cell r="I46" t="str">
            <v>S</v>
          </cell>
          <cell r="J46" t="str">
            <v>000000288</v>
          </cell>
          <cell r="K46">
            <v>44187</v>
          </cell>
          <cell r="L46" t="str">
            <v>29201212942130000122550010000002881912008500</v>
          </cell>
          <cell r="M46" t="str">
            <v>2911709 - Guanambi - BA</v>
          </cell>
          <cell r="N46">
            <v>12609.12</v>
          </cell>
        </row>
        <row r="47">
          <cell r="C47" t="str">
            <v>UPAE GRANDE RECIFE</v>
          </cell>
          <cell r="E47" t="str">
            <v>3.14 - Alimentação Preparada</v>
          </cell>
          <cell r="F47">
            <v>31329180000183</v>
          </cell>
          <cell r="G47" t="str">
            <v>MAXXISUPRI COMERCIO DE SENEANTES EIRELI</v>
          </cell>
          <cell r="H47" t="str">
            <v>B</v>
          </cell>
          <cell r="I47" t="str">
            <v>N</v>
          </cell>
          <cell r="J47" t="str">
            <v>0000006731</v>
          </cell>
          <cell r="K47">
            <v>44141</v>
          </cell>
          <cell r="L47" t="str">
            <v>26201131329180000183550070000067311981027435</v>
          </cell>
          <cell r="M47" t="str">
            <v>26 -  Pernambuco</v>
          </cell>
          <cell r="N47">
            <v>290</v>
          </cell>
        </row>
        <row r="48">
          <cell r="C48" t="str">
            <v>UPAE GRANDE RECIFE</v>
          </cell>
          <cell r="E48" t="str">
            <v>3.12 - Material Hospitalar</v>
          </cell>
          <cell r="F48">
            <v>10779833000156</v>
          </cell>
          <cell r="G48" t="str">
            <v>MEDICAL MERCANTIL DE APARELHAGEM MEDICA LTDA</v>
          </cell>
          <cell r="H48" t="str">
            <v>B</v>
          </cell>
          <cell r="I48" t="str">
            <v>S</v>
          </cell>
          <cell r="J48" t="str">
            <v>515463</v>
          </cell>
          <cell r="K48">
            <v>44153</v>
          </cell>
          <cell r="L48" t="str">
            <v>26201110779833000156550010005154631082932836</v>
          </cell>
          <cell r="M48" t="str">
            <v>26 -  Pernambuco</v>
          </cell>
          <cell r="N48">
            <v>153</v>
          </cell>
        </row>
        <row r="49">
          <cell r="C49" t="str">
            <v>UPAE GRANDE RECIFE</v>
          </cell>
          <cell r="E49" t="str">
            <v>5.9 - Telefonia Móvel</v>
          </cell>
          <cell r="F49">
            <v>6626253064710</v>
          </cell>
          <cell r="G49" t="str">
            <v>EMPREENDIMENTOS PAQUE MENOS S.A</v>
          </cell>
          <cell r="H49" t="str">
            <v>S</v>
          </cell>
          <cell r="I49" t="str">
            <v>N</v>
          </cell>
          <cell r="K49">
            <v>44144</v>
          </cell>
          <cell r="N49">
            <v>20</v>
          </cell>
        </row>
        <row r="50">
          <cell r="C50" t="str">
            <v>UPAE GRANDE RECIFE</v>
          </cell>
          <cell r="E50" t="str">
            <v>3.14 - Alimentação Preparada</v>
          </cell>
          <cell r="F50">
            <v>23237657000172</v>
          </cell>
          <cell r="G50" t="str">
            <v>CENTRAL DESCARTÁVEIS LTDA</v>
          </cell>
          <cell r="H50" t="str">
            <v>B</v>
          </cell>
          <cell r="I50" t="str">
            <v>S</v>
          </cell>
          <cell r="J50" t="str">
            <v>000001907</v>
          </cell>
          <cell r="K50">
            <v>44146</v>
          </cell>
          <cell r="L50" t="str">
            <v>26201123237657000172650010000019071001380654</v>
          </cell>
          <cell r="M50" t="str">
            <v>26 -  Pernambuco</v>
          </cell>
          <cell r="N50">
            <v>77</v>
          </cell>
        </row>
        <row r="51">
          <cell r="C51" t="str">
            <v>UPAE GRANDE RECIFE</v>
          </cell>
          <cell r="E51" t="str">
            <v>3.1 - Combustíveis e Lubrificantes Automotivos</v>
          </cell>
          <cell r="F51">
            <v>13901790000209</v>
          </cell>
          <cell r="G51" t="str">
            <v>CJCM PETROLEO LTDA</v>
          </cell>
          <cell r="H51" t="str">
            <v>B</v>
          </cell>
          <cell r="I51" t="str">
            <v>S</v>
          </cell>
          <cell r="J51" t="str">
            <v>000031397</v>
          </cell>
          <cell r="K51">
            <v>44146</v>
          </cell>
          <cell r="L51" t="str">
            <v>2620111390000209650070000313971000318133</v>
          </cell>
          <cell r="M51" t="str">
            <v>26 -  Pernambuco</v>
          </cell>
          <cell r="N51">
            <v>75</v>
          </cell>
        </row>
        <row r="52">
          <cell r="C52" t="str">
            <v>UPAE GRANDE RECIFE</v>
          </cell>
          <cell r="E52" t="str">
            <v>3.14 - Alimentação Preparada</v>
          </cell>
          <cell r="F52">
            <v>75315333015050</v>
          </cell>
          <cell r="G52" t="str">
            <v>ATACADÃO S. A</v>
          </cell>
          <cell r="H52" t="str">
            <v>B</v>
          </cell>
          <cell r="I52" t="str">
            <v>S</v>
          </cell>
          <cell r="J52" t="str">
            <v>000230713</v>
          </cell>
          <cell r="K52">
            <v>44140</v>
          </cell>
          <cell r="L52" t="str">
            <v>2620117531533301507131048579176</v>
          </cell>
          <cell r="M52" t="str">
            <v>26 -  Pernambuco</v>
          </cell>
          <cell r="N52">
            <v>21.63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>
            <v>8804650000100</v>
          </cell>
          <cell r="G53" t="str">
            <v>ARIEL ASSESSORIA CONTABIL EIRELI</v>
          </cell>
          <cell r="H53" t="str">
            <v>S</v>
          </cell>
          <cell r="I53" t="str">
            <v>S</v>
          </cell>
          <cell r="J53" t="str">
            <v>000000008</v>
          </cell>
          <cell r="K53">
            <v>44154</v>
          </cell>
          <cell r="L53" t="str">
            <v>HRHO68553</v>
          </cell>
          <cell r="M53" t="str">
            <v>2610707 - Paulista - PE</v>
          </cell>
          <cell r="N53">
            <v>1620</v>
          </cell>
        </row>
        <row r="54">
          <cell r="C54" t="str">
            <v>UPAE GRANDE RECIFE</v>
          </cell>
          <cell r="E54" t="str">
            <v>5.8 - Locação de Veículos Automotores</v>
          </cell>
          <cell r="F54">
            <v>14100375000138</v>
          </cell>
          <cell r="G54" t="str">
            <v>VFCAR LOCAÇÕES DE VEICULOS ME</v>
          </cell>
          <cell r="H54" t="str">
            <v>S</v>
          </cell>
          <cell r="I54" t="str">
            <v>S</v>
          </cell>
          <cell r="J54" t="str">
            <v>455/2020</v>
          </cell>
          <cell r="K54">
            <v>44174</v>
          </cell>
          <cell r="M54" t="str">
            <v>2927408 - Salvador - BA</v>
          </cell>
          <cell r="N54">
            <v>2200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11553107000183</v>
          </cell>
          <cell r="G55" t="str">
            <v>IPAFS LABORATÓRIO DE ANATOMIA PATOLOGICA LTDA</v>
          </cell>
          <cell r="H55" t="str">
            <v>S</v>
          </cell>
          <cell r="I55" t="str">
            <v>S</v>
          </cell>
          <cell r="J55" t="str">
            <v>00000125</v>
          </cell>
          <cell r="K55">
            <v>44175</v>
          </cell>
          <cell r="L55" t="str">
            <v>TRA2Q25</v>
          </cell>
          <cell r="M55" t="str">
            <v>2910800 - Feira de Santana - BA</v>
          </cell>
          <cell r="N55">
            <v>1235</v>
          </cell>
        </row>
        <row r="56">
          <cell r="C56" t="str">
            <v>UPAE GRANDE RECIFE</v>
          </cell>
          <cell r="E56" t="str">
            <v>3.14 - Alimentação Preparada</v>
          </cell>
          <cell r="F56">
            <v>30972359000191</v>
          </cell>
          <cell r="G56" t="str">
            <v>ATACAREJO</v>
          </cell>
          <cell r="H56" t="str">
            <v>B</v>
          </cell>
          <cell r="I56" t="str">
            <v>S</v>
          </cell>
          <cell r="J56" t="str">
            <v>000057140</v>
          </cell>
          <cell r="K56">
            <v>44153</v>
          </cell>
          <cell r="L56" t="str">
            <v>26201130972359000191650030000571401819509790</v>
          </cell>
          <cell r="M56" t="str">
            <v>26 -  Pernambuco</v>
          </cell>
          <cell r="N56">
            <v>29.9</v>
          </cell>
        </row>
        <row r="57">
          <cell r="C57" t="str">
            <v>UPAE GRANDE RECIFE</v>
          </cell>
          <cell r="E57" t="str">
            <v>1.99 - Outras Despesas com Pessoal</v>
          </cell>
          <cell r="F57">
            <v>9759606000180</v>
          </cell>
          <cell r="G57" t="str">
            <v>SIND DAS EMPRESAS DE TRANSP DE PASSAG DO EST DE PERNAMBUCO</v>
          </cell>
          <cell r="H57" t="str">
            <v>S</v>
          </cell>
          <cell r="I57" t="str">
            <v>N</v>
          </cell>
          <cell r="K57">
            <v>44168</v>
          </cell>
          <cell r="M57" t="str">
            <v>26 -  Pernambuco</v>
          </cell>
          <cell r="N57">
            <v>202.69</v>
          </cell>
        </row>
        <row r="58">
          <cell r="C58" t="str">
            <v>UPAE GRANDE RECIFE</v>
          </cell>
          <cell r="E58" t="str">
            <v>5.16 - Serviços Médico-Hospitalares, Odotonlogia e Laboratoriais</v>
          </cell>
          <cell r="F58">
            <v>30059564000160</v>
          </cell>
          <cell r="G58" t="str">
            <v>LIFE MEDICINA E TERAPIA LTDA</v>
          </cell>
          <cell r="H58" t="str">
            <v>S</v>
          </cell>
          <cell r="I58" t="str">
            <v>S</v>
          </cell>
          <cell r="J58" t="str">
            <v>0000000492</v>
          </cell>
          <cell r="K58">
            <v>44182</v>
          </cell>
          <cell r="L58" t="str">
            <v>FXJT13872</v>
          </cell>
          <cell r="M58" t="str">
            <v>2609600 - Olinda - PE</v>
          </cell>
          <cell r="N58">
            <v>6000</v>
          </cell>
        </row>
        <row r="59">
          <cell r="C59" t="str">
            <v>UPAE GRANDE RECIFE</v>
          </cell>
          <cell r="E59" t="str">
            <v>5.16 - Serviços Médico-Hospitalares, Odotonlogia e Laboratoriais</v>
          </cell>
          <cell r="F59">
            <v>23066094000105</v>
          </cell>
          <cell r="G59" t="str">
            <v>CLINICA MÉDICA JARDIM ATLANTICO LTDA</v>
          </cell>
          <cell r="H59" t="str">
            <v>S</v>
          </cell>
          <cell r="I59" t="str">
            <v>S</v>
          </cell>
          <cell r="J59" t="str">
            <v>000000044</v>
          </cell>
          <cell r="K59">
            <v>44183</v>
          </cell>
          <cell r="L59" t="str">
            <v>GUPA49802</v>
          </cell>
          <cell r="M59" t="str">
            <v>2609600 - Olinda - PE</v>
          </cell>
          <cell r="N59">
            <v>6000</v>
          </cell>
        </row>
        <row r="60">
          <cell r="C60" t="str">
            <v>UPAE GRANDE RECIFE</v>
          </cell>
          <cell r="E60" t="str">
            <v>5.26 - Locação de Imóveis</v>
          </cell>
          <cell r="F60">
            <v>3531817000184</v>
          </cell>
          <cell r="G60" t="str">
            <v>ELETRÔNICA E PAPELARIA CABRAL LTDA</v>
          </cell>
          <cell r="H60" t="str">
            <v>S</v>
          </cell>
          <cell r="I60" t="str">
            <v>N</v>
          </cell>
          <cell r="K60">
            <v>44165</v>
          </cell>
          <cell r="M60" t="str">
            <v>2600054 - Abreu e Lima - PE</v>
          </cell>
          <cell r="N60">
            <v>850</v>
          </cell>
        </row>
        <row r="61">
          <cell r="C61" t="str">
            <v>UPAE GRANDE RECIFE</v>
          </cell>
          <cell r="E61" t="str">
            <v>5.99 - Outros Serviços de Terceiros Pessoa Jurídica</v>
          </cell>
          <cell r="G61" t="str">
            <v>TRIBUTO APLICAÇÃO FINANCEIRA</v>
          </cell>
          <cell r="H61" t="str">
            <v>S</v>
          </cell>
          <cell r="I61" t="str">
            <v>N</v>
          </cell>
          <cell r="N61">
            <v>109.21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>
            <v>29870479000107</v>
          </cell>
          <cell r="G62" t="str">
            <v>CARDIOMETABOLICOS E SERVIÇOS MÉDICOS LTDA</v>
          </cell>
          <cell r="H62" t="str">
            <v>S</v>
          </cell>
          <cell r="I62" t="str">
            <v>S</v>
          </cell>
          <cell r="J62" t="str">
            <v>00000619</v>
          </cell>
          <cell r="K62">
            <v>44182</v>
          </cell>
          <cell r="L62" t="str">
            <v>9LE6PJPW</v>
          </cell>
          <cell r="M62" t="str">
            <v>2611606 - Recife - PE</v>
          </cell>
          <cell r="N62">
            <v>6000</v>
          </cell>
        </row>
        <row r="63">
          <cell r="C63" t="str">
            <v>UPAE GRANDE RECIFE</v>
          </cell>
          <cell r="E63" t="str">
            <v>5.16 - Serviços Médico-Hospitalares, Odotonlogia e Laboratoriais</v>
          </cell>
          <cell r="F63">
            <v>10483974000127</v>
          </cell>
          <cell r="G63" t="str">
            <v>CCGK DIAGNÓSTICO LTDA ME</v>
          </cell>
          <cell r="H63" t="str">
            <v>S</v>
          </cell>
          <cell r="I63" t="str">
            <v>S</v>
          </cell>
          <cell r="J63" t="str">
            <v>00000163</v>
          </cell>
          <cell r="K63">
            <v>44182</v>
          </cell>
          <cell r="L63" t="str">
            <v>VRZR 8AEB</v>
          </cell>
          <cell r="M63" t="str">
            <v>2611606 - Recife - PE</v>
          </cell>
          <cell r="N63">
            <v>3000</v>
          </cell>
        </row>
        <row r="64">
          <cell r="C64" t="str">
            <v>UPAE GRANDE RECIFE</v>
          </cell>
          <cell r="E64" t="str">
            <v>5.16 - Serviços Médico-Hospitalares, Odotonlogia e Laboratoriais</v>
          </cell>
          <cell r="F64">
            <v>21498185000186</v>
          </cell>
          <cell r="G64" t="str">
            <v>SAMIA EVERUZA FERREIRA FERNANDES SERVIÇÇOS DE PRESTAÇÃO</v>
          </cell>
          <cell r="H64" t="str">
            <v>S</v>
          </cell>
          <cell r="I64" t="str">
            <v>S</v>
          </cell>
          <cell r="J64" t="str">
            <v>00000118</v>
          </cell>
          <cell r="K64">
            <v>44181</v>
          </cell>
          <cell r="L64" t="str">
            <v>SNSR8UKX</v>
          </cell>
          <cell r="M64" t="str">
            <v>2611606 - Recife - PE</v>
          </cell>
          <cell r="N64">
            <v>3000</v>
          </cell>
        </row>
        <row r="65">
          <cell r="C65" t="str">
            <v>UPAE GRANDE RECIFE</v>
          </cell>
          <cell r="E65" t="str">
            <v>5.16 - Serviços Médico-Hospitalares, Odotonlogia e Laboratoriais</v>
          </cell>
          <cell r="F65">
            <v>29758485000169</v>
          </cell>
          <cell r="G65" t="str">
            <v xml:space="preserve">PALM SERVIÇOS DE DIAGNÓSTICO LTDA </v>
          </cell>
          <cell r="H65" t="str">
            <v>S</v>
          </cell>
          <cell r="I65" t="str">
            <v>S</v>
          </cell>
          <cell r="J65" t="str">
            <v>00000212</v>
          </cell>
          <cell r="K65">
            <v>44181</v>
          </cell>
          <cell r="L65" t="str">
            <v>WWY7MK76</v>
          </cell>
          <cell r="M65" t="str">
            <v>2611606 - Recife - PE</v>
          </cell>
          <cell r="N65">
            <v>3000</v>
          </cell>
        </row>
        <row r="66">
          <cell r="C66" t="str">
            <v>UPAE GRANDE RECIFE</v>
          </cell>
          <cell r="E66" t="str">
            <v>5.16 - Serviços Médico-Hospitalares, Odotonlogia e Laboratoriais</v>
          </cell>
          <cell r="F66">
            <v>4336672000123</v>
          </cell>
          <cell r="G66" t="str">
            <v xml:space="preserve">DERMATOLOGIA SÃO FRANCISCO LTDA </v>
          </cell>
          <cell r="H66" t="str">
            <v>S</v>
          </cell>
          <cell r="I66" t="str">
            <v>S</v>
          </cell>
          <cell r="J66" t="str">
            <v>590</v>
          </cell>
          <cell r="K66">
            <v>44182</v>
          </cell>
          <cell r="L66" t="str">
            <v>15488318</v>
          </cell>
          <cell r="M66" t="str">
            <v>2611101 - Petrolina - PE</v>
          </cell>
          <cell r="N66">
            <v>6000</v>
          </cell>
        </row>
        <row r="67">
          <cell r="C67" t="str">
            <v>UPAE GRANDE RECIFE</v>
          </cell>
          <cell r="E67" t="str">
            <v>5.19 - Serviços Gráficos, de Encadernação e de Emolduração</v>
          </cell>
          <cell r="F67">
            <v>24970350000149</v>
          </cell>
          <cell r="G67" t="str">
            <v>RUANN  DIOGO PEREIRA DOS SANTOS</v>
          </cell>
          <cell r="H67" t="str">
            <v>S</v>
          </cell>
          <cell r="I67" t="str">
            <v>S</v>
          </cell>
          <cell r="J67" t="str">
            <v>00000909</v>
          </cell>
          <cell r="K67">
            <v>44162</v>
          </cell>
          <cell r="L67" t="str">
            <v>G4NHIY75</v>
          </cell>
          <cell r="M67" t="str">
            <v>2600054 - Abreu e Lima - PE</v>
          </cell>
          <cell r="N67">
            <v>81.5</v>
          </cell>
        </row>
        <row r="68">
          <cell r="C68" t="str">
            <v>UPAE GRANDE RECIFE</v>
          </cell>
          <cell r="E68" t="str">
            <v>5.18 - Teledonia Fixa</v>
          </cell>
          <cell r="F68">
            <v>3822564419</v>
          </cell>
          <cell r="G68" t="str">
            <v>ANTONIO CARLOS DOS SANTOS SOUZA</v>
          </cell>
          <cell r="H68" t="str">
            <v>S</v>
          </cell>
          <cell r="I68" t="str">
            <v>S</v>
          </cell>
          <cell r="J68" t="str">
            <v>51327</v>
          </cell>
          <cell r="K68">
            <v>44158</v>
          </cell>
          <cell r="M68" t="str">
            <v>2600054 - Abreu e Lima - PE</v>
          </cell>
          <cell r="N68">
            <v>300</v>
          </cell>
        </row>
        <row r="69">
          <cell r="C69" t="str">
            <v>UPAE GRANDE RECIFE</v>
          </cell>
          <cell r="E69" t="str">
            <v>5.99 - Outros Serviços de Terceiros Pessoa Jurídica</v>
          </cell>
          <cell r="F69">
            <v>4234788000151</v>
          </cell>
          <cell r="G69" t="str">
            <v>LIMA E LIMA ADVOGADOS ASSOCIADOS S/S</v>
          </cell>
          <cell r="H69" t="str">
            <v>S</v>
          </cell>
          <cell r="I69" t="str">
            <v>S</v>
          </cell>
          <cell r="J69" t="str">
            <v>00000893</v>
          </cell>
          <cell r="K69">
            <v>44165</v>
          </cell>
          <cell r="L69" t="str">
            <v>DZRSHIET</v>
          </cell>
          <cell r="M69" t="str">
            <v>2927408 - Salvador - BA</v>
          </cell>
          <cell r="N69">
            <v>4134.67</v>
          </cell>
        </row>
        <row r="70">
          <cell r="C70" t="str">
            <v>UPAE GRANDE RECIFE</v>
          </cell>
          <cell r="E70" t="str">
            <v>5.10 - Detetização/Tratamento de Resíduos e Afins</v>
          </cell>
          <cell r="F70">
            <v>11863530000180</v>
          </cell>
          <cell r="G70" t="str">
            <v>BRASCON GESTÃO AMBIENTAL LTDA</v>
          </cell>
          <cell r="H70" t="str">
            <v>S</v>
          </cell>
          <cell r="I70" t="str">
            <v>S</v>
          </cell>
          <cell r="J70" t="str">
            <v>00059294</v>
          </cell>
          <cell r="K70">
            <v>44167</v>
          </cell>
          <cell r="L70" t="str">
            <v>J4BCABKL</v>
          </cell>
          <cell r="M70" t="str">
            <v>2611309 - Pombos - PE</v>
          </cell>
          <cell r="N70">
            <v>148</v>
          </cell>
        </row>
        <row r="71">
          <cell r="C71" t="str">
            <v>UPAE GRANDE RECIFE</v>
          </cell>
          <cell r="E71" t="str">
            <v>5.16 - Serviços Médico-Hospitalares, Odotonlogia e Laboratoriais</v>
          </cell>
          <cell r="F71" t="str">
            <v>12.183.268/0001-95</v>
          </cell>
          <cell r="G71" t="str">
            <v>CLINICA MEDICA MED PLAN LTDA</v>
          </cell>
          <cell r="H71" t="str">
            <v>S</v>
          </cell>
          <cell r="I71" t="str">
            <v>S</v>
          </cell>
          <cell r="J71" t="str">
            <v>000000664</v>
          </cell>
          <cell r="K71">
            <v>44183</v>
          </cell>
          <cell r="L71" t="str">
            <v>EQRW21226</v>
          </cell>
          <cell r="M71" t="str">
            <v>2607901 - Jaboatão dos Guararapes - PE</v>
          </cell>
          <cell r="N71">
            <v>4500</v>
          </cell>
        </row>
        <row r="72">
          <cell r="C72" t="str">
            <v>UPAE GRANDE RECIFE</v>
          </cell>
          <cell r="E72" t="str">
            <v>5.1 - Locação de Equipamentos Médicos-Hospitalares</v>
          </cell>
          <cell r="F72">
            <v>28514956000120</v>
          </cell>
          <cell r="G72" t="str">
            <v>BEN HUR GASES EIRELI</v>
          </cell>
          <cell r="H72" t="str">
            <v>S</v>
          </cell>
          <cell r="I72" t="str">
            <v>S</v>
          </cell>
          <cell r="J72" t="str">
            <v>000003864</v>
          </cell>
          <cell r="K72">
            <v>44158</v>
          </cell>
          <cell r="L72" t="str">
            <v>26201128514956000120550010000038641000938645</v>
          </cell>
          <cell r="M72" t="str">
            <v>2600054 - Abreu e Lima - PE</v>
          </cell>
          <cell r="N72">
            <v>105</v>
          </cell>
        </row>
        <row r="73">
          <cell r="C73" t="str">
            <v>UPAE GRANDE RECIFE</v>
          </cell>
          <cell r="E73" t="str">
            <v>5.99 - Outros Serviços de Terceiros Pessoa Jurídica</v>
          </cell>
          <cell r="F73">
            <v>17475068000120</v>
          </cell>
          <cell r="G73" t="str">
            <v>ACESS BRAZIL SERVIÇOS ADMINISTRATIVOS EIRELI ME</v>
          </cell>
          <cell r="H73" t="str">
            <v>S</v>
          </cell>
          <cell r="I73" t="str">
            <v>S</v>
          </cell>
          <cell r="J73" t="str">
            <v>197</v>
          </cell>
          <cell r="K73">
            <v>43834</v>
          </cell>
          <cell r="L73" t="str">
            <v>90ECC5BAA</v>
          </cell>
          <cell r="M73" t="str">
            <v>2911709 - Guanambi - BA</v>
          </cell>
          <cell r="N73">
            <v>1908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 t="str">
            <v>12.183.268/0001-95</v>
          </cell>
          <cell r="G74" t="str">
            <v>CLINICA MEDICA MED PLAN LTDA</v>
          </cell>
          <cell r="H74" t="str">
            <v>S</v>
          </cell>
          <cell r="I74" t="str">
            <v>S</v>
          </cell>
          <cell r="J74" t="str">
            <v>000000666</v>
          </cell>
          <cell r="K74">
            <v>44183</v>
          </cell>
          <cell r="L74" t="str">
            <v>UDGG1160</v>
          </cell>
          <cell r="M74" t="str">
            <v>2607901 - Jaboatão dos Guararapes - PE</v>
          </cell>
          <cell r="N74">
            <v>6000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22558211000187</v>
          </cell>
          <cell r="G75" t="str">
            <v>SOUZA ADVOGADOS ASSOCIADOS</v>
          </cell>
          <cell r="H75" t="str">
            <v>S</v>
          </cell>
          <cell r="I75" t="str">
            <v>S</v>
          </cell>
          <cell r="J75" t="str">
            <v>2020478</v>
          </cell>
          <cell r="K75">
            <v>44194</v>
          </cell>
          <cell r="L75" t="str">
            <v>99CA8AE68</v>
          </cell>
          <cell r="M75" t="str">
            <v>2919207 - Lauro de Freitas - BA</v>
          </cell>
          <cell r="N75">
            <v>4134.67</v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9BCC-4F61-401D-8C1F-4251F4387DAC}">
  <sheetPr>
    <tabColor rgb="FF92D050"/>
  </sheetPr>
  <dimension ref="A1:L1992"/>
  <sheetViews>
    <sheetView showGridLines="0" tabSelected="1" topLeftCell="A37" zoomScale="90" zoomScaleNormal="90" workbookViewId="0">
      <selection activeCell="D47" sqref="D4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7267476001023</v>
      </c>
      <c r="B2" s="4" t="str">
        <f>'[1]TCE - ANEXO IV - Preencher'!C11</f>
        <v>UPAE GRANDE RECIFE</v>
      </c>
      <c r="C2" s="4" t="str">
        <f>'[1]TCE - ANEXO IV - Preencher'!E11</f>
        <v>3.6 - Material de Expediente</v>
      </c>
      <c r="D2" s="3">
        <f>'[1]TCE - ANEXO IV - Preencher'!F11</f>
        <v>3866664000126</v>
      </c>
      <c r="E2" s="5" t="str">
        <f>'[1]TCE - ANEXO IV - Preencher'!G11</f>
        <v>MICRO OFFICE INFORMÁTICA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000071310</v>
      </c>
      <c r="I2" s="6">
        <f>IF('[1]TCE - ANEXO IV - Preencher'!K11="","",'[1]TCE - ANEXO IV - Preencher'!K11)</f>
        <v>44148</v>
      </c>
      <c r="J2" s="5" t="str">
        <f>'[1]TCE - ANEXO IV - Preencher'!L11</f>
        <v>26201103866664000126550030000713101006962197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169</v>
      </c>
    </row>
    <row r="3" spans="1:12" s="8" customFormat="1" ht="19.5" customHeight="1" x14ac:dyDescent="0.2">
      <c r="A3" s="3">
        <f>IFERROR(VLOOKUP(B3,'[1]DADOS (OCULTAR)'!$P$3:$R$56,3,0),"")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EMPRESAS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44127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2878.2</v>
      </c>
    </row>
    <row r="4" spans="1:12" s="8" customFormat="1" ht="19.5" customHeight="1" x14ac:dyDescent="0.2">
      <c r="A4" s="3">
        <f>IFERROR(VLOOKUP(B4,'[1]DADOS (OCULTAR)'!$P$3:$R$56,3,0),"")</f>
        <v>7267476001023</v>
      </c>
      <c r="B4" s="4" t="str">
        <f>'[1]TCE - ANEXO IV - Preencher'!C13</f>
        <v>UPAE GRANDE RECIFE</v>
      </c>
      <c r="C4" s="4" t="str">
        <f>'[1]TCE - ANEXO IV - Preencher'!E13</f>
        <v xml:space="preserve">5.21 - Seguros em geral </v>
      </c>
      <c r="D4" s="3">
        <f>'[1]TCE - ANEXO IV - Preencher'!F13</f>
        <v>61198164000160</v>
      </c>
      <c r="E4" s="5" t="str">
        <f>'[1]TCE - ANEXO IV - Preencher'!G13</f>
        <v>PORTO SEGURO CIA DE SEGUROS GERAIS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44063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534.92999999999995</v>
      </c>
    </row>
    <row r="5" spans="1:12" s="8" customFormat="1" ht="19.5" customHeight="1" x14ac:dyDescent="0.2">
      <c r="A5" s="3">
        <f>IFERROR(VLOOKUP(B5,'[1]DADOS (OCULTAR)'!$P$3:$R$56,3,0),"")</f>
        <v>7267476001023</v>
      </c>
      <c r="B5" s="4" t="str">
        <f>'[1]TCE - ANEXO IV - Preencher'!C14</f>
        <v>UPAE GRANDE RECIFE</v>
      </c>
      <c r="C5" s="4" t="str">
        <f>'[1]TCE - ANEXO IV - Preencher'!E14</f>
        <v>5.10 - Detetização/Tratamento de Resíduos e Afins</v>
      </c>
      <c r="D5" s="3">
        <f>'[1]TCE - ANEXO IV - Preencher'!F14</f>
        <v>1356801000157</v>
      </c>
      <c r="E5" s="5" t="str">
        <f>'[1]TCE - ANEXO IV - Preencher'!G14</f>
        <v>ROTA SERVIÇOS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00024112</v>
      </c>
      <c r="I5" s="6">
        <f>IF('[1]TCE - ANEXO IV - Preencher'!K14="","",'[1]TCE - ANEXO IV - Preencher'!K14)</f>
        <v>44141</v>
      </c>
      <c r="J5" s="5" t="str">
        <f>'[1]TCE - ANEXO IV - Preencher'!L14</f>
        <v>7CNKEVJE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310</v>
      </c>
    </row>
    <row r="6" spans="1:12" s="8" customFormat="1" ht="19.5" customHeight="1" x14ac:dyDescent="0.2">
      <c r="A6" s="3">
        <f>IFERROR(VLOOKUP(B6,'[1]DADOS (OCULTAR)'!$P$3:$R$56,3,0),"")</f>
        <v>7267476001023</v>
      </c>
      <c r="B6" s="4" t="str">
        <f>'[1]TCE - ANEXO IV - Preencher'!C15</f>
        <v>UPAE GRANDE RECIFE</v>
      </c>
      <c r="C6" s="4" t="str">
        <f>'[1]TCE - ANEXO IV - Preencher'!E15</f>
        <v>1.99 - Outras Despesas com Pessoal</v>
      </c>
      <c r="D6" s="3">
        <f>'[1]TCE - ANEXO IV - Preencher'!F15</f>
        <v>61198164000160</v>
      </c>
      <c r="E6" s="5" t="str">
        <f>'[1]TCE - ANEXO IV - Preencher'!G15</f>
        <v>PORTO SEGURO CIA DE SEGUROS GERAIS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44139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369.01</v>
      </c>
    </row>
    <row r="7" spans="1:12" s="8" customFormat="1" ht="19.5" customHeight="1" x14ac:dyDescent="0.2">
      <c r="A7" s="3">
        <f>IFERROR(VLOOKUP(B7,'[1]DADOS (OCULTAR)'!$P$3:$R$56,3,0),"")</f>
        <v>7267476001023</v>
      </c>
      <c r="B7" s="4" t="str">
        <f>'[1]TCE - ANEXO IV - Preencher'!C16</f>
        <v>UPAE GRANDE RECIFE</v>
      </c>
      <c r="C7" s="4" t="str">
        <f>'[1]TCE - ANEXO IV - Preencher'!E16</f>
        <v>5.13 - Água e Esgoto</v>
      </c>
      <c r="D7" s="3">
        <f>'[1]TCE - ANEXO IV - Preencher'!F16</f>
        <v>10572048000128</v>
      </c>
      <c r="E7" s="5" t="str">
        <f>'[1]TCE - ANEXO IV - Preencher'!G16</f>
        <v>COMPESA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44168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4119.17</v>
      </c>
    </row>
    <row r="8" spans="1:12" s="8" customFormat="1" ht="19.5" customHeight="1" x14ac:dyDescent="0.2">
      <c r="A8" s="3">
        <f>IFERROR(VLOOKUP(B8,'[1]DADOS (OCULTAR)'!$P$3:$R$56,3,0),"")</f>
        <v>7267476001023</v>
      </c>
      <c r="B8" s="4" t="str">
        <f>'[1]TCE - ANEXO IV - Preencher'!C17</f>
        <v>UPAE GRANDE RECIFE</v>
      </c>
      <c r="C8" s="4" t="str">
        <f>'[1]TCE - ANEXO IV - Preencher'!E17</f>
        <v>5.1 - Locação de Equipamentos Médicos-Hospitalares</v>
      </c>
      <c r="D8" s="3">
        <f>'[1]TCE - ANEXO IV - Preencher'!F17</f>
        <v>28514956000120</v>
      </c>
      <c r="E8" s="5" t="str">
        <f>'[1]TCE - ANEXO IV - Preencher'!G17</f>
        <v>BEN HUR GASES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000003908</v>
      </c>
      <c r="I8" s="6">
        <f>IF('[1]TCE - ANEXO IV - Preencher'!K17="","",'[1]TCE - ANEXO IV - Preencher'!K17)</f>
        <v>44165</v>
      </c>
      <c r="J8" s="5" t="str">
        <f>'[1]TCE - ANEXO IV - Preencher'!L17</f>
        <v>26201128514956000120550010000039081000939087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210</v>
      </c>
    </row>
    <row r="9" spans="1:12" s="8" customFormat="1" ht="19.5" customHeight="1" x14ac:dyDescent="0.2">
      <c r="A9" s="3">
        <f>IFERROR(VLOOKUP(B9,'[1]DADOS (OCULTAR)'!$P$3:$R$56,3,0),"")</f>
        <v>7267476001023</v>
      </c>
      <c r="B9" s="4" t="str">
        <f>'[1]TCE - ANEXO IV - Preencher'!C18</f>
        <v>UPAE GRANDE RECIFE</v>
      </c>
      <c r="C9" s="4" t="str">
        <f>'[1]TCE - ANEXO IV - Preencher'!E18</f>
        <v>5.17 - Manutenção de Software, Certificação Digital e Microfilmagem</v>
      </c>
      <c r="D9" s="3">
        <f>'[1]TCE - ANEXO IV - Preencher'!F18</f>
        <v>7267476001023</v>
      </c>
      <c r="E9" s="5" t="str">
        <f>'[1]TCE - ANEXO IV - Preencher'!G18</f>
        <v>DANILO  SANTOS ROQUE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00000443</v>
      </c>
      <c r="I9" s="6">
        <f>IF('[1]TCE - ANEXO IV - Preencher'!K18="","",'[1]TCE - ANEXO IV - Preencher'!K18)</f>
        <v>44166</v>
      </c>
      <c r="J9" s="5" t="str">
        <f>'[1]TCE - ANEXO IV - Preencher'!L18</f>
        <v>C9C3N5JQ</v>
      </c>
      <c r="K9" s="5" t="str">
        <f>IF(F9="B",LEFT('[1]TCE - ANEXO IV - Preencher'!M18,2),IF(F9="S",LEFT('[1]TCE - ANEXO IV - Preencher'!M18,7),IF('[1]TCE - ANEXO IV - Preencher'!H18="","")))</f>
        <v>2927408</v>
      </c>
      <c r="L9" s="7">
        <f>'[1]TCE - ANEXO IV - Preencher'!N18</f>
        <v>2376.6</v>
      </c>
    </row>
    <row r="10" spans="1:12" s="8" customFormat="1" ht="19.5" customHeight="1" x14ac:dyDescent="0.2">
      <c r="A10" s="3">
        <f>IFERROR(VLOOKUP(B10,'[1]DADOS (OCULTAR)'!$P$3:$R$56,3,0),"")</f>
        <v>7267476001023</v>
      </c>
      <c r="B10" s="4" t="str">
        <f>'[1]TCE - ANEXO IV - Preencher'!C19</f>
        <v>UPAE GRANDE RECIFE</v>
      </c>
      <c r="C10" s="4" t="str">
        <f>'[1]TCE - ANEXO IV - Preencher'!E19</f>
        <v>3.6 - Material de Expediente</v>
      </c>
      <c r="D10" s="3">
        <f>'[1]TCE - ANEXO IV - Preencher'!F19</f>
        <v>24073694000155</v>
      </c>
      <c r="E10" s="5" t="str">
        <f>'[1]TCE - ANEXO IV - Preencher'!G19</f>
        <v>NAGEM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000580834</v>
      </c>
      <c r="I10" s="6">
        <f>IF('[1]TCE - ANEXO IV - Preencher'!K19="","",'[1]TCE - ANEXO IV - Preencher'!K19)</f>
        <v>44147</v>
      </c>
      <c r="J10" s="5" t="str">
        <f>'[1]TCE - ANEXO IV - Preencher'!L19</f>
        <v>26201124073694000155550010005808341001457199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653.9</v>
      </c>
    </row>
    <row r="11" spans="1:12" s="8" customFormat="1" ht="19.5" customHeight="1" x14ac:dyDescent="0.2">
      <c r="A11" s="3">
        <f>IFERROR(VLOOKUP(B11,'[1]DADOS (OCULTAR)'!$P$3:$R$56,3,0),"")</f>
        <v>7267476001023</v>
      </c>
      <c r="B11" s="4" t="str">
        <f>'[1]TCE - ANEXO IV - Preencher'!C20</f>
        <v>UPAE GRANDE RECIFE</v>
      </c>
      <c r="C11" s="4" t="str">
        <f>'[1]TCE - ANEXO IV - Preencher'!E20</f>
        <v>5.99 - Outros Serviços de Terceiros Pessoa Jurídica</v>
      </c>
      <c r="D11" s="3">
        <f>'[1]TCE - ANEXO IV - Preencher'!F20</f>
        <v>0</v>
      </c>
      <c r="E11" s="5" t="str">
        <f>'[1]TCE - ANEXO IV - Preencher'!G20</f>
        <v>TARIFAS BANCÁRIAS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44165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508.2</v>
      </c>
    </row>
    <row r="12" spans="1:12" s="8" customFormat="1" ht="19.5" customHeight="1" x14ac:dyDescent="0.2">
      <c r="A12" s="3">
        <f>IFERROR(VLOOKUP(B12,'[1]DADOS (OCULTAR)'!$P$3:$R$56,3,0),"")</f>
        <v>7267476001023</v>
      </c>
      <c r="B12" s="4" t="str">
        <f>'[1]TCE - ANEXO IV - Preencher'!C21</f>
        <v>UPAE GRANDE RECIFE</v>
      </c>
      <c r="C12" s="4" t="str">
        <f>'[1]TCE - ANEXO IV - Preencher'!E21</f>
        <v>3.6 - Material de Expediente</v>
      </c>
      <c r="D12" s="3">
        <f>'[1]TCE - ANEXO IV - Preencher'!F21</f>
        <v>43283811019250</v>
      </c>
      <c r="E12" s="5" t="str">
        <f>'[1]TCE - ANEXO IV - Preencher'!G21</f>
        <v>KULUNGA COMERCIO E INDUSTRIA GRÁFICA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007813</v>
      </c>
      <c r="I12" s="6">
        <f>IF('[1]TCE - ANEXO IV - Preencher'!K21="","",'[1]TCE - ANEXO IV - Preencher'!K21)</f>
        <v>44163</v>
      </c>
      <c r="J12" s="5" t="str">
        <f>'[1]TCE - ANEXO IV - Preencher'!L21</f>
        <v>26201143283811019250550010000078131386254719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40.4</v>
      </c>
    </row>
    <row r="13" spans="1:12" s="8" customFormat="1" ht="19.5" customHeight="1" x14ac:dyDescent="0.2">
      <c r="A13" s="3">
        <f>IFERROR(VLOOKUP(B13,'[1]DADOS (OCULTAR)'!$P$3:$R$56,3,0),"")</f>
        <v>7267476001023</v>
      </c>
      <c r="B13" s="4" t="str">
        <f>'[1]TCE - ANEXO IV - Preencher'!C22</f>
        <v>UPAE GRANDE RECIFE</v>
      </c>
      <c r="C13" s="4" t="str">
        <f>'[1]TCE - ANEXO IV - Preencher'!E22</f>
        <v>3.1 - Combustíveis e Lubrificantes Automotivos</v>
      </c>
      <c r="D13" s="3">
        <f>'[1]TCE - ANEXO IV - Preencher'!F22</f>
        <v>13901790000209</v>
      </c>
      <c r="E13" s="5" t="str">
        <f>'[1]TCE - ANEXO IV - Preencher'!G22</f>
        <v>CJCM PETROLEO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000034137</v>
      </c>
      <c r="I13" s="6">
        <f>IF('[1]TCE - ANEXO IV - Preencher'!K22="","",'[1]TCE - ANEXO IV - Preencher'!K22)</f>
        <v>44164</v>
      </c>
      <c r="J13" s="5" t="str">
        <f>'[1]TCE - ANEXO IV - Preencher'!L22</f>
        <v>26201113901790000209550070000341321000345712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198.58</v>
      </c>
    </row>
    <row r="14" spans="1:12" s="8" customFormat="1" ht="19.5" customHeight="1" x14ac:dyDescent="0.2">
      <c r="A14" s="3">
        <f>IFERROR(VLOOKUP(B14,'[1]DADOS (OCULTAR)'!$P$3:$R$56,3,0),"")</f>
        <v>7267476001023</v>
      </c>
      <c r="B14" s="4" t="str">
        <f>'[1]TCE - ANEXO IV - Preencher'!C23</f>
        <v>UPAE GRANDE RECIFE</v>
      </c>
      <c r="C14" s="4" t="str">
        <f>'[1]TCE - ANEXO IV - Preencher'!E23</f>
        <v>3.7 - Material de Limpeza e Produtos de Hgienização</v>
      </c>
      <c r="D14" s="3">
        <f>'[1]TCE - ANEXO IV - Preencher'!F23</f>
        <v>29162709000175</v>
      </c>
      <c r="E14" s="5" t="str">
        <f>'[1]TCE - ANEXO IV - Preencher'!G23</f>
        <v>ILZA MATIAS BEZERRA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000000206</v>
      </c>
      <c r="I14" s="6">
        <f>IF('[1]TCE - ANEXO IV - Preencher'!K23="","",'[1]TCE - ANEXO IV - Preencher'!K23)</f>
        <v>44152</v>
      </c>
      <c r="J14" s="5" t="str">
        <f>'[1]TCE - ANEXO IV - Preencher'!L23</f>
        <v>26201129162709000175550010000002061000209078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81</v>
      </c>
    </row>
    <row r="15" spans="1:12" s="8" customFormat="1" ht="19.5" customHeight="1" x14ac:dyDescent="0.2">
      <c r="A15" s="3">
        <f>IFERROR(VLOOKUP(B15,'[1]DADOS (OCULTAR)'!$P$3:$R$56,3,0),"")</f>
        <v>7267476001023</v>
      </c>
      <c r="B15" s="4" t="str">
        <f>'[1]TCE - ANEXO IV - Preencher'!C24</f>
        <v>UPAE GRANDE RECIFE</v>
      </c>
      <c r="C15" s="4" t="str">
        <f>'[1]TCE - ANEXO IV - Preencher'!E24</f>
        <v>5.99 - Outros Serviços de Terceiros Pessoa Jurídica</v>
      </c>
      <c r="D15" s="3">
        <f>'[1]TCE - ANEXO IV - Preencher'!F24</f>
        <v>29278395000170</v>
      </c>
      <c r="E15" s="5" t="str">
        <f>'[1]TCE - ANEXO IV - Preencher'!G24</f>
        <v>PROJETUS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10646</v>
      </c>
      <c r="I15" s="6">
        <f>IF('[1]TCE - ANEXO IV - Preencher'!K24="","",'[1]TCE - ANEXO IV - Preencher'!K24)</f>
        <v>44159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2927408</v>
      </c>
      <c r="L15" s="7">
        <f>'[1]TCE - ANEXO IV - Preencher'!N24</f>
        <v>850</v>
      </c>
    </row>
    <row r="16" spans="1:12" s="8" customFormat="1" ht="19.5" customHeight="1" x14ac:dyDescent="0.2">
      <c r="A16" s="3">
        <f>IFERROR(VLOOKUP(B16,'[1]DADOS (OCULTAR)'!$P$3:$R$56,3,0),"")</f>
        <v>7267476001023</v>
      </c>
      <c r="B16" s="4" t="str">
        <f>'[1]TCE - ANEXO IV - Preencher'!C25</f>
        <v>UPAE GRANDE RECIFE</v>
      </c>
      <c r="C16" s="4" t="str">
        <f>'[1]TCE - ANEXO IV - Preencher'!E25</f>
        <v>5.99 - Outros Serviços de Terceiros Pessoa Jurídica</v>
      </c>
      <c r="D16" s="3">
        <f>'[1]TCE - ANEXO IV - Preencher'!F25</f>
        <v>34028316480644</v>
      </c>
      <c r="E16" s="5" t="str">
        <f>'[1]TCE - ANEXO IV - Preencher'!G25</f>
        <v>EMPRESA BRASILEIRA DE CORREIOS E TELEFRAFOS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44138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2600054</v>
      </c>
      <c r="L16" s="7">
        <f>'[1]TCE - ANEXO IV - Preencher'!N25</f>
        <v>98</v>
      </c>
    </row>
    <row r="17" spans="1:12" s="8" customFormat="1" ht="19.5" customHeight="1" x14ac:dyDescent="0.2">
      <c r="A17" s="3">
        <f>IFERROR(VLOOKUP(B17,'[1]DADOS (OCULTAR)'!$P$3:$R$56,3,0),"")</f>
        <v>7267476001023</v>
      </c>
      <c r="B17" s="4" t="str">
        <f>'[1]TCE - ANEXO IV - Preencher'!C26</f>
        <v>UPAE GRANDE RECIFE</v>
      </c>
      <c r="C17" s="4" t="str">
        <f>'[1]TCE - ANEXO IV - Preencher'!E26</f>
        <v>3.6 - Material de Expediente</v>
      </c>
      <c r="D17" s="3">
        <f>'[1]TCE - ANEXO IV - Preencher'!F26</f>
        <v>75315333015050</v>
      </c>
      <c r="E17" s="5" t="str">
        <f>'[1]TCE - ANEXO IV - Preencher'!G26</f>
        <v>ATACADÃO S. 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000085099</v>
      </c>
      <c r="I17" s="6">
        <f>IF('[1]TCE - ANEXO IV - Preencher'!K26="","",'[1]TCE - ANEXO IV - Preencher'!K26)</f>
        <v>44162</v>
      </c>
      <c r="J17" s="5" t="str">
        <f>'[1]TCE - ANEXO IV - Preencher'!L26</f>
        <v>262011753153330150550655160000850991048579179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178.8</v>
      </c>
    </row>
    <row r="18" spans="1:12" s="8" customFormat="1" ht="19.5" customHeight="1" x14ac:dyDescent="0.2">
      <c r="A18" s="3">
        <f>IFERROR(VLOOKUP(B18,'[1]DADOS (OCULTAR)'!$P$3:$R$56,3,0),"")</f>
        <v>7267476001023</v>
      </c>
      <c r="B18" s="4" t="str">
        <f>'[1]TCE - ANEXO IV - Preencher'!C27</f>
        <v>UPAE GRANDE RECIFE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11623188000655</v>
      </c>
      <c r="E18" s="5" t="str">
        <f>'[1]TCE - ANEXO IV - Preencher'!G27</f>
        <v>ARMAZÉM CORAL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0000095634</v>
      </c>
      <c r="I18" s="6">
        <f>IF('[1]TCE - ANEXO IV - Preencher'!K27="","",'[1]TCE - ANEXO IV - Preencher'!K27)</f>
        <v>44148</v>
      </c>
      <c r="J18" s="5" t="str">
        <f>'[1]TCE - ANEXO IV - Preencher'!L27</f>
        <v>2620111162319800660160000956341002430686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17.8</v>
      </c>
    </row>
    <row r="19" spans="1:12" s="8" customFormat="1" ht="19.5" customHeight="1" x14ac:dyDescent="0.2">
      <c r="A19" s="3">
        <f>IFERROR(VLOOKUP(B19,'[1]DADOS (OCULTAR)'!$P$3:$R$56,3,0),"")</f>
        <v>7267476001023</v>
      </c>
      <c r="B19" s="4" t="str">
        <f>'[1]TCE - ANEXO IV - Preencher'!C28</f>
        <v>UPAE GRANDE RECIFE</v>
      </c>
      <c r="C19" s="4" t="str">
        <f>'[1]TCE - ANEXO IV - Preencher'!E28</f>
        <v>3.6 - Material de Expediente</v>
      </c>
      <c r="D19" s="3">
        <f>'[1]TCE - ANEXO IV - Preencher'!F28</f>
        <v>29162709000175</v>
      </c>
      <c r="E19" s="5" t="str">
        <f>'[1]TCE - ANEXO IV - Preencher'!G28</f>
        <v>ILZA MATIAS BEZERRA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000000200</v>
      </c>
      <c r="I19" s="6">
        <f>IF('[1]TCE - ANEXO IV - Preencher'!K28="","",'[1]TCE - ANEXO IV - Preencher'!K28)</f>
        <v>44145</v>
      </c>
      <c r="J19" s="5" t="str">
        <f>'[1]TCE - ANEXO IV - Preencher'!L28</f>
        <v>26201129162709000175550010000002001000209074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</v>
      </c>
    </row>
    <row r="20" spans="1:12" s="8" customFormat="1" ht="19.5" customHeight="1" x14ac:dyDescent="0.2">
      <c r="A20" s="3">
        <f>IFERROR(VLOOKUP(B20,'[1]DADOS (OCULTAR)'!$P$3:$R$56,3,0),"")</f>
        <v>7267476001023</v>
      </c>
      <c r="B20" s="4" t="str">
        <f>'[1]TCE - ANEXO IV - Preencher'!C29</f>
        <v>UPAE GRANDE RECIFE</v>
      </c>
      <c r="C20" s="4" t="str">
        <f>'[1]TCE - ANEXO IV - Preencher'!E29</f>
        <v>5.99 - Outros Serviços de Terceiros Pessoa Jurídica</v>
      </c>
      <c r="D20" s="3">
        <f>'[1]TCE - ANEXO IV - Preencher'!F29</f>
        <v>9183966000186</v>
      </c>
      <c r="E20" s="5" t="str">
        <f>'[1]TCE - ANEXO IV - Preencher'!G29</f>
        <v>ULTRASAFETY ASSESSORIS EM SEGURANÇA DO TRABALHO LTDA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00000678</v>
      </c>
      <c r="I20" s="6">
        <f>IF('[1]TCE - ANEXO IV - Preencher'!K29="","",'[1]TCE - ANEXO IV - Preencher'!K29)</f>
        <v>44166</v>
      </c>
      <c r="J20" s="5" t="str">
        <f>'[1]TCE - ANEXO IV - Preencher'!L29</f>
        <v>ZICS8KQC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2000</v>
      </c>
    </row>
    <row r="21" spans="1:12" s="8" customFormat="1" ht="19.5" customHeight="1" x14ac:dyDescent="0.2">
      <c r="A21" s="3">
        <f>IFERROR(VLOOKUP(B21,'[1]DADOS (OCULTAR)'!$P$3:$R$56,3,0),"")</f>
        <v>7267476001023</v>
      </c>
      <c r="B21" s="4" t="str">
        <f>'[1]TCE - ANEXO IV - Preencher'!C30</f>
        <v>UPAE GRANDE RECIFE</v>
      </c>
      <c r="C21" s="4" t="str">
        <f>'[1]TCE - ANEXO IV - Preencher'!E30</f>
        <v>3.6 - Material de Expediente</v>
      </c>
      <c r="D21" s="3">
        <f>'[1]TCE - ANEXO IV - Preencher'!F30</f>
        <v>10933903000189</v>
      </c>
      <c r="E21" s="5" t="str">
        <f>'[1]TCE - ANEXO IV - Preencher'!G30</f>
        <v>RODRIGO LIMA COUTINHO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000000167</v>
      </c>
      <c r="I21" s="6">
        <f>IF('[1]TCE - ANEXO IV - Preencher'!K30="","",'[1]TCE - ANEXO IV - Preencher'!K30)</f>
        <v>44146</v>
      </c>
      <c r="J21" s="5" t="str">
        <f>'[1]TCE - ANEXO IV - Preencher'!L30</f>
        <v>26201110933903000189550010000001671729246811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799.61</v>
      </c>
    </row>
    <row r="22" spans="1:12" s="8" customFormat="1" ht="19.5" customHeight="1" x14ac:dyDescent="0.2">
      <c r="A22" s="3">
        <f>IFERROR(VLOOKUP(B22,'[1]DADOS (OCULTAR)'!$P$3:$R$56,3,0),"")</f>
        <v>7267476001023</v>
      </c>
      <c r="B22" s="4" t="str">
        <f>'[1]TCE - ANEXO IV - Preencher'!C31</f>
        <v>UPAE GRANDE RECIFE</v>
      </c>
      <c r="C22" s="4" t="str">
        <f>'[1]TCE - ANEXO IV - Preencher'!E31</f>
        <v>5.99 - Outros Serviços de Terceiros Pessoa Jurídica</v>
      </c>
      <c r="D22" s="3">
        <f>'[1]TCE - ANEXO IV - Preencher'!F31</f>
        <v>27708043000182</v>
      </c>
      <c r="E22" s="5" t="str">
        <f>'[1]TCE - ANEXO IV - Preencher'!G31</f>
        <v>PADRÃO ASSESSORIA E TREINAMENTO SEGURANÇA E MEDICINA DO TRABALHO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000001464</v>
      </c>
      <c r="I22" s="6">
        <f>IF('[1]TCE - ANEXO IV - Preencher'!K31="","",'[1]TCE - ANEXO IV - Preencher'!K31)</f>
        <v>44171</v>
      </c>
      <c r="J22" s="5" t="str">
        <f>'[1]TCE - ANEXO IV - Preencher'!L31</f>
        <v>QMQI30129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969</v>
      </c>
    </row>
    <row r="23" spans="1:12" s="8" customFormat="1" ht="19.5" customHeight="1" x14ac:dyDescent="0.2">
      <c r="A23" s="3">
        <f>IFERROR(VLOOKUP(B23,'[1]DADOS (OCULTAR)'!$P$3:$R$56,3,0),"")</f>
        <v>7267476001023</v>
      </c>
      <c r="B23" s="4" t="str">
        <f>'[1]TCE - ANEXO IV - Preencher'!C32</f>
        <v>UPAE GRANDE RECIFE</v>
      </c>
      <c r="C23" s="4" t="str">
        <f>'[1]TCE - ANEXO IV - Preencher'!E32</f>
        <v>3.7 - Material de Limpeza e Produtos de Hgienização</v>
      </c>
      <c r="D23" s="3">
        <f>'[1]TCE - ANEXO IV - Preencher'!F32</f>
        <v>31329180000183</v>
      </c>
      <c r="E23" s="5" t="str">
        <f>'[1]TCE - ANEXO IV - Preencher'!G32</f>
        <v>MAXXISUPRI COMERCIO DE SENEANTES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6731</v>
      </c>
      <c r="I23" s="6">
        <f>IF('[1]TCE - ANEXO IV - Preencher'!K32="","",'[1]TCE - ANEXO IV - Preencher'!K32)</f>
        <v>44141</v>
      </c>
      <c r="J23" s="5" t="str">
        <f>'[1]TCE - ANEXO IV - Preencher'!L32</f>
        <v>26201131329180000183550070000067311981027435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1923.6</v>
      </c>
    </row>
    <row r="24" spans="1:12" s="8" customFormat="1" ht="19.5" customHeight="1" x14ac:dyDescent="0.2">
      <c r="A24" s="3">
        <f>IFERROR(VLOOKUP(B24,'[1]DADOS (OCULTAR)'!$P$3:$R$56,3,0),"")</f>
        <v>7267476001023</v>
      </c>
      <c r="B24" s="4" t="str">
        <f>'[1]TCE - ANEXO IV - Preencher'!C33</f>
        <v>UPAE GRANDE RECIFE</v>
      </c>
      <c r="C24" s="4" t="str">
        <f>'[1]TCE - ANEXO IV - Preencher'!E33</f>
        <v>5.16 - Serviços Médico-Hospitalares, Odotonlogia e Laboratoriais</v>
      </c>
      <c r="D24" s="3">
        <f>'[1]TCE - ANEXO IV - Preencher'!F33</f>
        <v>7868309000147</v>
      </c>
      <c r="E24" s="5" t="str">
        <f>'[1]TCE - ANEXO IV - Preencher'!G33</f>
        <v>JMAV SERVIÇOS MÉDICOS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000000292</v>
      </c>
      <c r="I24" s="6">
        <f>IF('[1]TCE - ANEXO IV - Preencher'!K33="","",'[1]TCE - ANEXO IV - Preencher'!K33)</f>
        <v>44168</v>
      </c>
      <c r="J24" s="5" t="str">
        <f>'[1]TCE - ANEXO IV - Preencher'!L33</f>
        <v>LPDM3719</v>
      </c>
      <c r="K24" s="5" t="str">
        <f>IF(F24="B",LEFT('[1]TCE - ANEXO IV - Preencher'!M33,2),IF(F24="S",LEFT('[1]TCE - ANEXO IV - Preencher'!M33,7),IF('[1]TCE - ANEXO IV - Preencher'!H33="","")))</f>
        <v>2606804</v>
      </c>
      <c r="L24" s="7">
        <f>'[1]TCE - ANEXO IV - Preencher'!N33</f>
        <v>12191.62</v>
      </c>
    </row>
    <row r="25" spans="1:12" s="8" customFormat="1" ht="19.5" customHeight="1" x14ac:dyDescent="0.2">
      <c r="A25" s="3">
        <f>IFERROR(VLOOKUP(B25,'[1]DADOS (OCULTAR)'!$P$3:$R$56,3,0),"")</f>
        <v>7267476001023</v>
      </c>
      <c r="B25" s="4" t="str">
        <f>'[1]TCE - ANEXO IV - Preencher'!C34</f>
        <v>UPAE GRANDE RECIFE</v>
      </c>
      <c r="C25" s="4" t="str">
        <f>'[1]TCE - ANEXO IV - Preencher'!E34</f>
        <v>5.99 - Outros Serviços de Terceiros Pessoa Jurídica</v>
      </c>
      <c r="D25" s="3">
        <f>'[1]TCE - ANEXO IV - Preencher'!F34</f>
        <v>19942160000188</v>
      </c>
      <c r="E25" s="5" t="str">
        <f>'[1]TCE - ANEXO IV - Preencher'!G34</f>
        <v>OTIMIZZA CONTABILIDADE E SERVIÇOS INTELIGENTES SOCIEDADE SIMPLES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00000863</v>
      </c>
      <c r="I25" s="6">
        <f>IF('[1]TCE - ANEXO IV - Preencher'!K34="","",'[1]TCE - ANEXO IV - Preencher'!K34)</f>
        <v>44166</v>
      </c>
      <c r="J25" s="5" t="str">
        <f>'[1]TCE - ANEXO IV - Preencher'!L34</f>
        <v>JXJRXRMT</v>
      </c>
      <c r="K25" s="5" t="str">
        <f>IF(F25="B",LEFT('[1]TCE - ANEXO IV - Preencher'!M34,2),IF(F25="S",LEFT('[1]TCE - ANEXO IV - Preencher'!M34,7),IF('[1]TCE - ANEXO IV - Preencher'!H34="","")))</f>
        <v>2927408</v>
      </c>
      <c r="L25" s="7">
        <f>'[1]TCE - ANEXO IV - Preencher'!N34</f>
        <v>4800</v>
      </c>
    </row>
    <row r="26" spans="1:12" s="8" customFormat="1" ht="19.5" customHeight="1" x14ac:dyDescent="0.2">
      <c r="A26" s="3">
        <f>IFERROR(VLOOKUP(B26,'[1]DADOS (OCULTAR)'!$P$3:$R$56,3,0),"")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22188657000167</v>
      </c>
      <c r="E26" s="5" t="str">
        <f>'[1]TCE - ANEXO IV - Preencher'!G35</f>
        <v>WAS COMERCIO E SERVIÇOS EIRELI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281</v>
      </c>
      <c r="I26" s="6">
        <f>IF('[1]TCE - ANEXO IV - Preencher'!K35="","",'[1]TCE - ANEXO IV - Preencher'!K35)</f>
        <v>44169</v>
      </c>
      <c r="J26" s="5" t="str">
        <f>'[1]TCE - ANEXO IV - Preencher'!L35</f>
        <v>FMD88N29</v>
      </c>
      <c r="K26" s="5" t="str">
        <f>IF(F26="B",LEFT('[1]TCE - ANEXO IV - Preencher'!M35,2),IF(F26="S",LEFT('[1]TCE - ANEXO IV - Preencher'!M35,7),IF('[1]TCE - ANEXO IV - Preencher'!H35="","")))</f>
        <v>5208707</v>
      </c>
      <c r="L26" s="7">
        <f>'[1]TCE - ANEXO IV - Preencher'!N35</f>
        <v>3000</v>
      </c>
    </row>
    <row r="27" spans="1:12" s="8" customFormat="1" ht="19.5" customHeight="1" x14ac:dyDescent="0.2">
      <c r="A27" s="3">
        <f>IFERROR(VLOOKUP(B27,'[1]DADOS (OCULTAR)'!$P$3:$R$56,3,0),"")</f>
        <v>7267476001023</v>
      </c>
      <c r="B27" s="4" t="str">
        <f>'[1]TCE - ANEXO IV - Preencher'!C36</f>
        <v>UPAE GRANDE RECIFE</v>
      </c>
      <c r="C27" s="4" t="str">
        <f>'[1]TCE - ANEXO IV - Preencher'!E36</f>
        <v>5.99 - Outros Serviços de Terceiros Pessoa Jurídica</v>
      </c>
      <c r="D27" s="3">
        <f>'[1]TCE - ANEXO IV - Preencher'!F36</f>
        <v>10998292000157</v>
      </c>
      <c r="E27" s="5" t="str">
        <f>'[1]TCE - ANEXO IV - Preencher'!G36</f>
        <v>CENTRO I E E PERNAMBUCO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44155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340</v>
      </c>
    </row>
    <row r="28" spans="1:12" s="8" customFormat="1" ht="19.5" customHeight="1" x14ac:dyDescent="0.2">
      <c r="A28" s="3">
        <f>IFERROR(VLOOKUP(B28,'[1]DADOS (OCULTAR)'!$P$3:$R$56,3,0),"")</f>
        <v>7267476001023</v>
      </c>
      <c r="B28" s="4" t="str">
        <f>'[1]TCE - ANEXO IV - Preencher'!C37</f>
        <v>UPAE GRANDE RECIFE</v>
      </c>
      <c r="C28" s="4" t="str">
        <f>'[1]TCE - ANEXO IV - Preencher'!E37</f>
        <v>5.12 - Energia Elétrica</v>
      </c>
      <c r="D28" s="3">
        <f>'[1]TCE - ANEXO IV - Preencher'!F37</f>
        <v>10835932000108</v>
      </c>
      <c r="E28" s="5" t="str">
        <f>'[1]TCE - ANEXO IV - Preencher'!G37</f>
        <v>CELPE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131706063</v>
      </c>
      <c r="I28" s="6">
        <f>IF('[1]TCE - ANEXO IV - Preencher'!K37="","",'[1]TCE - ANEXO IV - Preencher'!K37)</f>
        <v>44146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14251.91</v>
      </c>
    </row>
    <row r="29" spans="1:12" s="8" customFormat="1" ht="19.5" customHeight="1" x14ac:dyDescent="0.2">
      <c r="A29" s="3">
        <f>IFERROR(VLOOKUP(B29,'[1]DADOS (OCULTAR)'!$P$3:$R$56,3,0),"")</f>
        <v>7267476001023</v>
      </c>
      <c r="B29" s="4" t="str">
        <f>'[1]TCE - ANEXO IV - Preencher'!C38</f>
        <v>UPAE GRANDE RECIFE</v>
      </c>
      <c r="C29" s="4" t="str">
        <f>'[1]TCE - ANEXO IV - Preencher'!E38</f>
        <v>5.17 - Manutenção de Software, Certificação Digital e Microfilmagem</v>
      </c>
      <c r="D29" s="3" t="str">
        <f>'[1]TCE - ANEXO IV - Preencher'!F38</f>
        <v>25.276.572/0001-29</v>
      </c>
      <c r="E29" s="5" t="str">
        <f>'[1]TCE - ANEXO IV - Preencher'!G38</f>
        <v>LAM INFORMATICA &amp; SISTEMAS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2020385</v>
      </c>
      <c r="I29" s="6">
        <f>IF('[1]TCE - ANEXO IV - Preencher'!K38="","",'[1]TCE - ANEXO IV - Preencher'!K38)</f>
        <v>44167</v>
      </c>
      <c r="J29" s="5" t="str">
        <f>'[1]TCE - ANEXO IV - Preencher'!L38</f>
        <v>72475B97E</v>
      </c>
      <c r="K29" s="5" t="str">
        <f>IF(F29="B",LEFT('[1]TCE - ANEXO IV - Preencher'!M38,2),IF(F29="S",LEFT('[1]TCE - ANEXO IV - Preencher'!M38,7),IF('[1]TCE - ANEXO IV - Preencher'!H38="","")))</f>
        <v>2919207</v>
      </c>
      <c r="L29" s="7">
        <f>'[1]TCE - ANEXO IV - Preencher'!N38</f>
        <v>8830</v>
      </c>
    </row>
    <row r="30" spans="1:12" s="8" customFormat="1" ht="19.5" customHeight="1" x14ac:dyDescent="0.2">
      <c r="A30" s="3">
        <f>IFERROR(VLOOKUP(B30,'[1]DADOS (OCULTAR)'!$P$3:$R$56,3,0),"")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ENDOVIDA- ENDOSCOPIA GINECOLOGIA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00001115</v>
      </c>
      <c r="I30" s="6">
        <f>IF('[1]TCE - ANEXO IV - Preencher'!K39="","",'[1]TCE - ANEXO IV - Preencher'!K39)</f>
        <v>44181</v>
      </c>
      <c r="J30" s="5" t="str">
        <f>'[1]TCE - ANEXO IV - Preencher'!L39</f>
        <v>MPY3SFFD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(OCULTAR)'!$P$3:$R$56,3,0),"")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12.183.268/0001-95</v>
      </c>
      <c r="E31" s="5" t="str">
        <f>'[1]TCE - ANEXO IV - Preencher'!G40</f>
        <v>CLINICA MEDICA MED PLAN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000000665</v>
      </c>
      <c r="I31" s="6">
        <f>IF('[1]TCE - ANEXO IV - Preencher'!K40="","",'[1]TCE - ANEXO IV - Preencher'!K40)</f>
        <v>44183</v>
      </c>
      <c r="J31" s="5" t="str">
        <f>'[1]TCE - ANEXO IV - Preencher'!L40</f>
        <v>GONU73294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6000</v>
      </c>
    </row>
    <row r="32" spans="1:12" s="8" customFormat="1" ht="19.5" customHeight="1" x14ac:dyDescent="0.2">
      <c r="A32" s="3">
        <f>IFERROR(VLOOKUP(B32,'[1]DADOS (OCULTAR)'!$P$3:$R$56,3,0),"")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21.921.467/0001-44</v>
      </c>
      <c r="E32" s="5" t="str">
        <f>'[1]TCE - ANEXO IV - Preencher'!G41</f>
        <v>RUI CARLOS ABOUHANA FERNANDES ME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00000019</v>
      </c>
      <c r="I32" s="6">
        <f>IF('[1]TCE - ANEXO IV - Preencher'!K41="","",'[1]TCE - ANEXO IV - Preencher'!K41)</f>
        <v>44181</v>
      </c>
      <c r="J32" s="5" t="str">
        <f>'[1]TCE - ANEXO IV - Preencher'!L41</f>
        <v>6O9ANRHP</v>
      </c>
      <c r="K32" s="5" t="str">
        <f>IF(F32="B",LEFT('[1]TCE - ANEXO IV - Preencher'!M41,2),IF(F32="S",LEFT('[1]TCE - ANEXO IV - Preencher'!M41,7),IF('[1]TCE - ANEXO IV - Preencher'!H41="","")))</f>
        <v>2800308</v>
      </c>
      <c r="L32" s="7">
        <f>'[1]TCE - ANEXO IV - Preencher'!N41</f>
        <v>12000</v>
      </c>
    </row>
    <row r="33" spans="1:12" s="8" customFormat="1" ht="19.5" customHeight="1" x14ac:dyDescent="0.2">
      <c r="A33" s="3">
        <f>IFERROR(VLOOKUP(B33,'[1]DADOS (OCULTAR)'!$P$3:$R$56,3,0),"")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>SIMONE SGOTTI CLINICA DE PNEUMOLOGIA EIRELLI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00000028</v>
      </c>
      <c r="I33" s="6">
        <f>IF('[1]TCE - ANEXO IV - Preencher'!K42="","",'[1]TCE - ANEXO IV - Preencher'!K42)</f>
        <v>44181</v>
      </c>
      <c r="J33" s="5" t="str">
        <f>'[1]TCE - ANEXO IV - Preencher'!L42</f>
        <v>LX34K4LR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6000</v>
      </c>
    </row>
    <row r="34" spans="1:12" s="8" customFormat="1" ht="19.5" customHeight="1" x14ac:dyDescent="0.2">
      <c r="A34" s="3">
        <f>IFERROR(VLOOKUP(B34,'[1]DADOS (OCULTAR)'!$P$3:$R$56,3,0),"")</f>
        <v>7267476001023</v>
      </c>
      <c r="B34" s="4" t="str">
        <f>'[1]TCE - ANEXO IV - Preencher'!C43</f>
        <v>UPAE GRANDE RECIFE</v>
      </c>
      <c r="C34" s="4" t="str">
        <f>'[1]TCE - ANEXO IV - Preencher'!E43</f>
        <v>5.99 - Outros Serviços de Terceiros Pessoa Jurídica</v>
      </c>
      <c r="D34" s="3" t="str">
        <f>'[1]TCE - ANEXO IV - Preencher'!F43</f>
        <v>15.621.100/0001-02</v>
      </c>
      <c r="E34" s="5" t="str">
        <f>'[1]TCE - ANEXO IV - Preencher'!G43</f>
        <v>SANCHES &amp; SANCHES SERVIÇOS MEDICOS E ASSISTENCIA A SAUDE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0000000036241</v>
      </c>
      <c r="I34" s="6">
        <f>IF('[1]TCE - ANEXO IV - Preencher'!K43="","",'[1]TCE - ANEXO IV - Preencher'!K43)</f>
        <v>44172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3506003</v>
      </c>
      <c r="L34" s="7">
        <f>'[1]TCE - ANEXO IV - Preencher'!N43</f>
        <v>360</v>
      </c>
    </row>
    <row r="35" spans="1:12" s="8" customFormat="1" ht="19.5" customHeight="1" x14ac:dyDescent="0.2">
      <c r="A35" s="3">
        <f>IFERROR(VLOOKUP(B35,'[1]DADOS (OCULTAR)'!$P$3:$R$56,3,0),"")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34.369.554/0001-82</v>
      </c>
      <c r="E35" s="5" t="str">
        <f>'[1]TCE - ANEXO IV - Preencher'!G44</f>
        <v>EFG SERVIÇOS MEDICOS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00000149</v>
      </c>
      <c r="I35" s="6">
        <f>IF('[1]TCE - ANEXO IV - Preencher'!K44="","",'[1]TCE - ANEXO IV - Preencher'!K44)</f>
        <v>44187</v>
      </c>
      <c r="J35" s="5" t="str">
        <f>'[1]TCE - ANEXO IV - Preencher'!L44</f>
        <v>AZN9XEXF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3000</v>
      </c>
    </row>
    <row r="36" spans="1:12" s="8" customFormat="1" ht="19.5" customHeight="1" x14ac:dyDescent="0.2">
      <c r="A36" s="3">
        <f>IFERROR(VLOOKUP(B36,'[1]DADOS (OCULTAR)'!$P$3:$R$56,3,0),"")</f>
        <v>7267476001023</v>
      </c>
      <c r="B36" s="4" t="str">
        <f>'[1]TCE - ANEXO IV - Preencher'!C45</f>
        <v>UPAE GRANDE RECIFE</v>
      </c>
      <c r="C36" s="4" t="str">
        <f>'[1]TCE - ANEXO IV - Preencher'!E45</f>
        <v>3.14 - Alimentação Preparada</v>
      </c>
      <c r="D36" s="3" t="str">
        <f>'[1]TCE - ANEXO IV - Preencher'!F45</f>
        <v>08.435.685/0001-00</v>
      </c>
      <c r="E36" s="5" t="str">
        <f>'[1]TCE - ANEXO IV - Preencher'!G45</f>
        <v>E DA SILVA PEREIRA BEBIDAS E AGUA MINERAL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1852</v>
      </c>
      <c r="I36" s="6">
        <f>IF('[1]TCE - ANEXO IV - Preencher'!K45="","",'[1]TCE - ANEXO IV - Preencher'!K45)</f>
        <v>44146</v>
      </c>
      <c r="J36" s="5" t="str">
        <f>'[1]TCE - ANEXO IV - Preencher'!L45</f>
        <v>26200808435685000100650010000016421649416447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250</v>
      </c>
    </row>
    <row r="37" spans="1:12" s="8" customFormat="1" ht="19.5" customHeight="1" x14ac:dyDescent="0.2">
      <c r="A37" s="3">
        <f>IFERROR(VLOOKUP(B37,'[1]DADOS (OCULTAR)'!$P$3:$R$56,3,0),"")</f>
        <v>7267476001023</v>
      </c>
      <c r="B37" s="4" t="str">
        <f>'[1]TCE - ANEXO IV - Preencher'!C46</f>
        <v>UPAE GRANDE RECIFE</v>
      </c>
      <c r="C37" s="4" t="str">
        <f>'[1]TCE - ANEXO IV - Preencher'!E46</f>
        <v>1.99 - Outras Despesas com Pessoal</v>
      </c>
      <c r="D37" s="3" t="str">
        <f>'[1]TCE - ANEXO IV - Preencher'!F46</f>
        <v>12.942.130/0001-22</v>
      </c>
      <c r="E37" s="5" t="str">
        <f>'[1]TCE - ANEXO IV - Preencher'!G46</f>
        <v>FOODS SERVICE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000000288</v>
      </c>
      <c r="I37" s="6">
        <f>IF('[1]TCE - ANEXO IV - Preencher'!K46="","",'[1]TCE - ANEXO IV - Preencher'!K46)</f>
        <v>44187</v>
      </c>
      <c r="J37" s="5" t="str">
        <f>'[1]TCE - ANEXO IV - Preencher'!L46</f>
        <v>29201212942130000122550010000002881912008500</v>
      </c>
      <c r="K37" s="5" t="str">
        <f>IF(F37="B",LEFT('[1]TCE - ANEXO IV - Preencher'!M46,2),IF(F37="S",LEFT('[1]TCE - ANEXO IV - Preencher'!M46,7),IF('[1]TCE - ANEXO IV - Preencher'!H46="","")))</f>
        <v>2911709</v>
      </c>
      <c r="L37" s="7">
        <f>'[1]TCE - ANEXO IV - Preencher'!N46</f>
        <v>12609.12</v>
      </c>
    </row>
    <row r="38" spans="1:12" s="8" customFormat="1" ht="19.5" customHeight="1" x14ac:dyDescent="0.2">
      <c r="A38" s="3">
        <f>IFERROR(VLOOKUP(B38,'[1]DADOS (OCULTAR)'!$P$3:$R$56,3,0),"")</f>
        <v>7267476001023</v>
      </c>
      <c r="B38" s="4" t="str">
        <f>'[1]TCE - ANEXO IV - Preencher'!C47</f>
        <v>UPAE GRANDE RECIFE</v>
      </c>
      <c r="C38" s="4" t="str">
        <f>'[1]TCE - ANEXO IV - Preencher'!E47</f>
        <v>3.14 - Alimentação Preparada</v>
      </c>
      <c r="D38" s="3">
        <f>'[1]TCE - ANEXO IV - Preencher'!F47</f>
        <v>31329180000183</v>
      </c>
      <c r="E38" s="5" t="str">
        <f>'[1]TCE - ANEXO IV - Preencher'!G47</f>
        <v>MAXXISUPRI COMERCIO DE SENEANTES EIRELI</v>
      </c>
      <c r="F38" s="5" t="str">
        <f>'[1]TCE - ANEXO IV - Preencher'!H47</f>
        <v>B</v>
      </c>
      <c r="G38" s="5" t="str">
        <f>'[1]TCE - ANEXO IV - Preencher'!I47</f>
        <v>N</v>
      </c>
      <c r="H38" s="5" t="str">
        <f>'[1]TCE - ANEXO IV - Preencher'!J47</f>
        <v>0000006731</v>
      </c>
      <c r="I38" s="6">
        <f>IF('[1]TCE - ANEXO IV - Preencher'!K47="","",'[1]TCE - ANEXO IV - Preencher'!K47)</f>
        <v>44141</v>
      </c>
      <c r="J38" s="5" t="str">
        <f>'[1]TCE - ANEXO IV - Preencher'!L47</f>
        <v>26201131329180000183550070000067311981027435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290</v>
      </c>
    </row>
    <row r="39" spans="1:12" s="8" customFormat="1" ht="19.5" customHeight="1" x14ac:dyDescent="0.2">
      <c r="A39" s="3">
        <f>IFERROR(VLOOKUP(B39,'[1]DADOS (OCULTAR)'!$P$3:$R$56,3,0),"")</f>
        <v>7267476001023</v>
      </c>
      <c r="B39" s="4" t="str">
        <f>'[1]TCE - ANEXO IV - Preencher'!C48</f>
        <v>UPAE GRANDE RECIFE</v>
      </c>
      <c r="C39" s="4" t="str">
        <f>'[1]TCE - ANEXO IV - Preencher'!E48</f>
        <v>3.12 - Material Hospitalar</v>
      </c>
      <c r="D39" s="3">
        <f>'[1]TCE - ANEXO IV - Preencher'!F48</f>
        <v>10779833000156</v>
      </c>
      <c r="E39" s="5" t="str">
        <f>'[1]TCE - ANEXO IV - Preencher'!G48</f>
        <v>MEDICAL MERCANTIL DE APARELHAGEM MEDICA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515463</v>
      </c>
      <c r="I39" s="6">
        <f>IF('[1]TCE - ANEXO IV - Preencher'!K48="","",'[1]TCE - ANEXO IV - Preencher'!K48)</f>
        <v>44153</v>
      </c>
      <c r="J39" s="5" t="str">
        <f>'[1]TCE - ANEXO IV - Preencher'!L48</f>
        <v>26201110779833000156550010005154631082932836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153</v>
      </c>
    </row>
    <row r="40" spans="1:12" s="8" customFormat="1" ht="19.5" customHeight="1" x14ac:dyDescent="0.2">
      <c r="A40" s="3">
        <f>IFERROR(VLOOKUP(B40,'[1]DADOS (OCULTAR)'!$P$3:$R$56,3,0),"")</f>
        <v>7267476001023</v>
      </c>
      <c r="B40" s="4" t="str">
        <f>'[1]TCE - ANEXO IV - Preencher'!C49</f>
        <v>UPAE GRANDE RECIFE</v>
      </c>
      <c r="C40" s="4" t="str">
        <f>'[1]TCE - ANEXO IV - Preencher'!E49</f>
        <v>5.9 - Telefonia Móvel</v>
      </c>
      <c r="D40" s="3">
        <f>'[1]TCE - ANEXO IV - Preencher'!F49</f>
        <v>6626253064710</v>
      </c>
      <c r="E40" s="5" t="str">
        <f>'[1]TCE - ANEXO IV - Preencher'!G49</f>
        <v>EMPREENDIMENTOS PAQUE MENOS S.A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44144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20</v>
      </c>
    </row>
    <row r="41" spans="1:12" s="8" customFormat="1" ht="19.5" customHeight="1" x14ac:dyDescent="0.2">
      <c r="A41" s="3">
        <f>IFERROR(VLOOKUP(B41,'[1]DADOS (OCULTAR)'!$P$3:$R$56,3,0),"")</f>
        <v>7267476001023</v>
      </c>
      <c r="B41" s="4" t="str">
        <f>'[1]TCE - ANEXO IV - Preencher'!C50</f>
        <v>UPAE GRANDE RECIFE</v>
      </c>
      <c r="C41" s="4" t="str">
        <f>'[1]TCE - ANEXO IV - Preencher'!E50</f>
        <v>3.14 - Alimentação Preparada</v>
      </c>
      <c r="D41" s="3">
        <f>'[1]TCE - ANEXO IV - Preencher'!F50</f>
        <v>23237657000172</v>
      </c>
      <c r="E41" s="5" t="str">
        <f>'[1]TCE - ANEXO IV - Preencher'!G50</f>
        <v>CENTRAL DESCARTÁVEIS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000001907</v>
      </c>
      <c r="I41" s="6">
        <f>IF('[1]TCE - ANEXO IV - Preencher'!K50="","",'[1]TCE - ANEXO IV - Preencher'!K50)</f>
        <v>44146</v>
      </c>
      <c r="J41" s="5" t="str">
        <f>'[1]TCE - ANEXO IV - Preencher'!L50</f>
        <v>26201123237657000172650010000019071001380654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77</v>
      </c>
    </row>
    <row r="42" spans="1:12" s="8" customFormat="1" ht="19.5" customHeight="1" x14ac:dyDescent="0.2">
      <c r="A42" s="3">
        <f>IFERROR(VLOOKUP(B42,'[1]DADOS (OCULTAR)'!$P$3:$R$56,3,0),"")</f>
        <v>7267476001023</v>
      </c>
      <c r="B42" s="4" t="str">
        <f>'[1]TCE - ANEXO IV - Preencher'!C51</f>
        <v>UPAE GRANDE RECIFE</v>
      </c>
      <c r="C42" s="4" t="str">
        <f>'[1]TCE - ANEXO IV - Preencher'!E51</f>
        <v>3.1 - Combustíveis e Lubrificantes Automotivos</v>
      </c>
      <c r="D42" s="3">
        <f>'[1]TCE - ANEXO IV - Preencher'!F51</f>
        <v>13901790000209</v>
      </c>
      <c r="E42" s="5" t="str">
        <f>'[1]TCE - ANEXO IV - Preencher'!G51</f>
        <v>CJCM PETROLEO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000031397</v>
      </c>
      <c r="I42" s="6">
        <f>IF('[1]TCE - ANEXO IV - Preencher'!K51="","",'[1]TCE - ANEXO IV - Preencher'!K51)</f>
        <v>44146</v>
      </c>
      <c r="J42" s="5" t="str">
        <f>'[1]TCE - ANEXO IV - Preencher'!L51</f>
        <v>2620111390000209650070000313971000318133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75</v>
      </c>
    </row>
    <row r="43" spans="1:12" s="8" customFormat="1" ht="19.5" customHeight="1" x14ac:dyDescent="0.2">
      <c r="A43" s="3">
        <f>IFERROR(VLOOKUP(B43,'[1]DADOS (OCULTAR)'!$P$3:$R$56,3,0),"")</f>
        <v>7267476001023</v>
      </c>
      <c r="B43" s="4" t="str">
        <f>'[1]TCE - ANEXO IV - Preencher'!C52</f>
        <v>UPAE GRANDE RECIFE</v>
      </c>
      <c r="C43" s="4" t="str">
        <f>'[1]TCE - ANEXO IV - Preencher'!E52</f>
        <v>3.14 - Alimentação Preparada</v>
      </c>
      <c r="D43" s="3">
        <f>'[1]TCE - ANEXO IV - Preencher'!F52</f>
        <v>75315333015050</v>
      </c>
      <c r="E43" s="5" t="str">
        <f>'[1]TCE - ANEXO IV - Preencher'!G52</f>
        <v>ATACADÃO S.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000230713</v>
      </c>
      <c r="I43" s="6">
        <f>IF('[1]TCE - ANEXO IV - Preencher'!K52="","",'[1]TCE - ANEXO IV - Preencher'!K52)</f>
        <v>44140</v>
      </c>
      <c r="J43" s="5" t="str">
        <f>'[1]TCE - ANEXO IV - Preencher'!L52</f>
        <v>2620117531533301507131048579176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21.63</v>
      </c>
    </row>
    <row r="44" spans="1:12" s="8" customFormat="1" ht="19.5" customHeight="1" x14ac:dyDescent="0.2">
      <c r="A44" s="3">
        <f>IFERROR(VLOOKUP(B44,'[1]DADOS (OCULTAR)'!$P$3:$R$56,3,0),"")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>
        <f>'[1]TCE - ANEXO IV - Preencher'!F53</f>
        <v>8804650000100</v>
      </c>
      <c r="E44" s="5" t="str">
        <f>'[1]TCE - ANEXO IV - Preencher'!G53</f>
        <v>ARIEL ASSESSORIA CONTABIL EIRELI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000000008</v>
      </c>
      <c r="I44" s="6">
        <f>IF('[1]TCE - ANEXO IV - Preencher'!K53="","",'[1]TCE - ANEXO IV - Preencher'!K53)</f>
        <v>44154</v>
      </c>
      <c r="J44" s="5" t="str">
        <f>'[1]TCE - ANEXO IV - Preencher'!L53</f>
        <v>HRHO68553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1620</v>
      </c>
    </row>
    <row r="45" spans="1:12" s="8" customFormat="1" ht="19.5" customHeight="1" x14ac:dyDescent="0.2">
      <c r="A45" s="3">
        <f>IFERROR(VLOOKUP(B45,'[1]DADOS (OCULTAR)'!$P$3:$R$56,3,0),"")</f>
        <v>7267476001023</v>
      </c>
      <c r="B45" s="4" t="str">
        <f>'[1]TCE - ANEXO IV - Preencher'!C54</f>
        <v>UPAE GRANDE RECIFE</v>
      </c>
      <c r="C45" s="4" t="str">
        <f>'[1]TCE - ANEXO IV - Preencher'!E54</f>
        <v>5.8 - Locação de Veículos Automotores</v>
      </c>
      <c r="D45" s="3">
        <f>'[1]TCE - ANEXO IV - Preencher'!F54</f>
        <v>14100375000138</v>
      </c>
      <c r="E45" s="5" t="str">
        <f>'[1]TCE - ANEXO IV - Preencher'!G54</f>
        <v>VFCAR LOCAÇÕES DE VEICULOS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455/2020</v>
      </c>
      <c r="I45" s="6">
        <f>IF('[1]TCE - ANEXO IV - Preencher'!K54="","",'[1]TCE - ANEXO IV - Preencher'!K54)</f>
        <v>44174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2200</v>
      </c>
    </row>
    <row r="46" spans="1:12" s="8" customFormat="1" ht="19.5" customHeight="1" x14ac:dyDescent="0.2">
      <c r="A46" s="3">
        <f>IFERROR(VLOOKUP(B46,'[1]DADOS (OCULTAR)'!$P$3:$R$56,3,0),"")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11553107000183</v>
      </c>
      <c r="E46" s="5" t="str">
        <f>'[1]TCE - ANEXO IV - Preencher'!G55</f>
        <v>IPAFS LABORATÓRIO DE ANATOMIA PATOLOGICA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00000125</v>
      </c>
      <c r="I46" s="6">
        <f>IF('[1]TCE - ANEXO IV - Preencher'!K55="","",'[1]TCE - ANEXO IV - Preencher'!K55)</f>
        <v>44175</v>
      </c>
      <c r="J46" s="5" t="str">
        <f>'[1]TCE - ANEXO IV - Preencher'!L55</f>
        <v>TRA2Q25</v>
      </c>
      <c r="K46" s="5" t="str">
        <f>IF(F46="B",LEFT('[1]TCE - ANEXO IV - Preencher'!M55,2),IF(F46="S",LEFT('[1]TCE - ANEXO IV - Preencher'!M55,7),IF('[1]TCE - ANEXO IV - Preencher'!H55="","")))</f>
        <v>2910800</v>
      </c>
      <c r="L46" s="7">
        <f>'[1]TCE - ANEXO IV - Preencher'!N55</f>
        <v>1235</v>
      </c>
    </row>
    <row r="47" spans="1:12" s="8" customFormat="1" ht="19.5" customHeight="1" x14ac:dyDescent="0.2">
      <c r="A47" s="3">
        <f>IFERROR(VLOOKUP(B47,'[1]DADOS (OCULTAR)'!$P$3:$R$56,3,0),"")</f>
        <v>7267476001023</v>
      </c>
      <c r="B47" s="4" t="str">
        <f>'[1]TCE - ANEXO IV - Preencher'!C56</f>
        <v>UPAE GRANDE RECIFE</v>
      </c>
      <c r="C47" s="4" t="str">
        <f>'[1]TCE - ANEXO IV - Preencher'!E56</f>
        <v>3.14 - Alimentação Preparada</v>
      </c>
      <c r="D47" s="3">
        <f>'[1]TCE - ANEXO IV - Preencher'!F56</f>
        <v>30972359000191</v>
      </c>
      <c r="E47" s="5" t="str">
        <f>'[1]TCE - ANEXO IV - Preencher'!G56</f>
        <v>ATACAREJO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000057140</v>
      </c>
      <c r="I47" s="6">
        <f>IF('[1]TCE - ANEXO IV - Preencher'!K56="","",'[1]TCE - ANEXO IV - Preencher'!K56)</f>
        <v>44153</v>
      </c>
      <c r="J47" s="5" t="str">
        <f>'[1]TCE - ANEXO IV - Preencher'!L56</f>
        <v>26201130972359000191650030000571401819509790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29.9</v>
      </c>
    </row>
    <row r="48" spans="1:12" s="8" customFormat="1" ht="19.5" customHeight="1" x14ac:dyDescent="0.2">
      <c r="A48" s="3">
        <f>IFERROR(VLOOKUP(B48,'[1]DADOS (OCULTAR)'!$P$3:$R$56,3,0),"")</f>
        <v>7267476001023</v>
      </c>
      <c r="B48" s="4" t="str">
        <f>'[1]TCE - ANEXO IV - Preencher'!C57</f>
        <v>UPAE GRANDE RECIFE</v>
      </c>
      <c r="C48" s="4" t="str">
        <f>'[1]TCE - ANEXO IV - Preencher'!E57</f>
        <v>1.99 - Outras Despesas com Pessoal</v>
      </c>
      <c r="D48" s="3">
        <f>'[1]TCE - ANEXO IV - Preencher'!F57</f>
        <v>9759606000180</v>
      </c>
      <c r="E48" s="5" t="str">
        <f>'[1]TCE - ANEXO IV - Preencher'!G57</f>
        <v>SIND DAS EMPRESAS DE TRANSP DE PASSAG DO EST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44168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202.69</v>
      </c>
    </row>
    <row r="49" spans="1:12" s="8" customFormat="1" ht="19.5" customHeight="1" x14ac:dyDescent="0.2">
      <c r="A49" s="3">
        <f>IFERROR(VLOOKUP(B49,'[1]DADOS (OCULTAR)'!$P$3:$R$56,3,0),"")</f>
        <v>7267476001023</v>
      </c>
      <c r="B49" s="4" t="str">
        <f>'[1]TCE - ANEXO IV - Preencher'!C58</f>
        <v>UPAE GRANDE RECIFE</v>
      </c>
      <c r="C49" s="4" t="str">
        <f>'[1]TCE - ANEXO IV - Preencher'!E58</f>
        <v>5.16 - Serviços Médico-Hospitalares, Odotonlogia e Laboratoriais</v>
      </c>
      <c r="D49" s="3">
        <f>'[1]TCE - ANEXO IV - Preencher'!F58</f>
        <v>30059564000160</v>
      </c>
      <c r="E49" s="5" t="str">
        <f>'[1]TCE - ANEXO IV - Preencher'!G58</f>
        <v>LIFE MEDICINA E TERAPIA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0000000492</v>
      </c>
      <c r="I49" s="6">
        <f>IF('[1]TCE - ANEXO IV - Preencher'!K58="","",'[1]TCE - ANEXO IV - Preencher'!K58)</f>
        <v>44182</v>
      </c>
      <c r="J49" s="5" t="str">
        <f>'[1]TCE - ANEXO IV - Preencher'!L58</f>
        <v>FXJT13872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6000</v>
      </c>
    </row>
    <row r="50" spans="1:12" s="8" customFormat="1" ht="19.5" customHeight="1" x14ac:dyDescent="0.2">
      <c r="A50" s="3">
        <f>IFERROR(VLOOKUP(B50,'[1]DADOS (OCULTAR)'!$P$3:$R$56,3,0),"")</f>
        <v>7267476001023</v>
      </c>
      <c r="B50" s="4" t="str">
        <f>'[1]TCE - ANEXO IV - Preencher'!C59</f>
        <v>UPAE GRANDE RECIFE</v>
      </c>
      <c r="C50" s="4" t="str">
        <f>'[1]TCE - ANEXO IV - Preencher'!E59</f>
        <v>5.16 - Serviços Médico-Hospitalares, Odotonlogia e Laboratoriais</v>
      </c>
      <c r="D50" s="3">
        <f>'[1]TCE - ANEXO IV - Preencher'!F59</f>
        <v>23066094000105</v>
      </c>
      <c r="E50" s="5" t="str">
        <f>'[1]TCE - ANEXO IV - Preencher'!G59</f>
        <v>CLINICA MÉDICA JARDIM ATLANTICO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000000044</v>
      </c>
      <c r="I50" s="6">
        <f>IF('[1]TCE - ANEXO IV - Preencher'!K59="","",'[1]TCE - ANEXO IV - Preencher'!K59)</f>
        <v>44183</v>
      </c>
      <c r="J50" s="5" t="str">
        <f>'[1]TCE - ANEXO IV - Preencher'!L59</f>
        <v>GUPA49802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6000</v>
      </c>
    </row>
    <row r="51" spans="1:12" s="8" customFormat="1" ht="19.5" customHeight="1" x14ac:dyDescent="0.2">
      <c r="A51" s="3">
        <f>IFERROR(VLOOKUP(B51,'[1]DADOS (OCULTAR)'!$P$3:$R$56,3,0),"")</f>
        <v>7267476001023</v>
      </c>
      <c r="B51" s="4" t="str">
        <f>'[1]TCE - ANEXO IV - Preencher'!C60</f>
        <v>UPAE GRANDE RECIFE</v>
      </c>
      <c r="C51" s="4" t="str">
        <f>'[1]TCE - ANEXO IV - Preencher'!E60</f>
        <v>5.26 - Locação de Imóveis</v>
      </c>
      <c r="D51" s="3">
        <f>'[1]TCE - ANEXO IV - Preencher'!F60</f>
        <v>3531817000184</v>
      </c>
      <c r="E51" s="5" t="str">
        <f>'[1]TCE - ANEXO IV - Preencher'!G60</f>
        <v>ELETRÔNICA E PAPELARIA CABRAL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44165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2600054</v>
      </c>
      <c r="L51" s="7">
        <f>'[1]TCE - ANEXO IV - Preencher'!N60</f>
        <v>850</v>
      </c>
    </row>
    <row r="52" spans="1:12" s="8" customFormat="1" ht="19.5" customHeight="1" x14ac:dyDescent="0.2">
      <c r="A52" s="3">
        <f>IFERROR(VLOOKUP(B52,'[1]DADOS (OCULTAR)'!$P$3:$R$56,3,0),"")</f>
        <v>7267476001023</v>
      </c>
      <c r="B52" s="4" t="str">
        <f>'[1]TCE - ANEXO IV - Preencher'!C61</f>
        <v>UPAE GRANDE RECIFE</v>
      </c>
      <c r="C52" s="4" t="str">
        <f>'[1]TCE - ANEXO IV - Preencher'!E61</f>
        <v>5.99 - Outros Serviços de Terceiros Pessoa Jurídica</v>
      </c>
      <c r="D52" s="3">
        <f>'[1]TCE - ANEXO IV - Preencher'!F61</f>
        <v>0</v>
      </c>
      <c r="E52" s="5" t="str">
        <f>'[1]TCE - ANEXO IV - Preencher'!G61</f>
        <v>TRIBUTO APLICAÇÃO FINANCEIRA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109.21</v>
      </c>
    </row>
    <row r="53" spans="1:12" s="8" customFormat="1" ht="19.5" customHeight="1" x14ac:dyDescent="0.2">
      <c r="A53" s="3">
        <f>IFERROR(VLOOKUP(B53,'[1]DADOS (OCULTAR)'!$P$3:$R$56,3,0),"")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29870479000107</v>
      </c>
      <c r="E53" s="5" t="str">
        <f>'[1]TCE - ANEXO IV - Preencher'!G62</f>
        <v>CARDIOMETABOLICOS E SERVIÇOS MÉDICOS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00000619</v>
      </c>
      <c r="I53" s="6">
        <f>IF('[1]TCE - ANEXO IV - Preencher'!K62="","",'[1]TCE - ANEXO IV - Preencher'!K62)</f>
        <v>44182</v>
      </c>
      <c r="J53" s="5" t="str">
        <f>'[1]TCE - ANEXO IV - Preencher'!L62</f>
        <v>9LE6PJPW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(OCULTAR)'!$P$3:$R$56,3,0),"")</f>
        <v>7267476001023</v>
      </c>
      <c r="B54" s="4" t="str">
        <f>'[1]TCE - ANEXO IV - Preencher'!C63</f>
        <v>UPAE GRANDE RECIFE</v>
      </c>
      <c r="C54" s="4" t="str">
        <f>'[1]TCE - ANEXO IV - Preencher'!E63</f>
        <v>5.16 - Serviços Médico-Hospitalares, Odotonlogia e Laboratoriais</v>
      </c>
      <c r="D54" s="3">
        <f>'[1]TCE - ANEXO IV - Preencher'!F63</f>
        <v>10483974000127</v>
      </c>
      <c r="E54" s="5" t="str">
        <f>'[1]TCE - ANEXO IV - Preencher'!G63</f>
        <v>CCGK DIAGNÓSTICO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00000163</v>
      </c>
      <c r="I54" s="6">
        <f>IF('[1]TCE - ANEXO IV - Preencher'!K63="","",'[1]TCE - ANEXO IV - Preencher'!K63)</f>
        <v>44182</v>
      </c>
      <c r="J54" s="5" t="str">
        <f>'[1]TCE - ANEXO IV - Preencher'!L63</f>
        <v>VRZR 8AEB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3000</v>
      </c>
    </row>
    <row r="55" spans="1:12" s="8" customFormat="1" ht="19.5" customHeight="1" x14ac:dyDescent="0.2">
      <c r="A55" s="3">
        <f>IFERROR(VLOOKUP(B55,'[1]DADOS (OCULTAR)'!$P$3:$R$56,3,0),"")</f>
        <v>7267476001023</v>
      </c>
      <c r="B55" s="4" t="str">
        <f>'[1]TCE - ANEXO IV - Preencher'!C64</f>
        <v>UPAE GRANDE RECIFE</v>
      </c>
      <c r="C55" s="4" t="str">
        <f>'[1]TCE - ANEXO IV - Preencher'!E64</f>
        <v>5.16 - Serviços Médico-Hospitalares, Odotonlogia e Laboratoriais</v>
      </c>
      <c r="D55" s="3">
        <f>'[1]TCE - ANEXO IV - Preencher'!F64</f>
        <v>21498185000186</v>
      </c>
      <c r="E55" s="5" t="str">
        <f>'[1]TCE - ANEXO IV - Preencher'!G64</f>
        <v>SAMIA EVERUZA FERREIRA FERNANDES SERVIÇÇOS DE PRESTAÇÃO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00000118</v>
      </c>
      <c r="I55" s="6">
        <f>IF('[1]TCE - ANEXO IV - Preencher'!K64="","",'[1]TCE - ANEXO IV - Preencher'!K64)</f>
        <v>44181</v>
      </c>
      <c r="J55" s="5" t="str">
        <f>'[1]TCE - ANEXO IV - Preencher'!L64</f>
        <v>SNSR8UKX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3000</v>
      </c>
    </row>
    <row r="56" spans="1:12" s="8" customFormat="1" ht="19.5" customHeight="1" x14ac:dyDescent="0.2">
      <c r="A56" s="3">
        <f>IFERROR(VLOOKUP(B56,'[1]DADOS (OCULTAR)'!$P$3:$R$56,3,0),"")</f>
        <v>7267476001023</v>
      </c>
      <c r="B56" s="4" t="str">
        <f>'[1]TCE - ANEXO IV - Preencher'!C65</f>
        <v>UPAE GRANDE RECIFE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29758485000169</v>
      </c>
      <c r="E56" s="5" t="str">
        <f>'[1]TCE - ANEXO IV - Preencher'!G65</f>
        <v xml:space="preserve">PALM SERVIÇOS DE DIAGNÓSTICO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00000212</v>
      </c>
      <c r="I56" s="6">
        <f>IF('[1]TCE - ANEXO IV - Preencher'!K65="","",'[1]TCE - ANEXO IV - Preencher'!K65)</f>
        <v>44181</v>
      </c>
      <c r="J56" s="5" t="str">
        <f>'[1]TCE - ANEXO IV - Preencher'!L65</f>
        <v>WWY7MK76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3000</v>
      </c>
    </row>
    <row r="57" spans="1:12" s="8" customFormat="1" ht="19.5" customHeight="1" x14ac:dyDescent="0.2">
      <c r="A57" s="3">
        <f>IFERROR(VLOOKUP(B57,'[1]DADOS (OCULTAR)'!$P$3:$R$56,3,0),"")</f>
        <v>7267476001023</v>
      </c>
      <c r="B57" s="4" t="str">
        <f>'[1]TCE - ANEXO IV - Preencher'!C66</f>
        <v>UPAE GRANDE RECIFE</v>
      </c>
      <c r="C57" s="4" t="str">
        <f>'[1]TCE - ANEXO IV - Preencher'!E66</f>
        <v>5.16 - Serviços Médico-Hospitalares, Odotonlogia e Laboratoriais</v>
      </c>
      <c r="D57" s="3">
        <f>'[1]TCE - ANEXO IV - Preencher'!F66</f>
        <v>4336672000123</v>
      </c>
      <c r="E57" s="5" t="str">
        <f>'[1]TCE - ANEXO IV - Preencher'!G66</f>
        <v xml:space="preserve">DERMATOLOGIA SÃO FRANCISCO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590</v>
      </c>
      <c r="I57" s="6">
        <f>IF('[1]TCE - ANEXO IV - Preencher'!K66="","",'[1]TCE - ANEXO IV - Preencher'!K66)</f>
        <v>44182</v>
      </c>
      <c r="J57" s="5" t="str">
        <f>'[1]TCE - ANEXO IV - Preencher'!L66</f>
        <v>15488318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6000</v>
      </c>
    </row>
    <row r="58" spans="1:12" s="8" customFormat="1" ht="19.5" customHeight="1" x14ac:dyDescent="0.2">
      <c r="A58" s="3">
        <f>IFERROR(VLOOKUP(B58,'[1]DADOS (OCULTAR)'!$P$3:$R$56,3,0),"")</f>
        <v>7267476001023</v>
      </c>
      <c r="B58" s="4" t="str">
        <f>'[1]TCE - ANEXO IV - Preencher'!C67</f>
        <v>UPAE GRANDE RECIFE</v>
      </c>
      <c r="C58" s="4" t="str">
        <f>'[1]TCE - ANEXO IV - Preencher'!E67</f>
        <v>5.19 - Serviços Gráficos, de Encadernação e de Emolduração</v>
      </c>
      <c r="D58" s="3">
        <f>'[1]TCE - ANEXO IV - Preencher'!F67</f>
        <v>24970350000149</v>
      </c>
      <c r="E58" s="5" t="str">
        <f>'[1]TCE - ANEXO IV - Preencher'!G67</f>
        <v>RUANN  DIOGO PEREIRA DOS SANTOS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00000909</v>
      </c>
      <c r="I58" s="6">
        <f>IF('[1]TCE - ANEXO IV - Preencher'!K67="","",'[1]TCE - ANEXO IV - Preencher'!K67)</f>
        <v>44162</v>
      </c>
      <c r="J58" s="5" t="str">
        <f>'[1]TCE - ANEXO IV - Preencher'!L67</f>
        <v>G4NHIY75</v>
      </c>
      <c r="K58" s="5" t="str">
        <f>IF(F58="B",LEFT('[1]TCE - ANEXO IV - Preencher'!M67,2),IF(F58="S",LEFT('[1]TCE - ANEXO IV - Preencher'!M67,7),IF('[1]TCE - ANEXO IV - Preencher'!H67="","")))</f>
        <v>2600054</v>
      </c>
      <c r="L58" s="7">
        <f>'[1]TCE - ANEXO IV - Preencher'!N67</f>
        <v>81.5</v>
      </c>
    </row>
    <row r="59" spans="1:12" s="8" customFormat="1" ht="19.5" customHeight="1" x14ac:dyDescent="0.2">
      <c r="A59" s="3">
        <f>IFERROR(VLOOKUP(B59,'[1]DADOS (OCULTAR)'!$P$3:$R$56,3,0),"")</f>
        <v>7267476001023</v>
      </c>
      <c r="B59" s="4" t="str">
        <f>'[1]TCE - ANEXO IV - Preencher'!C68</f>
        <v>UPAE GRANDE RECIFE</v>
      </c>
      <c r="C59" s="4" t="str">
        <f>'[1]TCE - ANEXO IV - Preencher'!E68</f>
        <v>5.18 - Teledonia Fixa</v>
      </c>
      <c r="D59" s="3">
        <f>'[1]TCE - ANEXO IV - Preencher'!F68</f>
        <v>3822564419</v>
      </c>
      <c r="E59" s="5" t="str">
        <f>'[1]TCE - ANEXO IV - Preencher'!G68</f>
        <v>ANTONIO CARLOS DOS SANTOS SOUZA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51327</v>
      </c>
      <c r="I59" s="6">
        <f>IF('[1]TCE - ANEXO IV - Preencher'!K68="","",'[1]TCE - ANEXO IV - Preencher'!K68)</f>
        <v>44158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2600054</v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(OCULTAR)'!$P$3:$R$56,3,0),"")</f>
        <v>7267476001023</v>
      </c>
      <c r="B60" s="4" t="str">
        <f>'[1]TCE - ANEXO IV - Preencher'!C69</f>
        <v>UPAE GRANDE RECIFE</v>
      </c>
      <c r="C60" s="4" t="str">
        <f>'[1]TCE - ANEXO IV - Preencher'!E69</f>
        <v>5.99 - Outros Serviços de Terceiros Pessoa Jurídica</v>
      </c>
      <c r="D60" s="3">
        <f>'[1]TCE - ANEXO IV - Preencher'!F69</f>
        <v>4234788000151</v>
      </c>
      <c r="E60" s="5" t="str">
        <f>'[1]TCE - ANEXO IV - Preencher'!G69</f>
        <v>LIMA E LIMA ADVOGADOS ASSOCIADOS S/S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00000893</v>
      </c>
      <c r="I60" s="6">
        <f>IF('[1]TCE - ANEXO IV - Preencher'!K69="","",'[1]TCE - ANEXO IV - Preencher'!K69)</f>
        <v>44165</v>
      </c>
      <c r="J60" s="5" t="str">
        <f>'[1]TCE - ANEXO IV - Preencher'!L69</f>
        <v>DZRSHIET</v>
      </c>
      <c r="K60" s="5" t="str">
        <f>IF(F60="B",LEFT('[1]TCE - ANEXO IV - Preencher'!M69,2),IF(F60="S",LEFT('[1]TCE - ANEXO IV - Preencher'!M69,7),IF('[1]TCE - ANEXO IV - Preencher'!H69="","")))</f>
        <v>2927408</v>
      </c>
      <c r="L60" s="7">
        <f>'[1]TCE - ANEXO IV - Preencher'!N69</f>
        <v>4134.67</v>
      </c>
    </row>
    <row r="61" spans="1:12" s="8" customFormat="1" ht="19.5" customHeight="1" x14ac:dyDescent="0.2">
      <c r="A61" s="3">
        <f>IFERROR(VLOOKUP(B61,'[1]DADOS (OCULTAR)'!$P$3:$R$56,3,0),"")</f>
        <v>7267476001023</v>
      </c>
      <c r="B61" s="4" t="str">
        <f>'[1]TCE - ANEXO IV - Preencher'!C70</f>
        <v>UPAE GRANDE RECIFE</v>
      </c>
      <c r="C61" s="4" t="str">
        <f>'[1]TCE - ANEXO IV - Preencher'!E70</f>
        <v>5.10 - Detetização/Tratamento de Resíduos e Afins</v>
      </c>
      <c r="D61" s="3">
        <f>'[1]TCE - ANEXO IV - Preencher'!F70</f>
        <v>11863530000180</v>
      </c>
      <c r="E61" s="5" t="str">
        <f>'[1]TCE - ANEXO IV - Preencher'!G70</f>
        <v>BRASCON GESTÃO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00059294</v>
      </c>
      <c r="I61" s="6">
        <f>IF('[1]TCE - ANEXO IV - Preencher'!K70="","",'[1]TCE - ANEXO IV - Preencher'!K70)</f>
        <v>44167</v>
      </c>
      <c r="J61" s="5" t="str">
        <f>'[1]TCE - ANEXO IV - Preencher'!L70</f>
        <v>J4BCABKL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148</v>
      </c>
    </row>
    <row r="62" spans="1:12" s="8" customFormat="1" ht="19.5" customHeight="1" x14ac:dyDescent="0.2">
      <c r="A62" s="3">
        <f>IFERROR(VLOOKUP(B62,'[1]DADOS (OCULTAR)'!$P$3:$R$56,3,0),"")</f>
        <v>7267476001023</v>
      </c>
      <c r="B62" s="4" t="str">
        <f>'[1]TCE - ANEXO IV - Preencher'!C71</f>
        <v>UPAE GRANDE RECIFE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12.183.268/0001-95</v>
      </c>
      <c r="E62" s="5" t="str">
        <f>'[1]TCE - ANEXO IV - Preencher'!G71</f>
        <v>CLINICA MEDICA MED PLAN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000000664</v>
      </c>
      <c r="I62" s="6">
        <f>IF('[1]TCE - ANEXO IV - Preencher'!K71="","",'[1]TCE - ANEXO IV - Preencher'!K71)</f>
        <v>44183</v>
      </c>
      <c r="J62" s="5" t="str">
        <f>'[1]TCE - ANEXO IV - Preencher'!L71</f>
        <v>EQRW21226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4500</v>
      </c>
    </row>
    <row r="63" spans="1:12" s="8" customFormat="1" ht="19.5" customHeight="1" x14ac:dyDescent="0.2">
      <c r="A63" s="3">
        <f>IFERROR(VLOOKUP(B63,'[1]DADOS (OCULTAR)'!$P$3:$R$56,3,0),"")</f>
        <v>7267476001023</v>
      </c>
      <c r="B63" s="4" t="str">
        <f>'[1]TCE - ANEXO IV - Preencher'!C72</f>
        <v>UPAE GRANDE RECIFE</v>
      </c>
      <c r="C63" s="4" t="str">
        <f>'[1]TCE - ANEXO IV - Preencher'!E72</f>
        <v>5.1 - Locação de Equipamentos Médicos-Hospitalares</v>
      </c>
      <c r="D63" s="3">
        <f>'[1]TCE - ANEXO IV - Preencher'!F72</f>
        <v>28514956000120</v>
      </c>
      <c r="E63" s="5" t="str">
        <f>'[1]TCE - ANEXO IV - Preencher'!G72</f>
        <v>BEN HUR GASES EIRELI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000003864</v>
      </c>
      <c r="I63" s="6">
        <f>IF('[1]TCE - ANEXO IV - Preencher'!K72="","",'[1]TCE - ANEXO IV - Preencher'!K72)</f>
        <v>44158</v>
      </c>
      <c r="J63" s="5" t="str">
        <f>'[1]TCE - ANEXO IV - Preencher'!L72</f>
        <v>26201128514956000120550010000038641000938645</v>
      </c>
      <c r="K63" s="5" t="str">
        <f>IF(F63="B",LEFT('[1]TCE - ANEXO IV - Preencher'!M72,2),IF(F63="S",LEFT('[1]TCE - ANEXO IV - Preencher'!M72,7),IF('[1]TCE - ANEXO IV - Preencher'!H72="","")))</f>
        <v>2600054</v>
      </c>
      <c r="L63" s="7">
        <f>'[1]TCE - ANEXO IV - Preencher'!N72</f>
        <v>105</v>
      </c>
    </row>
    <row r="64" spans="1:12" s="8" customFormat="1" ht="19.5" customHeight="1" x14ac:dyDescent="0.2">
      <c r="A64" s="3">
        <f>IFERROR(VLOOKUP(B64,'[1]DADOS (OCULTAR)'!$P$3:$R$56,3,0),"")</f>
        <v>7267476001023</v>
      </c>
      <c r="B64" s="4" t="str">
        <f>'[1]TCE - ANEXO IV - Preencher'!C73</f>
        <v>UPAE GRANDE RECIFE</v>
      </c>
      <c r="C64" s="4" t="str">
        <f>'[1]TCE - ANEXO IV - Preencher'!E73</f>
        <v>5.99 - Outros Serviços de Terceiros Pessoa Jurídica</v>
      </c>
      <c r="D64" s="3">
        <f>'[1]TCE - ANEXO IV - Preencher'!F73</f>
        <v>17475068000120</v>
      </c>
      <c r="E64" s="5" t="str">
        <f>'[1]TCE - ANEXO IV - Preencher'!G73</f>
        <v>ACESS BRAZIL SERVIÇOS ADMINISTRATIVOS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197</v>
      </c>
      <c r="I64" s="6">
        <f>IF('[1]TCE - ANEXO IV - Preencher'!K73="","",'[1]TCE - ANEXO IV - Preencher'!K73)</f>
        <v>43834</v>
      </c>
      <c r="J64" s="5" t="str">
        <f>'[1]TCE - ANEXO IV - Preencher'!L73</f>
        <v>90ECC5BAA</v>
      </c>
      <c r="K64" s="5" t="str">
        <f>IF(F64="B",LEFT('[1]TCE - ANEXO IV - Preencher'!M73,2),IF(F64="S",LEFT('[1]TCE - ANEXO IV - Preencher'!M73,7),IF('[1]TCE - ANEXO IV - Preencher'!H73="","")))</f>
        <v>2911709</v>
      </c>
      <c r="L64" s="7">
        <f>'[1]TCE - ANEXO IV - Preencher'!N73</f>
        <v>1908</v>
      </c>
    </row>
    <row r="65" spans="1:12" s="8" customFormat="1" ht="19.5" customHeight="1" x14ac:dyDescent="0.2">
      <c r="A65" s="3">
        <f>IFERROR(VLOOKUP(B65,'[1]DADOS (OCULTAR)'!$P$3:$R$56,3,0),"")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12.183.268/0001-95</v>
      </c>
      <c r="E65" s="5" t="str">
        <f>'[1]TCE - ANEXO IV - Preencher'!G74</f>
        <v>CLINICA MEDICA MED PLAN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000000666</v>
      </c>
      <c r="I65" s="6">
        <f>IF('[1]TCE - ANEXO IV - Preencher'!K74="","",'[1]TCE - ANEXO IV - Preencher'!K74)</f>
        <v>44183</v>
      </c>
      <c r="J65" s="5" t="str">
        <f>'[1]TCE - ANEXO IV - Preencher'!L74</f>
        <v>UDGG1160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6000</v>
      </c>
    </row>
    <row r="66" spans="1:12" s="8" customFormat="1" ht="19.5" customHeight="1" x14ac:dyDescent="0.2">
      <c r="A66" s="3">
        <f>IFERROR(VLOOKUP(B66,'[1]DADOS (OCULTAR)'!$P$3:$R$56,3,0),"")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22558211000187</v>
      </c>
      <c r="E66" s="5" t="str">
        <f>'[1]TCE - ANEXO IV - Preencher'!G75</f>
        <v>SOUZA ADVOGADOS ASSOCIADOS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2020478</v>
      </c>
      <c r="I66" s="6">
        <f>IF('[1]TCE - ANEXO IV - Preencher'!K75="","",'[1]TCE - ANEXO IV - Preencher'!K75)</f>
        <v>44194</v>
      </c>
      <c r="J66" s="5" t="str">
        <f>'[1]TCE - ANEXO IV - Preencher'!L75</f>
        <v>99CA8AE68</v>
      </c>
      <c r="K66" s="5" t="str">
        <f>IF(F66="B",LEFT('[1]TCE - ANEXO IV - Preencher'!M75,2),IF(F66="S",LEFT('[1]TCE - ANEXO IV - Preencher'!M75,7),IF('[1]TCE - ANEXO IV - Preencher'!H75="","")))</f>
        <v>2919207</v>
      </c>
      <c r="L66" s="7">
        <f>'[1]TCE - ANEXO IV - Preencher'!N75</f>
        <v>4134.67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 2018</dc:creator>
  <cp:lastModifiedBy>IBDAH 2018</cp:lastModifiedBy>
  <dcterms:created xsi:type="dcterms:W3CDTF">2021-01-05T14:25:45Z</dcterms:created>
  <dcterms:modified xsi:type="dcterms:W3CDTF">2021-01-05T14:39:52Z</dcterms:modified>
</cp:coreProperties>
</file>