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 iterateDelta="1E-4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 s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 s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 s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 s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 s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 s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 s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 s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 s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 s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 s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 s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 s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 s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 s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 s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 s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 s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 s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 s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 s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 s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 s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 s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 s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 s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 s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 s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 s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 s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 s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 s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 s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 s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 s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<sst xmlns="http://schemas.openxmlformats.org/spreadsheetml/2006/main" count="12" uniqueCount="12">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</sst>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1">
    <xf numFmtId="0" fontId="0" fillId="0" borderId="0"/>
    <xf numFmtId="164" fontId="2" fillId="0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15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3" xfId="1" applyNumberFormat="1" applyFont="1" applyBorder="1" applyAlignment="1" applyProtection="1">
      <alignment horizontal="center" vertical="center"/>
    </xf>
    <xf numFmtId="1" fontId="0" fillId="16" borderId="3" xfId="0" applyNumberForma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4" fontId="0" fillId="0" borderId="3" xfId="0" applyNumberFormat="1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41">
    <cellStyle name="20% - Ênfase1 2" xfId="2"/>
    <cellStyle name="20% - Ênfase1 3" xfId="3"/>
    <cellStyle name="20% - Ênfase2 2" xfId="4"/>
    <cellStyle name="20% - Ênfase2 3" xfId="5"/>
    <cellStyle name="20% - Ênfase3 2" xfId="6"/>
    <cellStyle name="20% - Ênfase3 3" xfId="7"/>
    <cellStyle name="20% - Ênfase4 2" xfId="8"/>
    <cellStyle name="20% - Ênfase4 3" xfId="9"/>
    <cellStyle name="20% - Ênfase5 2" xfId="10"/>
    <cellStyle name="20% - Ênfase5 3" xfId="11"/>
    <cellStyle name="20% - Ênfase6 2" xfId="12"/>
    <cellStyle name="20% - Ênfase6 3" xfId="13"/>
    <cellStyle name="40% - Ênfase1 2" xfId="14"/>
    <cellStyle name="40% - Ênfase1 3" xfId="15"/>
    <cellStyle name="40% - Ênfase2 2" xfId="16"/>
    <cellStyle name="40% - Ênfase2 3" xfId="17"/>
    <cellStyle name="40% - Ênfase3 2" xfId="18"/>
    <cellStyle name="40% - Ênfase3 3" xfId="19"/>
    <cellStyle name="40% - Ênfase4 2" xfId="20"/>
    <cellStyle name="40% - Ênfase4 3" xfId="21"/>
    <cellStyle name="40% - Ênfase5 2" xfId="22"/>
    <cellStyle name="40% - Ênfase5 3" xfId="23"/>
    <cellStyle name="40% - Ênfase6 2" xfId="24"/>
    <cellStyle name="40% - Ênfase6 3" xfId="25"/>
    <cellStyle name="Excel_BuiltIn_Texto Explicativo" xfId="26"/>
    <cellStyle name="Moeda 2" xfId="27"/>
    <cellStyle name="Normal" xfId="0" builtinId="0"/>
    <cellStyle name="Normal 2" xfId="28"/>
    <cellStyle name="Normal 2 2" xfId="29"/>
    <cellStyle name="Normal 3" xfId="30"/>
    <cellStyle name="Normal 4" xfId="31"/>
    <cellStyle name="Normal 5" xfId="32"/>
    <cellStyle name="Normal 6" xfId="33"/>
    <cellStyle name="Normal 7" xfId="34"/>
    <cellStyle name="Normal 9" xfId="35"/>
    <cellStyle name="Nota 2" xfId="36"/>
    <cellStyle name="Nota 3" xfId="37"/>
    <cellStyle name="Nota 4" xfId="38"/>
    <cellStyle name="Separador de milhares 2" xfId="39"/>
    <cellStyle name="Texto Explicativo 2" xfId="4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0/11-NOVEMBRO/NOVEMBRO%20-%20COVID-19/PCF%202020%20-%20REV%2007%20editada%20em%2024.09.2020%20-%20covid-19%20novemb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MESTRE VITALINO (COVID-19)</v>
          </cell>
          <cell r="E11" t="str">
            <v>1.99 - Outras Despesas com Pessoal</v>
          </cell>
          <cell r="F11">
            <v>10548532000111</v>
          </cell>
          <cell r="G11" t="str">
            <v>Associação das Emp. De Transp. De Passag. do Mun. de Caruaru</v>
          </cell>
          <cell r="H11" t="str">
            <v>S</v>
          </cell>
          <cell r="I11" t="str">
            <v>N</v>
          </cell>
          <cell r="J11" t="str">
            <v>0</v>
          </cell>
          <cell r="K11">
            <v>44135</v>
          </cell>
          <cell r="M11" t="str">
            <v>2604106 - Caruaru - PE</v>
          </cell>
          <cell r="N11">
            <v>1353</v>
          </cell>
        </row>
        <row r="12">
          <cell r="C12" t="str">
            <v>HOSPITAL MESTRE VITALINO (COVID-19)</v>
          </cell>
          <cell r="E12" t="str">
            <v>1.99 - Outras Despesas com Pessoal</v>
          </cell>
          <cell r="F12">
            <v>21986074000119</v>
          </cell>
          <cell r="G12" t="str">
            <v>PRUDENTIAL DO BRASIL VIDA EM GRUPO SA</v>
          </cell>
          <cell r="H12" t="str">
            <v>S</v>
          </cell>
          <cell r="I12" t="str">
            <v>N</v>
          </cell>
          <cell r="J12" t="str">
            <v>0</v>
          </cell>
          <cell r="K12">
            <v>44135</v>
          </cell>
          <cell r="M12" t="str">
            <v>2604106 - Caruaru - PE</v>
          </cell>
          <cell r="N12">
            <v>337.33</v>
          </cell>
        </row>
        <row r="13">
          <cell r="C13" t="str">
            <v>HOSPITAL MESTRE VITALINO (COVID-19)</v>
          </cell>
          <cell r="E13" t="str">
            <v>3.14 - Alimentação Preparada</v>
          </cell>
          <cell r="F13">
            <v>24150377000195</v>
          </cell>
          <cell r="G13" t="str">
            <v>KARNEKEIJO LOGISTICA INTEGRADA LT</v>
          </cell>
          <cell r="H13" t="str">
            <v>B</v>
          </cell>
          <cell r="I13" t="str">
            <v>S</v>
          </cell>
          <cell r="J13" t="str">
            <v>4015650</v>
          </cell>
          <cell r="K13">
            <v>44144</v>
          </cell>
          <cell r="L13" t="str">
            <v>26201124150377000195550010040156501846728602</v>
          </cell>
          <cell r="M13" t="str">
            <v>26 -  Pernambuco</v>
          </cell>
          <cell r="N13">
            <v>431.86</v>
          </cell>
        </row>
        <row r="14">
          <cell r="C14" t="str">
            <v>HOSPITAL MESTRE VITALINO (COVID-19)</v>
          </cell>
          <cell r="E14" t="str">
            <v>3.14 - Alimentação Preparada</v>
          </cell>
          <cell r="F14">
            <v>1687725000162</v>
          </cell>
          <cell r="G14" t="str">
            <v>CENTRO ESPEC.NUTRICAO ENTERALPARENTERAL</v>
          </cell>
          <cell r="H14" t="str">
            <v>B</v>
          </cell>
          <cell r="I14" t="str">
            <v>S</v>
          </cell>
          <cell r="J14" t="str">
            <v>26873</v>
          </cell>
          <cell r="K14">
            <v>44146</v>
          </cell>
          <cell r="L14" t="str">
            <v>26201101687725000162550010000268731100220482</v>
          </cell>
          <cell r="M14" t="str">
            <v>26 -  Pernambuco</v>
          </cell>
          <cell r="N14">
            <v>900</v>
          </cell>
        </row>
        <row r="15">
          <cell r="C15" t="str">
            <v>HOSPITAL MESTRE VITALINO (COVID-19)</v>
          </cell>
          <cell r="E15" t="str">
            <v>3.14 - Alimentação Preparada</v>
          </cell>
          <cell r="F15">
            <v>22940455000120</v>
          </cell>
          <cell r="G15" t="str">
            <v>MOURA E MELO COMER E SERV LTDA ME</v>
          </cell>
          <cell r="H15" t="str">
            <v>B</v>
          </cell>
          <cell r="I15" t="str">
            <v>S</v>
          </cell>
          <cell r="J15" t="str">
            <v>000.010.847</v>
          </cell>
          <cell r="K15">
            <v>44154</v>
          </cell>
          <cell r="L15" t="str">
            <v>26201122940455000120550010000108471789585586</v>
          </cell>
          <cell r="M15" t="str">
            <v>26 -  Pernambuco</v>
          </cell>
          <cell r="N15">
            <v>900</v>
          </cell>
        </row>
        <row r="16">
          <cell r="C16" t="str">
            <v>HOSPITAL MESTRE VITALINO (COVID-19)</v>
          </cell>
          <cell r="E16" t="str">
            <v>3.14 - Alimentação Preparada</v>
          </cell>
          <cell r="F16">
            <v>49324221001500</v>
          </cell>
          <cell r="G16" t="str">
            <v>FRESENIUS KABI BRASIL LTDA</v>
          </cell>
          <cell r="H16" t="str">
            <v>B</v>
          </cell>
          <cell r="I16" t="str">
            <v>S</v>
          </cell>
          <cell r="J16" t="str">
            <v>41596</v>
          </cell>
          <cell r="K16">
            <v>44161</v>
          </cell>
          <cell r="L16" t="str">
            <v>23201149324221001500550000000415961388476439</v>
          </cell>
          <cell r="M16" t="str">
            <v>23 -  Ceará</v>
          </cell>
          <cell r="N16">
            <v>8224</v>
          </cell>
        </row>
        <row r="17">
          <cell r="C17" t="str">
            <v>HOSPITAL MESTRE VITALINO (COVID-19)</v>
          </cell>
          <cell r="E17" t="str">
            <v>3.14 - Alimentação Preparada</v>
          </cell>
          <cell r="F17">
            <v>49324221000104</v>
          </cell>
          <cell r="G17" t="str">
            <v>FRESENIUS KABI BRASIL LTDA</v>
          </cell>
          <cell r="H17" t="str">
            <v>B</v>
          </cell>
          <cell r="I17" t="str">
            <v>S</v>
          </cell>
          <cell r="J17" t="str">
            <v>1557792</v>
          </cell>
          <cell r="K17">
            <v>44161</v>
          </cell>
          <cell r="L17" t="str">
            <v>35201149324221000104550000015577921710246301</v>
          </cell>
          <cell r="M17" t="str">
            <v>35 -  São Paulo</v>
          </cell>
          <cell r="N17">
            <v>3521.6</v>
          </cell>
        </row>
        <row r="18">
          <cell r="C18" t="str">
            <v>HOSPITAL MESTRE VITALINO (COVID-19)</v>
          </cell>
          <cell r="E18" t="str">
            <v>3.2 - Gás e Outros Materiais Engarrafados</v>
          </cell>
          <cell r="F18">
            <v>60619202001209</v>
          </cell>
          <cell r="G18" t="str">
            <v>MESSER GASES LTDA</v>
          </cell>
          <cell r="H18" t="str">
            <v>B</v>
          </cell>
          <cell r="I18" t="str">
            <v>S</v>
          </cell>
          <cell r="J18" t="str">
            <v>000.000.822</v>
          </cell>
          <cell r="K18">
            <v>44145</v>
          </cell>
          <cell r="L18" t="str">
            <v>26201160619202001209550590000008221010301452</v>
          </cell>
          <cell r="M18" t="str">
            <v>26 -  Pernambuco</v>
          </cell>
          <cell r="N18">
            <v>3307.61</v>
          </cell>
        </row>
        <row r="19">
          <cell r="C19" t="str">
            <v>HOSPITAL MESTRE VITALINO (COVID-19)</v>
          </cell>
          <cell r="E19" t="str">
            <v>3.2 - Gás e Outros Materiais Engarrafados</v>
          </cell>
          <cell r="F19">
            <v>60619202001209</v>
          </cell>
          <cell r="G19" t="str">
            <v>MESSER GASES LTDA</v>
          </cell>
          <cell r="H19" t="str">
            <v>B</v>
          </cell>
          <cell r="I19" t="str">
            <v>S</v>
          </cell>
          <cell r="J19" t="str">
            <v>518</v>
          </cell>
          <cell r="K19">
            <v>44158</v>
          </cell>
          <cell r="L19" t="str">
            <v>29201160619202002272550410000005181027569000</v>
          </cell>
          <cell r="M19" t="str">
            <v>29 -  Bahia</v>
          </cell>
          <cell r="N19">
            <v>25304.880000000001</v>
          </cell>
        </row>
        <row r="20">
          <cell r="C20" t="str">
            <v>HOSPITAL MESTRE VITALINO (COVID-19)</v>
          </cell>
          <cell r="E20" t="str">
            <v>3.14 - Alimentação Preparada</v>
          </cell>
          <cell r="F20">
            <v>3504437000150</v>
          </cell>
          <cell r="G20" t="str">
            <v>FRINSCAL DIST E IMPORT DE ALIMENTOS LTDA</v>
          </cell>
          <cell r="H20" t="str">
            <v>B</v>
          </cell>
          <cell r="I20" t="str">
            <v>S</v>
          </cell>
          <cell r="J20" t="str">
            <v>1173034</v>
          </cell>
          <cell r="K20">
            <v>44138</v>
          </cell>
          <cell r="L20" t="str">
            <v>26201103504437000150550010011730341161143790</v>
          </cell>
          <cell r="M20" t="str">
            <v>26 -  Pernambuco</v>
          </cell>
          <cell r="N20">
            <v>250</v>
          </cell>
        </row>
        <row r="21">
          <cell r="C21" t="str">
            <v>HOSPITAL MESTRE VITALINO (COVID-19)</v>
          </cell>
          <cell r="E21" t="str">
            <v>3.14 - Alimentação Preparada</v>
          </cell>
          <cell r="F21">
            <v>10928726000142</v>
          </cell>
          <cell r="G21" t="str">
            <v>DOKAPACK INDUSTRIA E COM. DE EMB.  LTDA</v>
          </cell>
          <cell r="H21" t="str">
            <v>B</v>
          </cell>
          <cell r="I21" t="str">
            <v>S</v>
          </cell>
          <cell r="J21" t="str">
            <v>36029</v>
          </cell>
          <cell r="K21">
            <v>44165</v>
          </cell>
          <cell r="L21" t="str">
            <v>26201110928726000142550010000360291105821834</v>
          </cell>
          <cell r="M21" t="str">
            <v>26 -  Pernambuco</v>
          </cell>
          <cell r="N21">
            <v>727.85</v>
          </cell>
        </row>
        <row r="22">
          <cell r="C22" t="str">
            <v>HOSPITAL MESTRE VITALINO (COVID-19)</v>
          </cell>
          <cell r="E22" t="str">
            <v>3.14 - Alimentação Preparada</v>
          </cell>
          <cell r="F22">
            <v>7534303000133</v>
          </cell>
          <cell r="G22" t="str">
            <v>COMAL COMERCIO ATACADISTA DE ALIMENTOS</v>
          </cell>
          <cell r="H22" t="str">
            <v>B</v>
          </cell>
          <cell r="I22" t="str">
            <v>S</v>
          </cell>
          <cell r="J22" t="str">
            <v>1062336</v>
          </cell>
          <cell r="K22">
            <v>44138</v>
          </cell>
          <cell r="L22" t="str">
            <v>26201107534303000133550010010623361184173197</v>
          </cell>
          <cell r="M22" t="str">
            <v>26 -  Pernambuco</v>
          </cell>
          <cell r="N22">
            <v>1625.96</v>
          </cell>
        </row>
        <row r="23">
          <cell r="C23" t="str">
            <v>HOSPITAL MESTRE VITALINO (COVID-19)</v>
          </cell>
          <cell r="E23" t="str">
            <v>3.14 - Alimentação Preparada</v>
          </cell>
          <cell r="F23">
            <v>11744898000390</v>
          </cell>
          <cell r="G23" t="str">
            <v>ATACADAO COMERCIO DE CARNES LTDA</v>
          </cell>
          <cell r="H23" t="str">
            <v>B</v>
          </cell>
          <cell r="I23" t="str">
            <v>S</v>
          </cell>
          <cell r="J23" t="str">
            <v>781136</v>
          </cell>
          <cell r="K23">
            <v>44138</v>
          </cell>
          <cell r="L23" t="str">
            <v>26201111744898000390550010007811361188235201</v>
          </cell>
          <cell r="M23" t="str">
            <v>26 -  Pernambuco</v>
          </cell>
          <cell r="N23">
            <v>271.85000000000002</v>
          </cell>
        </row>
        <row r="24">
          <cell r="E24" t="str">
            <v/>
          </cell>
        </row>
        <row r="25">
          <cell r="C25" t="str">
            <v>HOSPITAL MESTRE VITALINO (COVID-19)</v>
          </cell>
          <cell r="E25" t="str">
            <v>3.14 - Alimentação Preparada</v>
          </cell>
          <cell r="F25">
            <v>13003893000170</v>
          </cell>
          <cell r="G25" t="str">
            <v>GRANJA OVO EXTRA LTDA</v>
          </cell>
          <cell r="H25" t="str">
            <v>B</v>
          </cell>
          <cell r="I25" t="str">
            <v>S</v>
          </cell>
          <cell r="J25" t="str">
            <v>000.002.483</v>
          </cell>
          <cell r="K25">
            <v>44139</v>
          </cell>
          <cell r="L25" t="str">
            <v>26201113003893000170550010000024831000478333</v>
          </cell>
          <cell r="M25" t="str">
            <v>26 -  Pernambuco</v>
          </cell>
          <cell r="N25">
            <v>510</v>
          </cell>
        </row>
        <row r="26">
          <cell r="C26" t="str">
            <v>HOSPITAL MESTRE VITALINO (COVID-19)</v>
          </cell>
          <cell r="E26" t="str">
            <v>3.14 - Alimentação Preparada</v>
          </cell>
          <cell r="F26">
            <v>8029696000352</v>
          </cell>
          <cell r="G26" t="str">
            <v>ESTIVAS NOVO PRADO LTDA</v>
          </cell>
          <cell r="H26" t="str">
            <v>B</v>
          </cell>
          <cell r="I26" t="str">
            <v>S</v>
          </cell>
          <cell r="J26" t="str">
            <v>1.540.483</v>
          </cell>
          <cell r="K26">
            <v>44139</v>
          </cell>
          <cell r="L26" t="str">
            <v>26201108029696000352550010015404831001793166</v>
          </cell>
          <cell r="M26" t="str">
            <v>26 -  Pernambuco</v>
          </cell>
          <cell r="N26">
            <v>2788.14</v>
          </cell>
        </row>
        <row r="27">
          <cell r="C27" t="str">
            <v>HOSPITAL MESTRE VITALINO (COVID-19)</v>
          </cell>
          <cell r="E27" t="str">
            <v>3.14 - Alimentação Preparada</v>
          </cell>
          <cell r="F27">
            <v>25529293000120</v>
          </cell>
          <cell r="G27" t="str">
            <v>TAYNA NASCIMENTO DE MELO EPP</v>
          </cell>
          <cell r="H27" t="str">
            <v>B</v>
          </cell>
          <cell r="I27" t="str">
            <v>S</v>
          </cell>
          <cell r="J27" t="str">
            <v>000.009.859</v>
          </cell>
          <cell r="K27">
            <v>44141</v>
          </cell>
          <cell r="L27" t="str">
            <v>26201125529293000120550010000098591803449212</v>
          </cell>
          <cell r="M27" t="str">
            <v>26 -  Pernambuco</v>
          </cell>
          <cell r="N27">
            <v>793</v>
          </cell>
        </row>
        <row r="28">
          <cell r="E28" t="str">
            <v/>
          </cell>
        </row>
        <row r="29">
          <cell r="C29" t="str">
            <v>HOSPITAL MESTRE VITALINO (COVID-19)</v>
          </cell>
          <cell r="E29" t="str">
            <v>3.14 - Alimentação Preparada</v>
          </cell>
          <cell r="F29">
            <v>13003893000170</v>
          </cell>
          <cell r="G29" t="str">
            <v>GRANJA OVO EXTRA LTDA</v>
          </cell>
          <cell r="H29" t="str">
            <v>B</v>
          </cell>
          <cell r="I29" t="str">
            <v>S</v>
          </cell>
          <cell r="J29" t="str">
            <v>000.002.489</v>
          </cell>
          <cell r="K29">
            <v>44144</v>
          </cell>
          <cell r="L29" t="str">
            <v>26201113003893000170550010000024891000480552</v>
          </cell>
          <cell r="M29" t="str">
            <v>26 -  Pernambuco</v>
          </cell>
          <cell r="N29">
            <v>170</v>
          </cell>
        </row>
        <row r="30">
          <cell r="C30" t="str">
            <v>HOSPITAL MESTRE VITALINO (COVID-19)</v>
          </cell>
          <cell r="E30" t="str">
            <v>3.14 - Alimentação Preparada</v>
          </cell>
          <cell r="F30">
            <v>8029696000352</v>
          </cell>
          <cell r="G30" t="str">
            <v>ESTIVAS NOVO PRADO LTDA</v>
          </cell>
          <cell r="H30" t="str">
            <v>B</v>
          </cell>
          <cell r="I30" t="str">
            <v>S</v>
          </cell>
          <cell r="J30" t="str">
            <v>1.542.488</v>
          </cell>
          <cell r="K30" t="str">
            <v>09/11/2020</v>
          </cell>
          <cell r="L30" t="str">
            <v>26201108029696000352550010015424881002021758</v>
          </cell>
          <cell r="M30" t="str">
            <v>26 -  Pernambuco</v>
          </cell>
          <cell r="N30">
            <v>531.85</v>
          </cell>
        </row>
        <row r="31">
          <cell r="C31" t="str">
            <v>HOSPITAL MESTRE VITALINO (COVID-19)</v>
          </cell>
          <cell r="E31" t="str">
            <v>3.14 - Alimentação Preparada</v>
          </cell>
          <cell r="F31">
            <v>7534303000133</v>
          </cell>
          <cell r="G31" t="str">
            <v>COMAL COMERCIO ATACADISTA DE ALIMENTOS</v>
          </cell>
          <cell r="H31" t="str">
            <v>B</v>
          </cell>
          <cell r="I31" t="str">
            <v>S</v>
          </cell>
          <cell r="J31" t="str">
            <v>1064138</v>
          </cell>
          <cell r="K31">
            <v>44145</v>
          </cell>
          <cell r="L31" t="str">
            <v>26201107534303000133550010010641381104254333</v>
          </cell>
          <cell r="M31" t="str">
            <v>26 -  Pernambuco</v>
          </cell>
          <cell r="N31">
            <v>831.6</v>
          </cell>
        </row>
        <row r="32">
          <cell r="C32" t="str">
            <v>HOSPITAL MESTRE VITALINO (COVID-19)</v>
          </cell>
          <cell r="E32" t="str">
            <v>3.14 - Alimentação Preparada</v>
          </cell>
          <cell r="F32">
            <v>11744898000390</v>
          </cell>
          <cell r="G32" t="str">
            <v>ATACADAO COMERCIO DE CARNES LTDA</v>
          </cell>
          <cell r="H32" t="str">
            <v>B</v>
          </cell>
          <cell r="I32" t="str">
            <v>S</v>
          </cell>
          <cell r="J32" t="str">
            <v>790887</v>
          </cell>
          <cell r="K32">
            <v>44158</v>
          </cell>
          <cell r="L32" t="str">
            <v>26201111744898000390550010007908871482387729</v>
          </cell>
          <cell r="M32" t="str">
            <v>26 -  Pernambuco</v>
          </cell>
          <cell r="N32">
            <v>1184.5</v>
          </cell>
        </row>
        <row r="33">
          <cell r="C33" t="str">
            <v>HOSPITAL MESTRE VITALINO (COVID-19)</v>
          </cell>
          <cell r="E33" t="str">
            <v>3.14 - Alimentação Preparada</v>
          </cell>
          <cell r="F33">
            <v>7534303000133</v>
          </cell>
          <cell r="G33" t="str">
            <v>COMAL COMERCIO ATACADISTA DE ALIMENTOS</v>
          </cell>
          <cell r="H33" t="str">
            <v>B</v>
          </cell>
          <cell r="I33" t="str">
            <v>S</v>
          </cell>
          <cell r="J33" t="str">
            <v>1067553</v>
          </cell>
          <cell r="K33">
            <v>44159</v>
          </cell>
          <cell r="L33" t="str">
            <v>26201107534303000133550010010675531162549733</v>
          </cell>
          <cell r="M33" t="str">
            <v>26 -  Pernambuco</v>
          </cell>
          <cell r="N33">
            <v>531.6</v>
          </cell>
        </row>
        <row r="34">
          <cell r="C34" t="str">
            <v>HOSPITAL MESTRE VITALINO (COVID-19)</v>
          </cell>
          <cell r="E34" t="str">
            <v>3.14 - Alimentação Preparada</v>
          </cell>
          <cell r="F34">
            <v>659083000125</v>
          </cell>
          <cell r="G34" t="str">
            <v>ULYSSES CAVALCANTI JUNIOR  ME</v>
          </cell>
          <cell r="H34" t="str">
            <v>B</v>
          </cell>
          <cell r="I34" t="str">
            <v>S</v>
          </cell>
          <cell r="J34" t="str">
            <v>000.000.085</v>
          </cell>
          <cell r="K34">
            <v>44163</v>
          </cell>
          <cell r="L34" t="str">
            <v>26201100659083000125550010000000851000013184</v>
          </cell>
          <cell r="M34" t="str">
            <v>26 -  Pernambuco</v>
          </cell>
          <cell r="N34">
            <v>510</v>
          </cell>
        </row>
        <row r="35">
          <cell r="C35" t="str">
            <v>HOSPITAL MESTRE VITALINO (COVID-19)</v>
          </cell>
          <cell r="E35" t="str">
            <v>3.14 - Alimentação Preparada</v>
          </cell>
          <cell r="F35">
            <v>9248632000143</v>
          </cell>
          <cell r="G35" t="str">
            <v>D NASCIMENTO SILVA</v>
          </cell>
          <cell r="H35" t="str">
            <v>B</v>
          </cell>
          <cell r="I35" t="str">
            <v>S</v>
          </cell>
          <cell r="J35" t="str">
            <v>000.002.151</v>
          </cell>
          <cell r="K35">
            <v>44165</v>
          </cell>
          <cell r="L35" t="str">
            <v>26201109248632000143550010000021511028096166</v>
          </cell>
          <cell r="M35" t="str">
            <v>26 -  Pernambuco</v>
          </cell>
          <cell r="N35">
            <v>1933.78</v>
          </cell>
        </row>
        <row r="36">
          <cell r="C36" t="str">
            <v>HOSPITAL MESTRE VITALINO (COVID-19)</v>
          </cell>
          <cell r="E36" t="str">
            <v>3.99 - Outras despesas com Material de Consumo</v>
          </cell>
          <cell r="F36">
            <v>67729178000491</v>
          </cell>
          <cell r="G36" t="str">
            <v>COMERCIAL C RIOCLARENSE LTDA</v>
          </cell>
          <cell r="H36" t="str">
            <v>B</v>
          </cell>
          <cell r="I36" t="str">
            <v>S</v>
          </cell>
          <cell r="J36" t="str">
            <v>1362057</v>
          </cell>
          <cell r="K36">
            <v>44158</v>
          </cell>
          <cell r="L36" t="str">
            <v>35201067729178000491550010013620571192510794</v>
          </cell>
          <cell r="M36" t="str">
            <v>35 -  São Paulo</v>
          </cell>
          <cell r="N36">
            <v>211.2</v>
          </cell>
        </row>
        <row r="37">
          <cell r="C37" t="str">
            <v>HOSPITAL MESTRE VITALINO (COVID-19)</v>
          </cell>
          <cell r="E37" t="str">
            <v xml:space="preserve">5.21 - Seguros em geral </v>
          </cell>
          <cell r="F37">
            <v>61074175000138</v>
          </cell>
          <cell r="G37" t="str">
            <v>Mapfre</v>
          </cell>
          <cell r="H37" t="str">
            <v>S</v>
          </cell>
          <cell r="I37" t="str">
            <v>N</v>
          </cell>
          <cell r="J37" t="str">
            <v>2143000022931</v>
          </cell>
          <cell r="K37">
            <v>44165</v>
          </cell>
          <cell r="M37" t="str">
            <v>2611606 - Recife - PE</v>
          </cell>
          <cell r="N37">
            <v>86.494306649991231</v>
          </cell>
        </row>
        <row r="38">
          <cell r="C38" t="str">
            <v>HOSPITAL MESTRE VITALINO (COVID-19)</v>
          </cell>
          <cell r="E38" t="str">
            <v xml:space="preserve">5.21 - Seguros em geral </v>
          </cell>
          <cell r="F38">
            <v>3502099000118</v>
          </cell>
          <cell r="G38" t="str">
            <v>Chubb Seguros Brasil</v>
          </cell>
          <cell r="H38" t="str">
            <v>S</v>
          </cell>
          <cell r="I38" t="str">
            <v>N</v>
          </cell>
          <cell r="J38" t="str">
            <v>1180033420</v>
          </cell>
          <cell r="K38">
            <v>44165</v>
          </cell>
          <cell r="M38" t="str">
            <v>2611606 - Recife - PE</v>
          </cell>
          <cell r="N38">
            <v>509.75408230319232</v>
          </cell>
        </row>
        <row r="39">
          <cell r="C39" t="str">
            <v>HOSPITAL MESTRE VITALINO (COVID-19)</v>
          </cell>
          <cell r="E39" t="str">
            <v xml:space="preserve">5.21 - Seguros em geral </v>
          </cell>
          <cell r="F39">
            <v>3502099000118</v>
          </cell>
          <cell r="G39" t="str">
            <v>Chubb Seguros Brasil</v>
          </cell>
          <cell r="H39" t="str">
            <v>S</v>
          </cell>
          <cell r="I39" t="str">
            <v>N</v>
          </cell>
          <cell r="J39" t="str">
            <v>1180045504</v>
          </cell>
          <cell r="K39">
            <v>44165</v>
          </cell>
          <cell r="M39" t="str">
            <v>2611606 - Recife - PE</v>
          </cell>
          <cell r="N39">
            <v>26.05854766438382</v>
          </cell>
        </row>
        <row r="40">
          <cell r="C40" t="str">
            <v>HOSPITAL MESTRE VITALINO (COVID-19)</v>
          </cell>
          <cell r="E40" t="str">
            <v>5.3 - Locação de Máquinas e Equipamentos</v>
          </cell>
          <cell r="F40">
            <v>27893009000125</v>
          </cell>
          <cell r="G40" t="str">
            <v>LSA SOLUCOES EM TECNOLOGIA EIRELI - ME</v>
          </cell>
          <cell r="H40" t="str">
            <v>S</v>
          </cell>
          <cell r="I40" t="str">
            <v>S</v>
          </cell>
          <cell r="J40" t="str">
            <v>00000071</v>
          </cell>
          <cell r="K40">
            <v>44166</v>
          </cell>
          <cell r="L40" t="str">
            <v>9XC4-4ETR</v>
          </cell>
          <cell r="M40" t="str">
            <v>2611606 - Recife - PE</v>
          </cell>
          <cell r="N40">
            <v>414.32193088853347</v>
          </cell>
        </row>
        <row r="41">
          <cell r="C41" t="str">
            <v>HOSPITAL MESTRE VITALINO (COVID-19)</v>
          </cell>
          <cell r="E41" t="str">
            <v>5.3 - Locação de Máquinas e Equipamentos</v>
          </cell>
          <cell r="F41">
            <v>13490233000161</v>
          </cell>
          <cell r="G41" t="str">
            <v>ALONETEC IMPORTACAO E SERVICOS DE EQUIP DE INFOR</v>
          </cell>
          <cell r="H41" t="str">
            <v>S</v>
          </cell>
          <cell r="I41" t="str">
            <v>S</v>
          </cell>
          <cell r="J41" t="str">
            <v>00002815</v>
          </cell>
          <cell r="K41">
            <v>44153</v>
          </cell>
          <cell r="L41" t="str">
            <v>3NID-1JJA</v>
          </cell>
          <cell r="M41" t="str">
            <v>2611606 - Recife - PE</v>
          </cell>
          <cell r="N41">
            <v>250.66476818756274</v>
          </cell>
        </row>
        <row r="42">
          <cell r="C42" t="str">
            <v>HOSPITAL MESTRE VITALINO (COVID-19)</v>
          </cell>
          <cell r="E42" t="str">
            <v>5.3 - Locação de Máquinas e Equipamentos</v>
          </cell>
          <cell r="F42">
            <v>5097661000109</v>
          </cell>
          <cell r="G42" t="str">
            <v>CONTAGE CONSULTORIA EM TEL E MONITORAMENTO LTDA</v>
          </cell>
          <cell r="H42" t="str">
            <v>S</v>
          </cell>
          <cell r="I42" t="str">
            <v>S</v>
          </cell>
          <cell r="J42" t="str">
            <v>002218</v>
          </cell>
          <cell r="K42">
            <v>44160</v>
          </cell>
          <cell r="M42" t="str">
            <v>2611606 - Recife - PE</v>
          </cell>
          <cell r="N42">
            <v>702.04549400557062</v>
          </cell>
        </row>
        <row r="43">
          <cell r="C43" t="str">
            <v>HOSPITAL MESTRE VITALINO (COVID-19)</v>
          </cell>
          <cell r="E43" t="str">
            <v>5.3 - Locação de Máquinas e Equipamentos</v>
          </cell>
          <cell r="F43">
            <v>9168271000206</v>
          </cell>
          <cell r="G43" t="str">
            <v>AGISA CONTAINNERS</v>
          </cell>
          <cell r="H43" t="str">
            <v>S</v>
          </cell>
          <cell r="I43" t="str">
            <v>S</v>
          </cell>
          <cell r="J43" t="str">
            <v>004991</v>
          </cell>
          <cell r="K43">
            <v>44112</v>
          </cell>
          <cell r="M43" t="str">
            <v>2607901 - Jaboatão dos Guararapes - PE</v>
          </cell>
          <cell r="N43">
            <v>161.12519534554079</v>
          </cell>
        </row>
        <row r="44">
          <cell r="C44" t="str">
            <v>HOSPITAL MESTRE VITALINO (COVID-19)</v>
          </cell>
          <cell r="E44" t="str">
            <v>5.3 - Locação de Máquinas e Equipamentos</v>
          </cell>
          <cell r="F44">
            <v>10279299000119</v>
          </cell>
          <cell r="G44" t="str">
            <v>RGRAPH LOC ECOM E SERV LTDA - ME</v>
          </cell>
          <cell r="H44" t="str">
            <v>S</v>
          </cell>
          <cell r="I44" t="str">
            <v>S</v>
          </cell>
          <cell r="J44" t="str">
            <v>03327</v>
          </cell>
          <cell r="K44">
            <v>44167</v>
          </cell>
          <cell r="M44" t="str">
            <v>2611606 - Recife - PE</v>
          </cell>
          <cell r="N44">
            <v>1313.2094724707415</v>
          </cell>
        </row>
        <row r="45">
          <cell r="C45" t="str">
            <v>HOSPITAL MESTRE VITALINO (COVID-19)</v>
          </cell>
          <cell r="E45" t="str">
            <v>5.3 - Locação de Máquinas e Equipamentos</v>
          </cell>
          <cell r="F45">
            <v>97406706000190</v>
          </cell>
          <cell r="G45" t="str">
            <v>HP FINANCIAL SERVICES ARRENDAMENTO MERCANTIL S.A.</v>
          </cell>
          <cell r="H45" t="str">
            <v>S</v>
          </cell>
          <cell r="I45" t="str">
            <v>N</v>
          </cell>
          <cell r="M45" t="str">
            <v>3505708 - Barueri - SP</v>
          </cell>
          <cell r="N45">
            <v>383.76338669699919</v>
          </cell>
        </row>
        <row r="46">
          <cell r="C46" t="str">
            <v>HOSPITAL MESTRE VITALINO (COVID-19)</v>
          </cell>
          <cell r="E46" t="str">
            <v>5.99 - Outros Serviços de Terceiros Pessoa Jurídica</v>
          </cell>
          <cell r="F46">
            <v>20147617002276</v>
          </cell>
          <cell r="G46" t="str">
            <v>JAMEF TRANSPORTES EIRELI</v>
          </cell>
          <cell r="H46" t="str">
            <v>S</v>
          </cell>
          <cell r="I46" t="str">
            <v>S</v>
          </cell>
          <cell r="J46" t="str">
            <v>5345993</v>
          </cell>
          <cell r="K46">
            <v>44158</v>
          </cell>
          <cell r="L46" t="str">
            <v>35.2011.20.147.617/0022-76-57-001-005.345.993.199.465.400.7</v>
          </cell>
          <cell r="M46" t="str">
            <v>3550308 - São Paulo - SP</v>
          </cell>
          <cell r="N46">
            <v>178.20446605216813</v>
          </cell>
        </row>
        <row r="47">
          <cell r="C47" t="str">
            <v>HOSPITAL MESTRE VITALINO (COVID-19)</v>
          </cell>
          <cell r="E47" t="str">
            <v>5.16 - Serviços Médico-Hospitalares, Odotonlogia e Laboratoriais</v>
          </cell>
          <cell r="F47">
            <v>27816524000101</v>
          </cell>
          <cell r="G47" t="str">
            <v>CLINICA NEFROAGRESTE LTDA - ME</v>
          </cell>
          <cell r="H47" t="str">
            <v>S</v>
          </cell>
          <cell r="I47" t="str">
            <v>S</v>
          </cell>
          <cell r="J47" t="str">
            <v>78</v>
          </cell>
          <cell r="K47">
            <v>44161</v>
          </cell>
          <cell r="L47" t="str">
            <v>G5QD7O3GK</v>
          </cell>
          <cell r="M47" t="str">
            <v>2604106 - Caruaru - PE</v>
          </cell>
          <cell r="N47">
            <v>23961.618336386851</v>
          </cell>
        </row>
        <row r="48">
          <cell r="C48" t="str">
            <v>HOSPITAL MESTRE VITALINO (COVID-19)</v>
          </cell>
          <cell r="E48" t="str">
            <v>5.16 - Serviços Médico-Hospitalares, Odotonlogia e Laboratoriais</v>
          </cell>
          <cell r="F48">
            <v>5844351000100</v>
          </cell>
          <cell r="G48" t="str">
            <v>IMAGEM INTERIOR DIAGNOSTICOS SS LTDA</v>
          </cell>
          <cell r="H48" t="str">
            <v>S</v>
          </cell>
          <cell r="I48" t="str">
            <v>S</v>
          </cell>
          <cell r="J48" t="str">
            <v>139</v>
          </cell>
          <cell r="K48">
            <v>44165</v>
          </cell>
          <cell r="L48" t="str">
            <v>SNOJG4SBC</v>
          </cell>
          <cell r="M48" t="str">
            <v>2604106 - Caruaru - PE</v>
          </cell>
          <cell r="N48">
            <v>21141.305934943557</v>
          </cell>
        </row>
        <row r="49">
          <cell r="C49" t="str">
            <v>HOSPITAL MESTRE VITALINO (COVID-19)</v>
          </cell>
          <cell r="E49" t="str">
            <v>5.16 - Serviços Médico-Hospitalares, Odotonlogia e Laboratoriais</v>
          </cell>
          <cell r="F49">
            <v>28629942000152</v>
          </cell>
          <cell r="G49" t="str">
            <v>ARC SERVICOS MEDICOS E HOSPITALARES LTDA ME</v>
          </cell>
          <cell r="H49" t="str">
            <v>S</v>
          </cell>
          <cell r="I49" t="str">
            <v>S</v>
          </cell>
          <cell r="J49" t="str">
            <v>000000193</v>
          </cell>
          <cell r="K49">
            <v>44161</v>
          </cell>
          <cell r="L49" t="str">
            <v>BLUM05855</v>
          </cell>
          <cell r="M49" t="str">
            <v>2609600 - Olinda - PE</v>
          </cell>
          <cell r="N49">
            <v>805.62597672770403</v>
          </cell>
        </row>
        <row r="50">
          <cell r="C50" t="str">
            <v>HOSPITAL MESTRE VITALINO (COVID-19)</v>
          </cell>
          <cell r="E50" t="str">
            <v>5.16 - Serviços Médico-Hospitalares, Odotonlogia e Laboratoriais</v>
          </cell>
          <cell r="F50">
            <v>31145185000156</v>
          </cell>
          <cell r="G50" t="str">
            <v>CONSULT LAB LABORATORIO DE ANALISES CLINICAS LTDA</v>
          </cell>
          <cell r="H50" t="str">
            <v>S</v>
          </cell>
          <cell r="I50" t="str">
            <v>S</v>
          </cell>
          <cell r="J50" t="str">
            <v>000000205</v>
          </cell>
          <cell r="K50">
            <v>44165</v>
          </cell>
          <cell r="L50" t="str">
            <v>PEHN22915</v>
          </cell>
          <cell r="M50" t="str">
            <v>2609600 - Olinda - PE</v>
          </cell>
          <cell r="N50">
            <v>62422.216276098472</v>
          </cell>
        </row>
        <row r="51">
          <cell r="C51" t="str">
            <v>HOSPITAL MESTRE VITALINO (COVID-19)</v>
          </cell>
          <cell r="E51" t="str">
            <v>5.16 - Serviços Médico-Hospitalares, Odotonlogia e Laboratoriais</v>
          </cell>
          <cell r="F51">
            <v>19378769005305</v>
          </cell>
          <cell r="G51" t="str">
            <v>INSTITUTO HERMES PARDINI S/A</v>
          </cell>
          <cell r="H51" t="str">
            <v>S</v>
          </cell>
          <cell r="I51" t="str">
            <v>S</v>
          </cell>
          <cell r="J51" t="str">
            <v>2020/267639</v>
          </cell>
          <cell r="K51">
            <v>44159</v>
          </cell>
          <cell r="L51" t="str">
            <v>1ocpsmgtetx4d</v>
          </cell>
          <cell r="M51" t="str">
            <v>3171204 - Vespasiano - MG</v>
          </cell>
          <cell r="N51">
            <v>2152.0525591131809</v>
          </cell>
        </row>
        <row r="52">
          <cell r="C52" t="str">
            <v>HOSPITAL MESTRE VITALINO (COVID-19)</v>
          </cell>
          <cell r="E52" t="str">
            <v>5.16 - Serviços Médico-Hospitalares, Odotonlogia e Laboratoriais</v>
          </cell>
          <cell r="F52">
            <v>19378769017141</v>
          </cell>
          <cell r="G52" t="str">
            <v>INSTITUTO HERMES PARDINI S/A</v>
          </cell>
          <cell r="H52" t="str">
            <v>S</v>
          </cell>
          <cell r="I52" t="str">
            <v>S</v>
          </cell>
          <cell r="J52" t="str">
            <v>00022410</v>
          </cell>
          <cell r="K52">
            <v>44160</v>
          </cell>
          <cell r="L52" t="str">
            <v>66DN-R8CN</v>
          </cell>
          <cell r="M52" t="str">
            <v>3550308 - São Paulo - SP</v>
          </cell>
          <cell r="N52">
            <v>483.37558603662239</v>
          </cell>
        </row>
        <row r="53">
          <cell r="C53" t="str">
            <v>HOSPITAL MESTRE VITALINO (COVID-19)</v>
          </cell>
          <cell r="E53" t="str">
            <v>5.8 - Locação de Veículos Automotores</v>
          </cell>
          <cell r="F53">
            <v>29932922000119</v>
          </cell>
          <cell r="G53" t="str">
            <v>MEDLIFE LOCACAO DE MAQ E EQUIP LTDA</v>
          </cell>
          <cell r="H53" t="str">
            <v>S</v>
          </cell>
          <cell r="I53" t="str">
            <v>S</v>
          </cell>
          <cell r="J53" t="str">
            <v>212</v>
          </cell>
          <cell r="K53">
            <v>44167</v>
          </cell>
          <cell r="M53" t="str">
            <v>2611606 - Recife - PE</v>
          </cell>
          <cell r="N53">
            <v>6905.365514808891</v>
          </cell>
        </row>
        <row r="54">
          <cell r="C54" t="str">
            <v>HOSPITAL MESTRE VITALINO (COVID-19)</v>
          </cell>
          <cell r="E54" t="str">
            <v>5.16 - Serviços Médico-Hospitalares, Odotonlogia e Laboratoriais</v>
          </cell>
          <cell r="F54">
            <v>610112000164</v>
          </cell>
          <cell r="G54" t="str">
            <v>COOPAGRESTE COOP DOS MED ANEST DO INT DE PE</v>
          </cell>
          <cell r="H54" t="str">
            <v>S</v>
          </cell>
          <cell r="I54" t="str">
            <v>S</v>
          </cell>
          <cell r="J54" t="str">
            <v>5243</v>
          </cell>
          <cell r="K54">
            <v>44165</v>
          </cell>
          <cell r="L54" t="str">
            <v>BY0BYKMDO</v>
          </cell>
          <cell r="M54" t="str">
            <v>2604106 - Caruaru - PE</v>
          </cell>
          <cell r="N54">
            <v>52164.281993118835</v>
          </cell>
        </row>
        <row r="55">
          <cell r="C55" t="str">
            <v>HOSPITAL MESTRE VITALINO (COVID-19)</v>
          </cell>
          <cell r="E55" t="str">
            <v>5.10 - Detetização/Tratamento de Resíduos e Afins</v>
          </cell>
          <cell r="F55">
            <v>7575881000118</v>
          </cell>
          <cell r="G55" t="str">
            <v>SIM GESTAO AMBIENTAL SERVICOS LTDA</v>
          </cell>
          <cell r="H55" t="str">
            <v>S</v>
          </cell>
          <cell r="I55" t="str">
            <v>S</v>
          </cell>
          <cell r="J55" t="str">
            <v>1.020.721</v>
          </cell>
          <cell r="K55">
            <v>44165</v>
          </cell>
          <cell r="L55" t="str">
            <v>GYKCB4Z4X</v>
          </cell>
          <cell r="M55" t="str">
            <v>2507507 - João Pessoa - PB</v>
          </cell>
          <cell r="N55">
            <v>5897.4744767869206</v>
          </cell>
        </row>
        <row r="56">
          <cell r="C56" t="str">
            <v>HOSPITAL MESTRE VITALINO (COVID-19)</v>
          </cell>
          <cell r="E56" t="str">
            <v>5.17 - Manutenção de Software, Certificação Digital e Microfilmagem</v>
          </cell>
          <cell r="F56">
            <v>92306257000780</v>
          </cell>
          <cell r="G56" t="str">
            <v>MV INFORMATICA NORDESTE LTDA</v>
          </cell>
          <cell r="H56" t="str">
            <v>S</v>
          </cell>
          <cell r="I56" t="str">
            <v>S</v>
          </cell>
          <cell r="J56" t="str">
            <v>00017208</v>
          </cell>
          <cell r="K56">
            <v>44139</v>
          </cell>
          <cell r="L56" t="str">
            <v>8ZB2-B1LK</v>
          </cell>
          <cell r="M56" t="str">
            <v>2611606 - Recife - PE</v>
          </cell>
          <cell r="N56">
            <v>5920.4624385857187</v>
          </cell>
        </row>
        <row r="57">
          <cell r="C57" t="str">
            <v>HOSPITAL MESTRE VITALINO (COVID-19)</v>
          </cell>
          <cell r="E57" t="str">
            <v>5.17 - Manutenção de Software, Certificação Digital e Microfilmagem</v>
          </cell>
          <cell r="F57">
            <v>11698838000117</v>
          </cell>
          <cell r="G57" t="str">
            <v>INUVEM COMPUTACAO LTDA - ME</v>
          </cell>
          <cell r="H57" t="str">
            <v>S</v>
          </cell>
          <cell r="I57" t="str">
            <v>S</v>
          </cell>
          <cell r="J57" t="str">
            <v>00000691</v>
          </cell>
          <cell r="K57">
            <v>44147</v>
          </cell>
          <cell r="L57" t="str">
            <v>ASMX-IZE2</v>
          </cell>
          <cell r="M57" t="str">
            <v>2927408 - Salvador - BA</v>
          </cell>
          <cell r="N57">
            <v>34.296648723550824</v>
          </cell>
        </row>
        <row r="58">
          <cell r="C58" t="str">
            <v>HOSPITAL MESTRE VITALINO (COVID-19)</v>
          </cell>
          <cell r="E58" t="str">
            <v>5.17 - Manutenção de Software, Certificação Digital e Microfilmagem</v>
          </cell>
          <cell r="F58">
            <v>10891998000115</v>
          </cell>
          <cell r="G58" t="str">
            <v>ADVISERSIT SERVICOS EM INFORMATICA LTDA</v>
          </cell>
          <cell r="H58" t="str">
            <v>S</v>
          </cell>
          <cell r="I58" t="str">
            <v>S</v>
          </cell>
          <cell r="J58" t="str">
            <v>000000386</v>
          </cell>
          <cell r="K58">
            <v>44162</v>
          </cell>
          <cell r="L58" t="str">
            <v>BQUP46509</v>
          </cell>
          <cell r="M58" t="str">
            <v>2610707 - Paulista - PE</v>
          </cell>
          <cell r="N58">
            <v>138.10731029617781</v>
          </cell>
        </row>
        <row r="59">
          <cell r="C59" t="str">
            <v>HOSPITAL MESTRE VITALINO (COVID-19)</v>
          </cell>
          <cell r="E59" t="str">
            <v>5.8 - Locação de Veículos Automotores</v>
          </cell>
          <cell r="F59">
            <v>16670085049162</v>
          </cell>
          <cell r="G59" t="str">
            <v>LOCALIZA RENT A CAR S/A</v>
          </cell>
          <cell r="H59" t="str">
            <v>S</v>
          </cell>
          <cell r="I59" t="str">
            <v>S</v>
          </cell>
          <cell r="J59" t="str">
            <v>47594</v>
          </cell>
          <cell r="K59">
            <v>44148</v>
          </cell>
          <cell r="M59" t="str">
            <v>2604106 - Caruaru - PE</v>
          </cell>
          <cell r="N59">
            <v>359.07900677006234</v>
          </cell>
        </row>
        <row r="60">
          <cell r="C60" t="str">
            <v>HOSPITAL MESTRE VITALINO (COVID-19)</v>
          </cell>
          <cell r="E60" t="str">
            <v>5.8 - Locação de Veículos Automotores</v>
          </cell>
          <cell r="F60">
            <v>16670085049162</v>
          </cell>
          <cell r="G60" t="str">
            <v>LOCALIZA RENT A CAR S/A</v>
          </cell>
          <cell r="H60" t="str">
            <v>S</v>
          </cell>
          <cell r="I60" t="str">
            <v>S</v>
          </cell>
          <cell r="J60" t="str">
            <v>48160</v>
          </cell>
          <cell r="K60">
            <v>44164</v>
          </cell>
          <cell r="M60" t="str">
            <v>2604106 - Caruaru - PE</v>
          </cell>
          <cell r="N60">
            <v>359.07900677006234</v>
          </cell>
        </row>
        <row r="61">
          <cell r="C61" t="str">
            <v>HOSPITAL MESTRE VITALINO (COVID-19)</v>
          </cell>
          <cell r="E61" t="str">
            <v>5.22 - Vigilância Ostensiva / Monitorada</v>
          </cell>
          <cell r="F61">
            <v>24402663000109</v>
          </cell>
          <cell r="G61" t="str">
            <v>BUNKER SEGURANCA E VIGILANCIA PATRIMONIAL EIRELI EPP</v>
          </cell>
          <cell r="H61" t="str">
            <v>S</v>
          </cell>
          <cell r="I61" t="str">
            <v>S</v>
          </cell>
          <cell r="J61" t="str">
            <v>00000940</v>
          </cell>
          <cell r="K61">
            <v>44160</v>
          </cell>
          <cell r="L61" t="str">
            <v>UDI5-VJAJ</v>
          </cell>
          <cell r="M61" t="str">
            <v>2611606 - Recife - PE</v>
          </cell>
          <cell r="N61">
            <v>19378.389136897895</v>
          </cell>
        </row>
        <row r="62">
          <cell r="C62" t="str">
            <v>HOSPITAL MESTRE VITALINO (COVID-19)</v>
          </cell>
          <cell r="E62" t="str">
            <v>5.10 - Detetização/Tratamento de Resíduos e Afins</v>
          </cell>
          <cell r="F62">
            <v>9595245000183</v>
          </cell>
          <cell r="G62" t="str">
            <v>FOCUS SERVICOS AMBIENTAIS LTDA ME</v>
          </cell>
          <cell r="H62" t="str">
            <v>S</v>
          </cell>
          <cell r="I62" t="str">
            <v>S</v>
          </cell>
          <cell r="J62" t="str">
            <v>00006575</v>
          </cell>
          <cell r="K62">
            <v>44158</v>
          </cell>
          <cell r="L62" t="str">
            <v>JZSD-CYVS</v>
          </cell>
          <cell r="M62" t="str">
            <v>2611606 - Recife - PE</v>
          </cell>
          <cell r="N62">
            <v>195.65202291958525</v>
          </cell>
        </row>
        <row r="63">
          <cell r="C63" t="str">
            <v>HOSPITAL MESTRE VITALINO (COVID-19)</v>
          </cell>
          <cell r="E63" t="str">
            <v>5.99 - Outros Serviços de Terceiros Pessoa Jurídica</v>
          </cell>
          <cell r="F63">
            <v>26467687000163</v>
          </cell>
          <cell r="G63" t="str">
            <v>CAMILA JULIETTE DE MELO SANTOS 06818519458</v>
          </cell>
          <cell r="H63" t="str">
            <v>S</v>
          </cell>
          <cell r="I63" t="str">
            <v>S</v>
          </cell>
          <cell r="J63" t="str">
            <v>51</v>
          </cell>
          <cell r="K63">
            <v>44155</v>
          </cell>
          <cell r="L63" t="str">
            <v>45W3CFGB8</v>
          </cell>
          <cell r="M63" t="str">
            <v>2604106 - Caruaru - PE</v>
          </cell>
          <cell r="N63">
            <v>566.2399722143291</v>
          </cell>
        </row>
        <row r="64">
          <cell r="C64" t="str">
            <v>HOSPITAL MESTRE VITALINO (COVID-19)</v>
          </cell>
          <cell r="E64" t="str">
            <v>5.99 - Outros Serviços de Terceiros Pessoa Jurídica</v>
          </cell>
          <cell r="F64">
            <v>34529278000172</v>
          </cell>
          <cell r="G64" t="str">
            <v>KALICA JANAINA DA S. CORREIA 02385965402</v>
          </cell>
          <cell r="H64" t="str">
            <v>S</v>
          </cell>
          <cell r="I64" t="str">
            <v>S</v>
          </cell>
          <cell r="J64" t="str">
            <v>000000136</v>
          </cell>
          <cell r="K64">
            <v>44162</v>
          </cell>
          <cell r="L64" t="str">
            <v>OARJ27510</v>
          </cell>
          <cell r="M64" t="str">
            <v>2610707 - Paulista - PE</v>
          </cell>
          <cell r="N64">
            <v>276.21462059235563</v>
          </cell>
        </row>
        <row r="65">
          <cell r="C65" t="str">
            <v>HOSPITAL MESTRE VITALINO (COVID-19)</v>
          </cell>
          <cell r="E65" t="str">
            <v>5.99 - Outros Serviços de Terceiros Pessoa Jurídica</v>
          </cell>
          <cell r="F65">
            <v>8276880000135</v>
          </cell>
          <cell r="G65" t="str">
            <v>JVG CONTABILIDADE LTDA ME</v>
          </cell>
          <cell r="H65" t="str">
            <v>S</v>
          </cell>
          <cell r="I65" t="str">
            <v>S</v>
          </cell>
          <cell r="J65" t="str">
            <v>00001655</v>
          </cell>
          <cell r="K65">
            <v>44165</v>
          </cell>
          <cell r="L65" t="str">
            <v>LQ5D-TJZK</v>
          </cell>
          <cell r="M65" t="str">
            <v>2611606 - Recife - PE</v>
          </cell>
          <cell r="N65">
            <v>4443.5704837404528</v>
          </cell>
        </row>
        <row r="66">
          <cell r="C66" t="str">
            <v>HOSPITAL MESTRE VITALINO (COVID-19)</v>
          </cell>
          <cell r="E66" t="str">
            <v>5.99 - Outros Serviços de Terceiros Pessoa Jurídica</v>
          </cell>
          <cell r="F66">
            <v>1699696000159</v>
          </cell>
          <cell r="G66" t="str">
            <v>QUALIAGUA LABORATORIO E CONSULTORIA LTDA</v>
          </cell>
          <cell r="H66" t="str">
            <v>S</v>
          </cell>
          <cell r="I66" t="str">
            <v>S</v>
          </cell>
          <cell r="J66" t="str">
            <v>00051601</v>
          </cell>
          <cell r="K66">
            <v>44153</v>
          </cell>
          <cell r="L66" t="str">
            <v>YLFZ-JETF</v>
          </cell>
          <cell r="M66" t="str">
            <v>2611606 - Recife - PE</v>
          </cell>
          <cell r="N66">
            <v>264.93585691816781</v>
          </cell>
        </row>
        <row r="67">
          <cell r="C67" t="str">
            <v>HOSPITAL MESTRE VITALINO (COVID-19)</v>
          </cell>
          <cell r="E67" t="str">
            <v>5.99 - Outros Serviços de Terceiros Pessoa Jurídica</v>
          </cell>
          <cell r="F67">
            <v>782637000187</v>
          </cell>
          <cell r="G67" t="str">
            <v>EDUARDO OLIVEIRA CONSULT E ASSES JURIDICA S/C</v>
          </cell>
          <cell r="H67" t="str">
            <v>S</v>
          </cell>
          <cell r="I67" t="str">
            <v>S</v>
          </cell>
          <cell r="J67" t="str">
            <v>00000271</v>
          </cell>
          <cell r="K67">
            <v>44161</v>
          </cell>
          <cell r="L67" t="str">
            <v>AGQ2-ZX9H</v>
          </cell>
          <cell r="M67" t="str">
            <v>2611606 - Recife - PE</v>
          </cell>
          <cell r="N67">
            <v>2285.1005382755088</v>
          </cell>
        </row>
        <row r="68">
          <cell r="C68" t="str">
            <v>HOSPITAL MESTRE VITALINO (COVID-19)</v>
          </cell>
          <cell r="E68" t="str">
            <v>5.99 - Outros Serviços de Terceiros Pessoa Jurídica</v>
          </cell>
          <cell r="F68">
            <v>8902352000144</v>
          </cell>
          <cell r="G68" t="str">
            <v>JJ SERVICOS LABORATORIAIS LTDA - ME</v>
          </cell>
          <cell r="H68" t="str">
            <v>S</v>
          </cell>
          <cell r="I68" t="str">
            <v>S</v>
          </cell>
          <cell r="J68" t="str">
            <v>00000228</v>
          </cell>
          <cell r="K68">
            <v>44162</v>
          </cell>
          <cell r="L68" t="str">
            <v>IHUH-WG15</v>
          </cell>
          <cell r="M68" t="str">
            <v>2609709 - Orobó - PE</v>
          </cell>
          <cell r="N68">
            <v>690.5365514808891</v>
          </cell>
        </row>
        <row r="69">
          <cell r="C69" t="str">
            <v>HOSPITAL MESTRE VITALINO (COVID-19)</v>
          </cell>
          <cell r="E69" t="str">
            <v>5.99 - Outros Serviços de Terceiros Pessoa Jurídica</v>
          </cell>
          <cell r="F69">
            <v>12332754000128</v>
          </cell>
          <cell r="G69" t="str">
            <v>PAULO WAGNER SAMPAIO DA SILVA ME</v>
          </cell>
          <cell r="H69" t="str">
            <v>S</v>
          </cell>
          <cell r="I69" t="str">
            <v>S</v>
          </cell>
          <cell r="J69" t="str">
            <v>00001137</v>
          </cell>
          <cell r="K69">
            <v>44160</v>
          </cell>
          <cell r="L69" t="str">
            <v>VVYR-CNJK</v>
          </cell>
          <cell r="M69" t="str">
            <v>2611606 - Recife - PE</v>
          </cell>
          <cell r="N69">
            <v>407.24393123585435</v>
          </cell>
        </row>
        <row r="70">
          <cell r="C70" t="str">
            <v>HOSPITAL MESTRE VITALINO (COVID-19)</v>
          </cell>
          <cell r="E70" t="str">
            <v>5.99 - Outros Serviços de Terceiros Pessoa Jurídica</v>
          </cell>
          <cell r="F70">
            <v>24127434000115</v>
          </cell>
          <cell r="G70" t="str">
            <v>RODRIGO ALMENDRA E ADVOGADOS ASSOCIADOS</v>
          </cell>
          <cell r="H70" t="str">
            <v>S</v>
          </cell>
          <cell r="I70" t="str">
            <v>S</v>
          </cell>
          <cell r="J70" t="str">
            <v>00000319</v>
          </cell>
          <cell r="K70">
            <v>44161</v>
          </cell>
          <cell r="L70" t="str">
            <v>ZZZG-BBIH</v>
          </cell>
          <cell r="M70" t="str">
            <v>2611606 - Recife - PE</v>
          </cell>
          <cell r="N70">
            <v>1375.5488105499312</v>
          </cell>
        </row>
        <row r="71">
          <cell r="C71" t="str">
            <v>HOSPITAL MESTRE VITALINO (COVID-19)</v>
          </cell>
          <cell r="E71" t="str">
            <v>5.99 - Outros Serviços de Terceiros Pessoa Jurídica</v>
          </cell>
          <cell r="F71">
            <v>60619202001209</v>
          </cell>
          <cell r="G71" t="str">
            <v>MESSER GASES LTDA</v>
          </cell>
          <cell r="H71" t="str">
            <v>S</v>
          </cell>
          <cell r="I71" t="str">
            <v>S</v>
          </cell>
          <cell r="J71" t="str">
            <v>000003747</v>
          </cell>
          <cell r="K71">
            <v>44144</v>
          </cell>
          <cell r="L71" t="str">
            <v>SZFO34542</v>
          </cell>
          <cell r="M71" t="str">
            <v>2607901 - Jaboatão dos Guararapes - PE</v>
          </cell>
          <cell r="N71">
            <v>201.18782427395703</v>
          </cell>
        </row>
        <row r="72">
          <cell r="C72" t="str">
            <v>HOSPITAL MESTRE VITALINO (COVID-19)</v>
          </cell>
          <cell r="E72" t="str">
            <v>5.5 - Reparo e Manutenção de Máquinas e Equipamentos</v>
          </cell>
          <cell r="F72">
            <v>1449930000785</v>
          </cell>
          <cell r="G72" t="str">
            <v>SIEMENS HEALTHCARE DIAGNOSTICOS LTDA</v>
          </cell>
          <cell r="H72" t="str">
            <v>S</v>
          </cell>
          <cell r="I72" t="str">
            <v>S</v>
          </cell>
          <cell r="J72" t="str">
            <v>00009253</v>
          </cell>
          <cell r="K72">
            <v>44151</v>
          </cell>
          <cell r="L72" t="str">
            <v>FQBL-6XL7</v>
          </cell>
          <cell r="M72" t="str">
            <v>2611606 - Recife - PE</v>
          </cell>
          <cell r="N72">
            <v>12588.30409578173</v>
          </cell>
        </row>
        <row r="73">
          <cell r="C73" t="str">
            <v>HOSPITAL MESTRE VITALINO (COVID-19)</v>
          </cell>
          <cell r="E73" t="str">
            <v>5.5 - Reparo e Manutenção de Máquinas e Equipamentos</v>
          </cell>
          <cell r="F73">
            <v>5410567000150</v>
          </cell>
          <cell r="G73" t="str">
            <v>LABORATORIO DE METROLOGIA DO NORDESTE LABNOR EIRELI</v>
          </cell>
          <cell r="H73" t="str">
            <v>S</v>
          </cell>
          <cell r="I73" t="str">
            <v>S</v>
          </cell>
          <cell r="J73" t="str">
            <v>00000582</v>
          </cell>
          <cell r="K73">
            <v>44145</v>
          </cell>
          <cell r="L73" t="str">
            <v>WU9L-EZLE</v>
          </cell>
          <cell r="M73" t="str">
            <v>2611606 - Recife - PE</v>
          </cell>
          <cell r="N73">
            <v>225.57527348375712</v>
          </cell>
        </row>
        <row r="74">
          <cell r="C74" t="str">
            <v>HOSPITAL MESTRE VITALINO (COVID-19)</v>
          </cell>
          <cell r="E74" t="str">
            <v>5.5 - Reparo e Manutenção de Máquinas e Equipamentos</v>
          </cell>
          <cell r="F74">
            <v>1449930000785</v>
          </cell>
          <cell r="G74" t="str">
            <v>SIEMENS HEALTHCARE DIAGNOSTICOS LTDA</v>
          </cell>
          <cell r="H74" t="str">
            <v>S</v>
          </cell>
          <cell r="I74" t="str">
            <v>S</v>
          </cell>
          <cell r="J74" t="str">
            <v>00009305</v>
          </cell>
          <cell r="K74">
            <v>44165</v>
          </cell>
          <cell r="L74" t="str">
            <v>SSS9-BJCC</v>
          </cell>
          <cell r="M74" t="str">
            <v>2611606 - Recife - PE</v>
          </cell>
          <cell r="N74">
            <v>9122.3146990302466</v>
          </cell>
        </row>
        <row r="75">
          <cell r="C75" t="str">
            <v>HOSPITAL MESTRE VITALINO (COVID-19)</v>
          </cell>
          <cell r="E75" t="str">
            <v>5.5 - Reparo e Manutenção de Máquinas e Equipamentos</v>
          </cell>
          <cell r="F75">
            <v>14951481000125</v>
          </cell>
          <cell r="G75" t="str">
            <v>BM COMERCIO E SERVICOS DE EQUIP MED</v>
          </cell>
          <cell r="H75" t="str">
            <v>S</v>
          </cell>
          <cell r="I75" t="str">
            <v>S</v>
          </cell>
          <cell r="J75" t="str">
            <v>000000106</v>
          </cell>
          <cell r="K75">
            <v>44165</v>
          </cell>
          <cell r="L75" t="str">
            <v>LNCI96534</v>
          </cell>
          <cell r="M75" t="str">
            <v>2603454 - Camaragibe - PE</v>
          </cell>
          <cell r="N75">
            <v>759.59020662897808</v>
          </cell>
        </row>
        <row r="76">
          <cell r="C76" t="str">
            <v>HOSPITAL MESTRE VITALINO (COVID-19)</v>
          </cell>
          <cell r="E76" t="str">
            <v>5.5 - Reparo e Manutenção de Máquinas e Equipamentos</v>
          </cell>
          <cell r="F76">
            <v>18204483000101</v>
          </cell>
          <cell r="G76" t="str">
            <v>WAGNER FERNANDES SALES DA SILVA E CIA LTDA</v>
          </cell>
          <cell r="H76" t="str">
            <v>S</v>
          </cell>
          <cell r="I76" t="str">
            <v>S</v>
          </cell>
          <cell r="J76" t="str">
            <v>2889</v>
          </cell>
          <cell r="K76">
            <v>44162</v>
          </cell>
          <cell r="L76" t="str">
            <v>QCUUSMK7E</v>
          </cell>
          <cell r="M76" t="str">
            <v>2704302 - Maceió - AL</v>
          </cell>
          <cell r="N76">
            <v>4751.9802201513521</v>
          </cell>
        </row>
        <row r="77">
          <cell r="C77" t="str">
            <v>HOSPITAL MESTRE VITALINO (COVID-19)</v>
          </cell>
          <cell r="E77" t="str">
            <v>5.5 - Reparo e Manutenção de Máquinas e Equipamentos</v>
          </cell>
          <cell r="F77">
            <v>5410567000150</v>
          </cell>
          <cell r="G77" t="str">
            <v>LABORATORIO DE METROLOGIA DO NORDESTE LABNOR EIRELI</v>
          </cell>
          <cell r="H77" t="str">
            <v>S</v>
          </cell>
          <cell r="I77" t="str">
            <v>S</v>
          </cell>
          <cell r="J77" t="str">
            <v>00000586</v>
          </cell>
          <cell r="K77">
            <v>44159</v>
          </cell>
          <cell r="L77" t="str">
            <v>NMCZ-L3UT</v>
          </cell>
          <cell r="M77" t="str">
            <v>2611606 - Recife - PE</v>
          </cell>
          <cell r="N77">
            <v>329.1557562058905</v>
          </cell>
        </row>
        <row r="78">
          <cell r="C78" t="str">
            <v>HOSPITAL MESTRE VITALINO (COVID-19)</v>
          </cell>
          <cell r="E78" t="str">
            <v>5.5 - Reparo e Manutenção de Máquinas e Equipamentos</v>
          </cell>
          <cell r="F78">
            <v>90347840000894</v>
          </cell>
          <cell r="G78" t="str">
            <v>THYSSENKRUPP ELEVADORES S/A</v>
          </cell>
          <cell r="H78" t="str">
            <v>S</v>
          </cell>
          <cell r="I78" t="str">
            <v>S</v>
          </cell>
          <cell r="J78" t="str">
            <v>111537</v>
          </cell>
          <cell r="K78">
            <v>44140</v>
          </cell>
          <cell r="L78" t="str">
            <v>8MNQ-4L5N</v>
          </cell>
          <cell r="M78" t="str">
            <v>2611606 - Recife - PE</v>
          </cell>
          <cell r="N78">
            <v>566.74176210840517</v>
          </cell>
        </row>
        <row r="79">
          <cell r="C79" t="str">
            <v>HOSPITAL MESTRE VITALINO (COVID-19)</v>
          </cell>
          <cell r="E79" t="str">
            <v>5.5 - Reparo e Manutenção de Máquinas e Equipamentos</v>
          </cell>
          <cell r="F79">
            <v>23623014000167</v>
          </cell>
          <cell r="G79" t="str">
            <v>AIRMONT ENGENHARIA EIRELI - EPP</v>
          </cell>
          <cell r="H79" t="str">
            <v>S</v>
          </cell>
          <cell r="I79" t="str">
            <v>S</v>
          </cell>
          <cell r="J79" t="str">
            <v>000000832</v>
          </cell>
          <cell r="K79">
            <v>44165</v>
          </cell>
          <cell r="L79" t="str">
            <v>WTQB26763</v>
          </cell>
          <cell r="M79" t="str">
            <v>2609600 - Olinda - PE</v>
          </cell>
          <cell r="N79">
            <v>5426.5308504654586</v>
          </cell>
        </row>
        <row r="80">
          <cell r="C80" t="str">
            <v>HOSPITAL MESTRE VITALINO (COVID-19)</v>
          </cell>
          <cell r="E80" t="str">
            <v>5.5 - Reparo e Manutenção de Máquinas e Equipamentos</v>
          </cell>
          <cell r="F80">
            <v>11189101000179</v>
          </cell>
          <cell r="G80" t="str">
            <v>GENSETS INST. E MANUT. ELET</v>
          </cell>
          <cell r="H80" t="str">
            <v>S</v>
          </cell>
          <cell r="I80" t="str">
            <v>S</v>
          </cell>
          <cell r="J80" t="str">
            <v>00004754</v>
          </cell>
          <cell r="K80">
            <v>44138</v>
          </cell>
          <cell r="L80" t="str">
            <v>JRFR-KRGY</v>
          </cell>
          <cell r="M80" t="str">
            <v>2611606 - Recife - PE</v>
          </cell>
          <cell r="N80">
            <v>919.21003229229052</v>
          </cell>
        </row>
        <row r="81">
          <cell r="C81" t="str">
            <v>HOSPITAL MESTRE VITALINO (COVID-19)</v>
          </cell>
          <cell r="E81" t="str">
            <v>5.5 - Reparo e Manutenção de Máquinas e Equipamentos</v>
          </cell>
          <cell r="F81">
            <v>11189101000179</v>
          </cell>
          <cell r="G81" t="str">
            <v>GENSETS INST. E MANUT. ELET</v>
          </cell>
          <cell r="H81" t="str">
            <v>S</v>
          </cell>
          <cell r="I81" t="str">
            <v>S</v>
          </cell>
          <cell r="J81" t="str">
            <v>00004772</v>
          </cell>
          <cell r="K81">
            <v>44140</v>
          </cell>
          <cell r="L81" t="str">
            <v>CD6B-4SFB</v>
          </cell>
          <cell r="M81" t="str">
            <v>2611606 - Recife - PE</v>
          </cell>
          <cell r="N81">
            <v>6790.2760895620768</v>
          </cell>
        </row>
        <row r="82">
          <cell r="C82" t="str">
            <v>HOSPITAL MESTRE VITALINO (COVID-19)</v>
          </cell>
          <cell r="E82" t="str">
            <v xml:space="preserve">5.7 - Reparo e Manutenção de Bens Movéis de Outras Naturezas </v>
          </cell>
          <cell r="F82">
            <v>26375970000165</v>
          </cell>
          <cell r="G82" t="str">
            <v>FABIO EMMANUEL DE ANDRADE 02585337499</v>
          </cell>
          <cell r="H82" t="str">
            <v>S</v>
          </cell>
          <cell r="I82" t="str">
            <v>S</v>
          </cell>
          <cell r="J82" t="str">
            <v>66</v>
          </cell>
          <cell r="K82">
            <v>44165</v>
          </cell>
          <cell r="L82" t="str">
            <v>T0B3K6DIH</v>
          </cell>
          <cell r="M82" t="str">
            <v>2604106 - Caruaru - PE</v>
          </cell>
          <cell r="N82">
            <v>494.88452856130385</v>
          </cell>
        </row>
        <row r="83">
          <cell r="C83" t="str">
            <v>HOSPITAL MESTRE VITALINO (COVID-19)</v>
          </cell>
          <cell r="E83" t="str">
            <v>5.19 - Serviços Gráficos, de Encadernação e de Emolduração</v>
          </cell>
          <cell r="F83">
            <v>10473437000104</v>
          </cell>
          <cell r="G83" t="str">
            <v>FOTO BELEZA ARTES COMERCIO LTDA</v>
          </cell>
          <cell r="H83" t="str">
            <v>S</v>
          </cell>
          <cell r="I83" t="str">
            <v>S</v>
          </cell>
          <cell r="J83" t="str">
            <v>00022723</v>
          </cell>
          <cell r="K83">
            <v>44138</v>
          </cell>
          <cell r="L83" t="str">
            <v>JUBA-AS8E</v>
          </cell>
          <cell r="M83" t="str">
            <v>2611606 - Recife - PE</v>
          </cell>
          <cell r="N83">
            <v>345.26827574044455</v>
          </cell>
        </row>
        <row r="84">
          <cell r="C84" t="str">
            <v>HOSPITAL MESTRE VITALINO (COVID-19)</v>
          </cell>
          <cell r="E84" t="str">
            <v>5.4 - Reparo e Manutenção de Bens Imóveis</v>
          </cell>
          <cell r="F84">
            <v>26969715000140</v>
          </cell>
          <cell r="G84" t="str">
            <v>ECHI ENGENHARIA COMERCIO E LOCACAO EIRELI</v>
          </cell>
          <cell r="H84" t="str">
            <v>S</v>
          </cell>
          <cell r="I84" t="str">
            <v>S</v>
          </cell>
          <cell r="J84" t="str">
            <v>102</v>
          </cell>
          <cell r="K84">
            <v>44151</v>
          </cell>
          <cell r="L84" t="str">
            <v>C0PNRHXJ8</v>
          </cell>
          <cell r="M84" t="str">
            <v>2604106 - Caruaru - PE</v>
          </cell>
          <cell r="N84">
            <v>6334.2917867341957</v>
          </cell>
        </row>
        <row r="85">
          <cell r="C85" t="str">
            <v>HOSPITAL MESTRE VITALINO (COVID-19)</v>
          </cell>
          <cell r="E85" t="str">
            <v>5.1 - Locação de Equipamentos Médicos-Hospitalares</v>
          </cell>
          <cell r="F85">
            <v>60619202001209</v>
          </cell>
          <cell r="G85" t="str">
            <v>MESSER GASES LTDA</v>
          </cell>
          <cell r="H85" t="str">
            <v>S</v>
          </cell>
          <cell r="I85" t="str">
            <v>S</v>
          </cell>
          <cell r="J85" t="str">
            <v>0084602182</v>
          </cell>
          <cell r="K85">
            <v>44162</v>
          </cell>
          <cell r="M85" t="str">
            <v>2607901 - Jaboatão dos Guararapes - PE</v>
          </cell>
          <cell r="N85">
            <v>2384.1948352015215</v>
          </cell>
        </row>
        <row r="86">
          <cell r="C86" t="str">
            <v>HOSPITAL MESTRE VITALINO (COVID-19)</v>
          </cell>
          <cell r="E86" t="str">
            <v>5.1 - Locação de Equipamentos Médicos-Hospitalares</v>
          </cell>
          <cell r="F86">
            <v>60619202001209</v>
          </cell>
          <cell r="G86" t="str">
            <v>MESSER GASES LTDA</v>
          </cell>
          <cell r="H86" t="str">
            <v>S</v>
          </cell>
          <cell r="I86" t="str">
            <v>S</v>
          </cell>
          <cell r="J86" t="str">
            <v>0084602181</v>
          </cell>
          <cell r="K86">
            <v>44162</v>
          </cell>
          <cell r="M86" t="str">
            <v>2607901 - Jaboatão dos Guararapes - PE</v>
          </cell>
          <cell r="N86">
            <v>1644.4920812551929</v>
          </cell>
        </row>
        <row r="87">
          <cell r="C87" t="str">
            <v>HOSPITAL MESTRE VITALINO (COVID-19)</v>
          </cell>
          <cell r="E87" t="str">
            <v>5.1 - Locação de Equipamentos Médicos-Hospitalares</v>
          </cell>
          <cell r="F87">
            <v>26084779000164</v>
          </cell>
          <cell r="G87" t="str">
            <v>INNOVAR CONTROLS COM SERV AUT EIRELI</v>
          </cell>
          <cell r="H87" t="str">
            <v>S</v>
          </cell>
          <cell r="I87" t="str">
            <v>S</v>
          </cell>
          <cell r="J87" t="str">
            <v>1022020</v>
          </cell>
          <cell r="K87">
            <v>44154</v>
          </cell>
          <cell r="M87" t="str">
            <v>2609600 - Olinda - PE</v>
          </cell>
          <cell r="N87">
            <v>2946.2892863184602</v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D1" zoomScale="85" zoomScaleNormal="85" workbookViewId="0">
      <selection activeCell="E10" sqref="E10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10583920000800</v>
      </c>
      <c r="B2" s="4" t="str">
        <f>'[1]TCE - ANEXO IV - Preencher'!C11</f>
        <v>HOSPITAL MESTRE VITALINO (COVID-19)</v>
      </c>
      <c r="C2" s="4" t="str">
        <f>'[1]TCE - ANEXO IV - Preencher'!E11</f>
        <v>1.99 - Outras Despesas com Pessoal</v>
      </c>
      <c r="D2" s="3">
        <f>'[1]TCE - ANEXO IV - Preencher'!F11</f>
        <v>10548532000111</v>
      </c>
      <c r="E2" s="5" t="str">
        <f>'[1]TCE - ANEXO IV - Preencher'!G11</f>
        <v>Associação das Emp. De Transp. De Passag. do Mun. de Caruaru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0</v>
      </c>
      <c r="I2" s="6">
        <f>IF('[1]TCE - ANEXO IV - Preencher'!K11="","",'[1]TCE - ANEXO IV - Preencher'!K11)</f>
        <v>44135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2604106</v>
      </c>
      <c r="L2" s="7">
        <f>'[1]TCE - ANEXO IV - Preencher'!N11</f>
        <v>1353</v>
      </c>
    </row>
    <row r="3" spans="1:12" s="8" customFormat="1" ht="19.5" customHeight="1" x14ac:dyDescent="0.2">
      <c r="A3" s="3">
        <f>IFERROR(VLOOKUP(B3,'[1]DADOS (OCULTAR)'!$P$3:$R$56,3,0),"")</f>
        <v>10583920000800</v>
      </c>
      <c r="B3" s="4" t="str">
        <f>'[1]TCE - ANEXO IV - Preencher'!C12</f>
        <v>HOSPITAL MESTRE VITALINO (COVID-19)</v>
      </c>
      <c r="C3" s="4" t="str">
        <f>'[1]TCE - ANEXO IV - Preencher'!E12</f>
        <v>1.99 - Outras Despesas com Pessoal</v>
      </c>
      <c r="D3" s="3">
        <f>'[1]TCE - ANEXO IV - Preencher'!F12</f>
        <v>21986074000119</v>
      </c>
      <c r="E3" s="5" t="str">
        <f>'[1]TCE - ANEXO IV - Preencher'!G12</f>
        <v>PRUDENTIAL DO BRASIL VIDA EM GRUPO SA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0</v>
      </c>
      <c r="I3" s="6">
        <f>IF('[1]TCE - ANEXO IV - Preencher'!K12="","",'[1]TCE - ANEXO IV - Preencher'!K12)</f>
        <v>44135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2604106</v>
      </c>
      <c r="L3" s="7">
        <f>'[1]TCE - ANEXO IV - Preencher'!N12</f>
        <v>337.33</v>
      </c>
    </row>
    <row r="4" spans="1:12" s="8" customFormat="1" ht="19.5" customHeight="1" x14ac:dyDescent="0.2">
      <c r="A4" s="3">
        <f>IFERROR(VLOOKUP(B4,'[1]DADOS (OCULTAR)'!$P$3:$R$56,3,0),"")</f>
        <v>10583920000800</v>
      </c>
      <c r="B4" s="4" t="str">
        <f>'[1]TCE - ANEXO IV - Preencher'!C13</f>
        <v>HOSPITAL MESTRE VITALINO (COVID-19)</v>
      </c>
      <c r="C4" s="4" t="str">
        <f>'[1]TCE - ANEXO IV - Preencher'!E13</f>
        <v>3.14 - Alimentação Preparada</v>
      </c>
      <c r="D4" s="3">
        <f>'[1]TCE - ANEXO IV - Preencher'!F13</f>
        <v>24150377000195</v>
      </c>
      <c r="E4" s="5" t="str">
        <f>'[1]TCE - ANEXO IV - Preencher'!G13</f>
        <v>KARNEKEIJO LOGISTICA INTEGRADA LT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4015650</v>
      </c>
      <c r="I4" s="6">
        <f>IF('[1]TCE - ANEXO IV - Preencher'!K13="","",'[1]TCE - ANEXO IV - Preencher'!K13)</f>
        <v>44144</v>
      </c>
      <c r="J4" s="5" t="str">
        <f>'[1]TCE - ANEXO IV - Preencher'!L13</f>
        <v>26201124150377000195550010040156501846728602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431.86</v>
      </c>
    </row>
    <row r="5" spans="1:12" s="8" customFormat="1" ht="19.5" customHeight="1" x14ac:dyDescent="0.2">
      <c r="A5" s="3">
        <f>IFERROR(VLOOKUP(B5,'[1]DADOS (OCULTAR)'!$P$3:$R$56,3,0),"")</f>
        <v>10583920000800</v>
      </c>
      <c r="B5" s="4" t="str">
        <f>'[1]TCE - ANEXO IV - Preencher'!C14</f>
        <v>HOSPITAL MESTRE VITALINO (COVID-19)</v>
      </c>
      <c r="C5" s="4" t="str">
        <f>'[1]TCE - ANEXO IV - Preencher'!E14</f>
        <v>3.14 - Alimentação Preparada</v>
      </c>
      <c r="D5" s="3">
        <f>'[1]TCE - ANEXO IV - Preencher'!F14</f>
        <v>1687725000162</v>
      </c>
      <c r="E5" s="5" t="str">
        <f>'[1]TCE - ANEXO IV - Preencher'!G14</f>
        <v>CENTRO ESPEC.NUTRICAO ENTERALPARENTERAL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26873</v>
      </c>
      <c r="I5" s="6">
        <f>IF('[1]TCE - ANEXO IV - Preencher'!K14="","",'[1]TCE - ANEXO IV - Preencher'!K14)</f>
        <v>44146</v>
      </c>
      <c r="J5" s="5" t="str">
        <f>'[1]TCE - ANEXO IV - Preencher'!L14</f>
        <v>26201101687725000162550010000268731100220482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900</v>
      </c>
    </row>
    <row r="6" spans="1:12" s="8" customFormat="1" ht="19.5" customHeight="1" x14ac:dyDescent="0.2">
      <c r="A6" s="3">
        <f>IFERROR(VLOOKUP(B6,'[1]DADOS (OCULTAR)'!$P$3:$R$56,3,0),"")</f>
        <v>10583920000800</v>
      </c>
      <c r="B6" s="4" t="str">
        <f>'[1]TCE - ANEXO IV - Preencher'!C15</f>
        <v>HOSPITAL MESTRE VITALINO (COVID-19)</v>
      </c>
      <c r="C6" s="4" t="str">
        <f>'[1]TCE - ANEXO IV - Preencher'!E15</f>
        <v>3.14 - Alimentação Preparada</v>
      </c>
      <c r="D6" s="3">
        <f>'[1]TCE - ANEXO IV - Preencher'!F15</f>
        <v>22940455000120</v>
      </c>
      <c r="E6" s="5" t="str">
        <f>'[1]TCE - ANEXO IV - Preencher'!G15</f>
        <v>MOURA E MELO COMER E SERV LTDA ME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000.010.847</v>
      </c>
      <c r="I6" s="6">
        <f>IF('[1]TCE - ANEXO IV - Preencher'!K15="","",'[1]TCE - ANEXO IV - Preencher'!K15)</f>
        <v>44154</v>
      </c>
      <c r="J6" s="5" t="str">
        <f>'[1]TCE - ANEXO IV - Preencher'!L15</f>
        <v>26201122940455000120550010000108471789585586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900</v>
      </c>
    </row>
    <row r="7" spans="1:12" s="8" customFormat="1" ht="19.5" customHeight="1" x14ac:dyDescent="0.2">
      <c r="A7" s="3">
        <f>IFERROR(VLOOKUP(B7,'[1]DADOS (OCULTAR)'!$P$3:$R$56,3,0),"")</f>
        <v>10583920000800</v>
      </c>
      <c r="B7" s="4" t="str">
        <f>'[1]TCE - ANEXO IV - Preencher'!C16</f>
        <v>HOSPITAL MESTRE VITALINO (COVID-19)</v>
      </c>
      <c r="C7" s="4" t="str">
        <f>'[1]TCE - ANEXO IV - Preencher'!E16</f>
        <v>3.14 - Alimentação Preparada</v>
      </c>
      <c r="D7" s="3">
        <f>'[1]TCE - ANEXO IV - Preencher'!F16</f>
        <v>49324221001500</v>
      </c>
      <c r="E7" s="5" t="str">
        <f>'[1]TCE - ANEXO IV - Preencher'!G16</f>
        <v>FRESENIUS KABI BRASIL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41596</v>
      </c>
      <c r="I7" s="6">
        <f>IF('[1]TCE - ANEXO IV - Preencher'!K16="","",'[1]TCE - ANEXO IV - Preencher'!K16)</f>
        <v>44161</v>
      </c>
      <c r="J7" s="5" t="str">
        <f>'[1]TCE - ANEXO IV - Preencher'!L16</f>
        <v>23201149324221001500550000000415961388476439</v>
      </c>
      <c r="K7" s="5" t="str">
        <f>IF(F7="B",LEFT('[1]TCE - ANEXO IV - Preencher'!M16,2),IF(F7="S",LEFT('[1]TCE - ANEXO IV - Preencher'!M16,7),IF('[1]TCE - ANEXO IV - Preencher'!H16="","")))</f>
        <v>23</v>
      </c>
      <c r="L7" s="7">
        <f>'[1]TCE - ANEXO IV - Preencher'!N16</f>
        <v>8224</v>
      </c>
    </row>
    <row r="8" spans="1:12" s="8" customFormat="1" ht="19.5" customHeight="1" x14ac:dyDescent="0.2">
      <c r="A8" s="3">
        <f>IFERROR(VLOOKUP(B8,'[1]DADOS (OCULTAR)'!$P$3:$R$56,3,0),"")</f>
        <v>10583920000800</v>
      </c>
      <c r="B8" s="4" t="str">
        <f>'[1]TCE - ANEXO IV - Preencher'!C17</f>
        <v>HOSPITAL MESTRE VITALINO (COVID-19)</v>
      </c>
      <c r="C8" s="4" t="str">
        <f>'[1]TCE - ANEXO IV - Preencher'!E17</f>
        <v>3.14 - Alimentação Preparada</v>
      </c>
      <c r="D8" s="3">
        <f>'[1]TCE - ANEXO IV - Preencher'!F17</f>
        <v>49324221000104</v>
      </c>
      <c r="E8" s="5" t="str">
        <f>'[1]TCE - ANEXO IV - Preencher'!G17</f>
        <v>FRESENIUS KABI BRASIL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1557792</v>
      </c>
      <c r="I8" s="6">
        <f>IF('[1]TCE - ANEXO IV - Preencher'!K17="","",'[1]TCE - ANEXO IV - Preencher'!K17)</f>
        <v>44161</v>
      </c>
      <c r="J8" s="5" t="str">
        <f>'[1]TCE - ANEXO IV - Preencher'!L17</f>
        <v>35201149324221000104550000015577921710246301</v>
      </c>
      <c r="K8" s="5" t="str">
        <f>IF(F8="B",LEFT('[1]TCE - ANEXO IV - Preencher'!M17,2),IF(F8="S",LEFT('[1]TCE - ANEXO IV - Preencher'!M17,7),IF('[1]TCE - ANEXO IV - Preencher'!H17="","")))</f>
        <v>35</v>
      </c>
      <c r="L8" s="7">
        <f>'[1]TCE - ANEXO IV - Preencher'!N17</f>
        <v>3521.6</v>
      </c>
    </row>
    <row r="9" spans="1:12" s="8" customFormat="1" ht="19.5" customHeight="1" x14ac:dyDescent="0.2">
      <c r="A9" s="3">
        <f>IFERROR(VLOOKUP(B9,'[1]DADOS (OCULTAR)'!$P$3:$R$56,3,0),"")</f>
        <v>10583920000800</v>
      </c>
      <c r="B9" s="4" t="str">
        <f>'[1]TCE - ANEXO IV - Preencher'!C18</f>
        <v>HOSPITAL MESTRE VITALINO (COVID-19)</v>
      </c>
      <c r="C9" s="4" t="str">
        <f>'[1]TCE - ANEXO IV - Preencher'!E18</f>
        <v>3.2 - Gás e Outros Materiais Engarrafados</v>
      </c>
      <c r="D9" s="3">
        <f>'[1]TCE - ANEXO IV - Preencher'!F18</f>
        <v>60619202001209</v>
      </c>
      <c r="E9" s="5" t="str">
        <f>'[1]TCE - ANEXO IV - Preencher'!G18</f>
        <v>MESSER GASES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000.000.822</v>
      </c>
      <c r="I9" s="6">
        <f>IF('[1]TCE - ANEXO IV - Preencher'!K18="","",'[1]TCE - ANEXO IV - Preencher'!K18)</f>
        <v>44145</v>
      </c>
      <c r="J9" s="5" t="str">
        <f>'[1]TCE - ANEXO IV - Preencher'!L18</f>
        <v>26201160619202001209550590000008221010301452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3307.61</v>
      </c>
    </row>
    <row r="10" spans="1:12" s="8" customFormat="1" ht="19.5" customHeight="1" x14ac:dyDescent="0.2">
      <c r="A10" s="3">
        <f>IFERROR(VLOOKUP(B10,'[1]DADOS (OCULTAR)'!$P$3:$R$56,3,0),"")</f>
        <v>10583920000800</v>
      </c>
      <c r="B10" s="4" t="str">
        <f>'[1]TCE - ANEXO IV - Preencher'!C19</f>
        <v>HOSPITAL MESTRE VITALINO (COVID-19)</v>
      </c>
      <c r="C10" s="4" t="str">
        <f>'[1]TCE - ANEXO IV - Preencher'!E19</f>
        <v>3.2 - Gás e Outros Materiais Engarrafados</v>
      </c>
      <c r="D10" s="3">
        <f>'[1]TCE - ANEXO IV - Preencher'!F19</f>
        <v>60619202001209</v>
      </c>
      <c r="E10" s="5" t="str">
        <f>'[1]TCE - ANEXO IV - Preencher'!G19</f>
        <v>MESSER GASES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518</v>
      </c>
      <c r="I10" s="6">
        <f>IF('[1]TCE - ANEXO IV - Preencher'!K19="","",'[1]TCE - ANEXO IV - Preencher'!K19)</f>
        <v>44158</v>
      </c>
      <c r="J10" s="5" t="str">
        <f>'[1]TCE - ANEXO IV - Preencher'!L19</f>
        <v>29201160619202002272550410000005181027569000</v>
      </c>
      <c r="K10" s="5" t="str">
        <f>IF(F10="B",LEFT('[1]TCE - ANEXO IV - Preencher'!M19,2),IF(F10="S",LEFT('[1]TCE - ANEXO IV - Preencher'!M19,7),IF('[1]TCE - ANEXO IV - Preencher'!H19="","")))</f>
        <v>29</v>
      </c>
      <c r="L10" s="7">
        <f>'[1]TCE - ANEXO IV - Preencher'!N19</f>
        <v>25304.880000000001</v>
      </c>
    </row>
    <row r="11" spans="1:12" s="8" customFormat="1" ht="19.5" customHeight="1" x14ac:dyDescent="0.2">
      <c r="A11" s="3">
        <f>IFERROR(VLOOKUP(B11,'[1]DADOS (OCULTAR)'!$P$3:$R$56,3,0),"")</f>
        <v>10583920000800</v>
      </c>
      <c r="B11" s="4" t="str">
        <f>'[1]TCE - ANEXO IV - Preencher'!C20</f>
        <v>HOSPITAL MESTRE VITALINO (COVID-19)</v>
      </c>
      <c r="C11" s="4" t="str">
        <f>'[1]TCE - ANEXO IV - Preencher'!E20</f>
        <v>3.14 - Alimentação Preparada</v>
      </c>
      <c r="D11" s="3">
        <f>'[1]TCE - ANEXO IV - Preencher'!F20</f>
        <v>3504437000150</v>
      </c>
      <c r="E11" s="5" t="str">
        <f>'[1]TCE - ANEXO IV - Preencher'!G20</f>
        <v>FRINSCAL DIST E IMPORT DE ALIMENTOS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1173034</v>
      </c>
      <c r="I11" s="6">
        <f>IF('[1]TCE - ANEXO IV - Preencher'!K20="","",'[1]TCE - ANEXO IV - Preencher'!K20)</f>
        <v>44138</v>
      </c>
      <c r="J11" s="5" t="str">
        <f>'[1]TCE - ANEXO IV - Preencher'!L20</f>
        <v>26201103504437000150550010011730341161143790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250</v>
      </c>
    </row>
    <row r="12" spans="1:12" s="8" customFormat="1" ht="19.5" customHeight="1" x14ac:dyDescent="0.2">
      <c r="A12" s="3">
        <f>IFERROR(VLOOKUP(B12,'[1]DADOS (OCULTAR)'!$P$3:$R$56,3,0),"")</f>
        <v>10583920000800</v>
      </c>
      <c r="B12" s="4" t="str">
        <f>'[1]TCE - ANEXO IV - Preencher'!C21</f>
        <v>HOSPITAL MESTRE VITALINO (COVID-19)</v>
      </c>
      <c r="C12" s="4" t="str">
        <f>'[1]TCE - ANEXO IV - Preencher'!E21</f>
        <v>3.14 - Alimentação Preparada</v>
      </c>
      <c r="D12" s="3">
        <f>'[1]TCE - ANEXO IV - Preencher'!F21</f>
        <v>10928726000142</v>
      </c>
      <c r="E12" s="5" t="str">
        <f>'[1]TCE - ANEXO IV - Preencher'!G21</f>
        <v>DOKAPACK INDUSTRIA E COM. DE EMB. 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36029</v>
      </c>
      <c r="I12" s="6">
        <f>IF('[1]TCE - ANEXO IV - Preencher'!K21="","",'[1]TCE - ANEXO IV - Preencher'!K21)</f>
        <v>44165</v>
      </c>
      <c r="J12" s="5" t="str">
        <f>'[1]TCE - ANEXO IV - Preencher'!L21</f>
        <v>26201110928726000142550010000360291105821834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727.85</v>
      </c>
    </row>
    <row r="13" spans="1:12" s="8" customFormat="1" ht="19.5" customHeight="1" x14ac:dyDescent="0.2">
      <c r="A13" s="3">
        <f>IFERROR(VLOOKUP(B13,'[1]DADOS (OCULTAR)'!$P$3:$R$56,3,0),"")</f>
        <v>10583920000800</v>
      </c>
      <c r="B13" s="4" t="str">
        <f>'[1]TCE - ANEXO IV - Preencher'!C22</f>
        <v>HOSPITAL MESTRE VITALINO (COVID-19)</v>
      </c>
      <c r="C13" s="4" t="str">
        <f>'[1]TCE - ANEXO IV - Preencher'!E22</f>
        <v>3.14 - Alimentação Preparada</v>
      </c>
      <c r="D13" s="3">
        <f>'[1]TCE - ANEXO IV - Preencher'!F22</f>
        <v>7534303000133</v>
      </c>
      <c r="E13" s="5" t="str">
        <f>'[1]TCE - ANEXO IV - Preencher'!G22</f>
        <v>COMAL COMERCIO ATACADISTA DE ALIMENTOS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1062336</v>
      </c>
      <c r="I13" s="6">
        <f>IF('[1]TCE - ANEXO IV - Preencher'!K22="","",'[1]TCE - ANEXO IV - Preencher'!K22)</f>
        <v>44138</v>
      </c>
      <c r="J13" s="5" t="str">
        <f>'[1]TCE - ANEXO IV - Preencher'!L22</f>
        <v>26201107534303000133550010010623361184173197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1625.96</v>
      </c>
    </row>
    <row r="14" spans="1:12" s="8" customFormat="1" ht="19.5" customHeight="1" x14ac:dyDescent="0.2">
      <c r="A14" s="3">
        <f>IFERROR(VLOOKUP(B14,'[1]DADOS (OCULTAR)'!$P$3:$R$56,3,0),"")</f>
        <v>10583920000800</v>
      </c>
      <c r="B14" s="4" t="str">
        <f>'[1]TCE - ANEXO IV - Preencher'!C23</f>
        <v>HOSPITAL MESTRE VITALINO (COVID-19)</v>
      </c>
      <c r="C14" s="4" t="str">
        <f>'[1]TCE - ANEXO IV - Preencher'!E23</f>
        <v>3.14 - Alimentação Preparada</v>
      </c>
      <c r="D14" s="3">
        <f>'[1]TCE - ANEXO IV - Preencher'!F23</f>
        <v>11744898000390</v>
      </c>
      <c r="E14" s="5" t="str">
        <f>'[1]TCE - ANEXO IV - Preencher'!G23</f>
        <v>ATACADAO COMERCIO DE CARNES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781136</v>
      </c>
      <c r="I14" s="6">
        <f>IF('[1]TCE - ANEXO IV - Preencher'!K23="","",'[1]TCE - ANEXO IV - Preencher'!K23)</f>
        <v>44138</v>
      </c>
      <c r="J14" s="5" t="str">
        <f>'[1]TCE - ANEXO IV - Preencher'!L23</f>
        <v>26201111744898000390550010007811361188235201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271.85000000000002</v>
      </c>
    </row>
    <row r="15" spans="1:12" s="8" customFormat="1" ht="19.5" customHeight="1" x14ac:dyDescent="0.2">
      <c r="A15" s="3" t="str">
        <f>IFERROR(VLOOKUP(B15,'[1]DADOS (OCULTAR)'!$P$3:$R$56,3,0),"")</f>
        <v/>
      </c>
      <c r="B15" s="4">
        <f>'[1]TCE - ANEXO IV - Preencher'!C24</f>
        <v>0</v>
      </c>
      <c r="C15" s="4" t="str">
        <f>'[1]TCE - ANEXO IV - Preencher'!E24</f>
        <v/>
      </c>
      <c r="D15" s="3">
        <f>'[1]TCE - ANEXO IV - Preencher'!F24</f>
        <v>0</v>
      </c>
      <c r="E15" s="5">
        <f>'[1]TCE - ANEXO IV - Preencher'!G24</f>
        <v>0</v>
      </c>
      <c r="F15" s="5">
        <f>'[1]TCE - ANEXO IV - Preencher'!H24</f>
        <v>0</v>
      </c>
      <c r="G15" s="5">
        <f>'[1]TCE - ANEXO IV - Preencher'!I24</f>
        <v>0</v>
      </c>
      <c r="H15" s="5">
        <f>'[1]TCE - ANEXO IV - Preencher'!J24</f>
        <v>0</v>
      </c>
      <c r="I15" s="6" t="str">
        <f>IF('[1]TCE - ANEXO IV - Preencher'!K24="","",'[1]TCE - ANEXO IV - Preencher'!K24)</f>
        <v/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/>
      </c>
      <c r="L15" s="7">
        <f>'[1]TCE - ANEXO IV - Preencher'!N24</f>
        <v>0</v>
      </c>
    </row>
    <row r="16" spans="1:12" s="8" customFormat="1" ht="19.5" customHeight="1" x14ac:dyDescent="0.2">
      <c r="A16" s="3">
        <f>IFERROR(VLOOKUP(B16,'[1]DADOS (OCULTAR)'!$P$3:$R$56,3,0),"")</f>
        <v>10583920000800</v>
      </c>
      <c r="B16" s="4" t="str">
        <f>'[1]TCE - ANEXO IV - Preencher'!C25</f>
        <v>HOSPITAL MESTRE VITALINO (COVID-19)</v>
      </c>
      <c r="C16" s="4" t="str">
        <f>'[1]TCE - ANEXO IV - Preencher'!E25</f>
        <v>3.14 - Alimentação Preparada</v>
      </c>
      <c r="D16" s="3">
        <f>'[1]TCE - ANEXO IV - Preencher'!F25</f>
        <v>13003893000170</v>
      </c>
      <c r="E16" s="5" t="str">
        <f>'[1]TCE - ANEXO IV - Preencher'!G25</f>
        <v>GRANJA OVO EXTRA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000.002.483</v>
      </c>
      <c r="I16" s="6">
        <f>IF('[1]TCE - ANEXO IV - Preencher'!K25="","",'[1]TCE - ANEXO IV - Preencher'!K25)</f>
        <v>44139</v>
      </c>
      <c r="J16" s="5" t="str">
        <f>'[1]TCE - ANEXO IV - Preencher'!L25</f>
        <v>26201113003893000170550010000024831000478333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510</v>
      </c>
    </row>
    <row r="17" spans="1:12" s="8" customFormat="1" ht="19.5" customHeight="1" x14ac:dyDescent="0.2">
      <c r="A17" s="3">
        <f>IFERROR(VLOOKUP(B17,'[1]DADOS (OCULTAR)'!$P$3:$R$56,3,0),"")</f>
        <v>10583920000800</v>
      </c>
      <c r="B17" s="4" t="str">
        <f>'[1]TCE - ANEXO IV - Preencher'!C26</f>
        <v>HOSPITAL MESTRE VITALINO (COVID-19)</v>
      </c>
      <c r="C17" s="4" t="str">
        <f>'[1]TCE - ANEXO IV - Preencher'!E26</f>
        <v>3.14 - Alimentação Preparada</v>
      </c>
      <c r="D17" s="3">
        <f>'[1]TCE - ANEXO IV - Preencher'!F26</f>
        <v>8029696000352</v>
      </c>
      <c r="E17" s="5" t="str">
        <f>'[1]TCE - ANEXO IV - Preencher'!G26</f>
        <v>ESTIVAS NOVO PRADO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1.540.483</v>
      </c>
      <c r="I17" s="6">
        <f>IF('[1]TCE - ANEXO IV - Preencher'!K26="","",'[1]TCE - ANEXO IV - Preencher'!K26)</f>
        <v>44139</v>
      </c>
      <c r="J17" s="5" t="str">
        <f>'[1]TCE - ANEXO IV - Preencher'!L26</f>
        <v>26201108029696000352550010015404831001793166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2788.14</v>
      </c>
    </row>
    <row r="18" spans="1:12" s="8" customFormat="1" ht="19.5" customHeight="1" x14ac:dyDescent="0.2">
      <c r="A18" s="3">
        <f>IFERROR(VLOOKUP(B18,'[1]DADOS (OCULTAR)'!$P$3:$R$56,3,0),"")</f>
        <v>10583920000800</v>
      </c>
      <c r="B18" s="4" t="str">
        <f>'[1]TCE - ANEXO IV - Preencher'!C27</f>
        <v>HOSPITAL MESTRE VITALINO (COVID-19)</v>
      </c>
      <c r="C18" s="4" t="str">
        <f>'[1]TCE - ANEXO IV - Preencher'!E27</f>
        <v>3.14 - Alimentação Preparada</v>
      </c>
      <c r="D18" s="3">
        <f>'[1]TCE - ANEXO IV - Preencher'!F27</f>
        <v>25529293000120</v>
      </c>
      <c r="E18" s="5" t="str">
        <f>'[1]TCE - ANEXO IV - Preencher'!G27</f>
        <v>TAYNA NASCIMENTO DE MELO EPP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000.009.859</v>
      </c>
      <c r="I18" s="6">
        <f>IF('[1]TCE - ANEXO IV - Preencher'!K27="","",'[1]TCE - ANEXO IV - Preencher'!K27)</f>
        <v>44141</v>
      </c>
      <c r="J18" s="5" t="str">
        <f>'[1]TCE - ANEXO IV - Preencher'!L27</f>
        <v>26201125529293000120550010000098591803449212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793</v>
      </c>
    </row>
    <row r="19" spans="1:12" s="8" customFormat="1" ht="19.5" customHeight="1" x14ac:dyDescent="0.2">
      <c r="A19" s="3" t="str">
        <f>IFERROR(VLOOKUP(B19,'[1]DADOS (OCULTAR)'!$P$3:$R$56,3,0),"")</f>
        <v/>
      </c>
      <c r="B19" s="4">
        <f>'[1]TCE - ANEXO IV - Preencher'!C28</f>
        <v>0</v>
      </c>
      <c r="C19" s="4" t="str">
        <f>'[1]TCE - ANEXO IV - Preencher'!E28</f>
        <v/>
      </c>
      <c r="D19" s="3">
        <f>'[1]TCE - ANEXO IV - Preencher'!F28</f>
        <v>0</v>
      </c>
      <c r="E19" s="5">
        <f>'[1]TCE - ANEXO IV - Preencher'!G28</f>
        <v>0</v>
      </c>
      <c r="F19" s="5">
        <f>'[1]TCE - ANEXO IV - Preencher'!H28</f>
        <v>0</v>
      </c>
      <c r="G19" s="5">
        <f>'[1]TCE - ANEXO IV - Preencher'!I28</f>
        <v>0</v>
      </c>
      <c r="H19" s="5">
        <f>'[1]TCE - ANEXO IV - Preencher'!J28</f>
        <v>0</v>
      </c>
      <c r="I19" s="6" t="str">
        <f>IF('[1]TCE - ANEXO IV - Preencher'!K28="","",'[1]TCE - ANEXO IV - Preencher'!K28)</f>
        <v/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/>
      </c>
      <c r="L19" s="7">
        <f>'[1]TCE - ANEXO IV - Preencher'!N28</f>
        <v>0</v>
      </c>
    </row>
    <row r="20" spans="1:12" s="8" customFormat="1" ht="19.5" customHeight="1" x14ac:dyDescent="0.2">
      <c r="A20" s="3">
        <f>IFERROR(VLOOKUP(B20,'[1]DADOS (OCULTAR)'!$P$3:$R$56,3,0),"")</f>
        <v>10583920000800</v>
      </c>
      <c r="B20" s="4" t="str">
        <f>'[1]TCE - ANEXO IV - Preencher'!C29</f>
        <v>HOSPITAL MESTRE VITALINO (COVID-19)</v>
      </c>
      <c r="C20" s="4" t="str">
        <f>'[1]TCE - ANEXO IV - Preencher'!E29</f>
        <v>3.14 - Alimentação Preparada</v>
      </c>
      <c r="D20" s="3">
        <f>'[1]TCE - ANEXO IV - Preencher'!F29</f>
        <v>13003893000170</v>
      </c>
      <c r="E20" s="5" t="str">
        <f>'[1]TCE - ANEXO IV - Preencher'!G29</f>
        <v>GRANJA OVO EXTRA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000.002.489</v>
      </c>
      <c r="I20" s="6">
        <f>IF('[1]TCE - ANEXO IV - Preencher'!K29="","",'[1]TCE - ANEXO IV - Preencher'!K29)</f>
        <v>44144</v>
      </c>
      <c r="J20" s="5" t="str">
        <f>'[1]TCE - ANEXO IV - Preencher'!L29</f>
        <v>26201113003893000170550010000024891000480552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170</v>
      </c>
    </row>
    <row r="21" spans="1:12" s="8" customFormat="1" ht="19.5" customHeight="1" x14ac:dyDescent="0.2">
      <c r="A21" s="3">
        <f>IFERROR(VLOOKUP(B21,'[1]DADOS (OCULTAR)'!$P$3:$R$56,3,0),"")</f>
        <v>10583920000800</v>
      </c>
      <c r="B21" s="4" t="str">
        <f>'[1]TCE - ANEXO IV - Preencher'!C30</f>
        <v>HOSPITAL MESTRE VITALINO (COVID-19)</v>
      </c>
      <c r="C21" s="4" t="str">
        <f>'[1]TCE - ANEXO IV - Preencher'!E30</f>
        <v>3.14 - Alimentação Preparada</v>
      </c>
      <c r="D21" s="3">
        <f>'[1]TCE - ANEXO IV - Preencher'!F30</f>
        <v>8029696000352</v>
      </c>
      <c r="E21" s="5" t="str">
        <f>'[1]TCE - ANEXO IV - Preencher'!G30</f>
        <v>ESTIVAS NOVO PRADO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1.542.488</v>
      </c>
      <c r="I21" s="6" t="str">
        <f>IF('[1]TCE - ANEXO IV - Preencher'!K30="","",'[1]TCE - ANEXO IV - Preencher'!K30)</f>
        <v>09/11/2020</v>
      </c>
      <c r="J21" s="5" t="str">
        <f>'[1]TCE - ANEXO IV - Preencher'!L30</f>
        <v>26201108029696000352550010015424881002021758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531.85</v>
      </c>
    </row>
    <row r="22" spans="1:12" s="8" customFormat="1" ht="19.5" customHeight="1" x14ac:dyDescent="0.2">
      <c r="A22" s="3">
        <f>IFERROR(VLOOKUP(B22,'[1]DADOS (OCULTAR)'!$P$3:$R$56,3,0),"")</f>
        <v>10583920000800</v>
      </c>
      <c r="B22" s="4" t="str">
        <f>'[1]TCE - ANEXO IV - Preencher'!C31</f>
        <v>HOSPITAL MESTRE VITALINO (COVID-19)</v>
      </c>
      <c r="C22" s="4" t="str">
        <f>'[1]TCE - ANEXO IV - Preencher'!E31</f>
        <v>3.14 - Alimentação Preparada</v>
      </c>
      <c r="D22" s="3">
        <f>'[1]TCE - ANEXO IV - Preencher'!F31</f>
        <v>7534303000133</v>
      </c>
      <c r="E22" s="5" t="str">
        <f>'[1]TCE - ANEXO IV - Preencher'!G31</f>
        <v>COMAL COMERCIO ATACADISTA DE ALIMENTOS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1064138</v>
      </c>
      <c r="I22" s="6">
        <f>IF('[1]TCE - ANEXO IV - Preencher'!K31="","",'[1]TCE - ANEXO IV - Preencher'!K31)</f>
        <v>44145</v>
      </c>
      <c r="J22" s="5" t="str">
        <f>'[1]TCE - ANEXO IV - Preencher'!L31</f>
        <v>26201107534303000133550010010641381104254333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831.6</v>
      </c>
    </row>
    <row r="23" spans="1:12" s="8" customFormat="1" ht="19.5" customHeight="1" x14ac:dyDescent="0.2">
      <c r="A23" s="3">
        <f>IFERROR(VLOOKUP(B23,'[1]DADOS (OCULTAR)'!$P$3:$R$56,3,0),"")</f>
        <v>10583920000800</v>
      </c>
      <c r="B23" s="4" t="str">
        <f>'[1]TCE - ANEXO IV - Preencher'!C32</f>
        <v>HOSPITAL MESTRE VITALINO (COVID-19)</v>
      </c>
      <c r="C23" s="4" t="str">
        <f>'[1]TCE - ANEXO IV - Preencher'!E32</f>
        <v>3.14 - Alimentação Preparada</v>
      </c>
      <c r="D23" s="3">
        <f>'[1]TCE - ANEXO IV - Preencher'!F32</f>
        <v>11744898000390</v>
      </c>
      <c r="E23" s="5" t="str">
        <f>'[1]TCE - ANEXO IV - Preencher'!G32</f>
        <v>ATACADAO COMERCIO DE CARNES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790887</v>
      </c>
      <c r="I23" s="6">
        <f>IF('[1]TCE - ANEXO IV - Preencher'!K32="","",'[1]TCE - ANEXO IV - Preencher'!K32)</f>
        <v>44158</v>
      </c>
      <c r="J23" s="5" t="str">
        <f>'[1]TCE - ANEXO IV - Preencher'!L32</f>
        <v>26201111744898000390550010007908871482387729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1184.5</v>
      </c>
    </row>
    <row r="24" spans="1:12" s="8" customFormat="1" ht="19.5" customHeight="1" x14ac:dyDescent="0.2">
      <c r="A24" s="3">
        <f>IFERROR(VLOOKUP(B24,'[1]DADOS (OCULTAR)'!$P$3:$R$56,3,0),"")</f>
        <v>10583920000800</v>
      </c>
      <c r="B24" s="4" t="str">
        <f>'[1]TCE - ANEXO IV - Preencher'!C33</f>
        <v>HOSPITAL MESTRE VITALINO (COVID-19)</v>
      </c>
      <c r="C24" s="4" t="str">
        <f>'[1]TCE - ANEXO IV - Preencher'!E33</f>
        <v>3.14 - Alimentação Preparada</v>
      </c>
      <c r="D24" s="3">
        <f>'[1]TCE - ANEXO IV - Preencher'!F33</f>
        <v>7534303000133</v>
      </c>
      <c r="E24" s="5" t="str">
        <f>'[1]TCE - ANEXO IV - Preencher'!G33</f>
        <v>COMAL COMERCIO ATACADISTA DE ALIMENTOS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1067553</v>
      </c>
      <c r="I24" s="6">
        <f>IF('[1]TCE - ANEXO IV - Preencher'!K33="","",'[1]TCE - ANEXO IV - Preencher'!K33)</f>
        <v>44159</v>
      </c>
      <c r="J24" s="5" t="str">
        <f>'[1]TCE - ANEXO IV - Preencher'!L33</f>
        <v>26201107534303000133550010010675531162549733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531.6</v>
      </c>
    </row>
    <row r="25" spans="1:12" s="8" customFormat="1" ht="19.5" customHeight="1" x14ac:dyDescent="0.2">
      <c r="A25" s="3">
        <f>IFERROR(VLOOKUP(B25,'[1]DADOS (OCULTAR)'!$P$3:$R$56,3,0),"")</f>
        <v>10583920000800</v>
      </c>
      <c r="B25" s="4" t="str">
        <f>'[1]TCE - ANEXO IV - Preencher'!C34</f>
        <v>HOSPITAL MESTRE VITALINO (COVID-19)</v>
      </c>
      <c r="C25" s="4" t="str">
        <f>'[1]TCE - ANEXO IV - Preencher'!E34</f>
        <v>3.14 - Alimentação Preparada</v>
      </c>
      <c r="D25" s="3">
        <f>'[1]TCE - ANEXO IV - Preencher'!F34</f>
        <v>659083000125</v>
      </c>
      <c r="E25" s="5" t="str">
        <f>'[1]TCE - ANEXO IV - Preencher'!G34</f>
        <v>ULYSSES CAVALCANTI JUNIOR  ME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000.000.085</v>
      </c>
      <c r="I25" s="6">
        <f>IF('[1]TCE - ANEXO IV - Preencher'!K34="","",'[1]TCE - ANEXO IV - Preencher'!K34)</f>
        <v>44163</v>
      </c>
      <c r="J25" s="5" t="str">
        <f>'[1]TCE - ANEXO IV - Preencher'!L34</f>
        <v>26201100659083000125550010000000851000013184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510</v>
      </c>
    </row>
    <row r="26" spans="1:12" s="8" customFormat="1" ht="19.5" customHeight="1" x14ac:dyDescent="0.2">
      <c r="A26" s="3">
        <f>IFERROR(VLOOKUP(B26,'[1]DADOS (OCULTAR)'!$P$3:$R$56,3,0),"")</f>
        <v>10583920000800</v>
      </c>
      <c r="B26" s="4" t="str">
        <f>'[1]TCE - ANEXO IV - Preencher'!C35</f>
        <v>HOSPITAL MESTRE VITALINO (COVID-19)</v>
      </c>
      <c r="C26" s="4" t="str">
        <f>'[1]TCE - ANEXO IV - Preencher'!E35</f>
        <v>3.14 - Alimentação Preparada</v>
      </c>
      <c r="D26" s="3">
        <f>'[1]TCE - ANEXO IV - Preencher'!F35</f>
        <v>9248632000143</v>
      </c>
      <c r="E26" s="5" t="str">
        <f>'[1]TCE - ANEXO IV - Preencher'!G35</f>
        <v>D NASCIMENTO SILVA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000.002.151</v>
      </c>
      <c r="I26" s="6">
        <f>IF('[1]TCE - ANEXO IV - Preencher'!K35="","",'[1]TCE - ANEXO IV - Preencher'!K35)</f>
        <v>44165</v>
      </c>
      <c r="J26" s="5" t="str">
        <f>'[1]TCE - ANEXO IV - Preencher'!L35</f>
        <v>26201109248632000143550010000021511028096166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1933.78</v>
      </c>
    </row>
    <row r="27" spans="1:12" s="8" customFormat="1" ht="19.5" customHeight="1" x14ac:dyDescent="0.2">
      <c r="A27" s="3">
        <f>IFERROR(VLOOKUP(B27,'[1]DADOS (OCULTAR)'!$P$3:$R$56,3,0),"")</f>
        <v>10583920000800</v>
      </c>
      <c r="B27" s="4" t="str">
        <f>'[1]TCE - ANEXO IV - Preencher'!C36</f>
        <v>HOSPITAL MESTRE VITALINO (COVID-19)</v>
      </c>
      <c r="C27" s="4" t="str">
        <f>'[1]TCE - ANEXO IV - Preencher'!E36</f>
        <v>3.99 - Outras despesas com Material de Consumo</v>
      </c>
      <c r="D27" s="3">
        <f>'[1]TCE - ANEXO IV - Preencher'!F36</f>
        <v>67729178000491</v>
      </c>
      <c r="E27" s="5" t="str">
        <f>'[1]TCE - ANEXO IV - Preencher'!G36</f>
        <v>COMERCIAL C RIOCLARENSE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1362057</v>
      </c>
      <c r="I27" s="6">
        <f>IF('[1]TCE - ANEXO IV - Preencher'!K36="","",'[1]TCE - ANEXO IV - Preencher'!K36)</f>
        <v>44158</v>
      </c>
      <c r="J27" s="5" t="str">
        <f>'[1]TCE - ANEXO IV - Preencher'!L36</f>
        <v>35201067729178000491550010013620571192510794</v>
      </c>
      <c r="K27" s="5" t="str">
        <f>IF(F27="B",LEFT('[1]TCE - ANEXO IV - Preencher'!M36,2),IF(F27="S",LEFT('[1]TCE - ANEXO IV - Preencher'!M36,7),IF('[1]TCE - ANEXO IV - Preencher'!H36="","")))</f>
        <v>35</v>
      </c>
      <c r="L27" s="7">
        <f>'[1]TCE - ANEXO IV - Preencher'!N36</f>
        <v>211.2</v>
      </c>
    </row>
    <row r="28" spans="1:12" s="8" customFormat="1" ht="19.5" customHeight="1" x14ac:dyDescent="0.2">
      <c r="A28" s="3">
        <f>IFERROR(VLOOKUP(B28,'[1]DADOS (OCULTAR)'!$P$3:$R$56,3,0),"")</f>
        <v>10583920000800</v>
      </c>
      <c r="B28" s="4" t="str">
        <f>'[1]TCE - ANEXO IV - Preencher'!C37</f>
        <v>HOSPITAL MESTRE VITALINO (COVID-19)</v>
      </c>
      <c r="C28" s="4" t="str">
        <f>'[1]TCE - ANEXO IV - Preencher'!E37</f>
        <v xml:space="preserve">5.21 - Seguros em geral </v>
      </c>
      <c r="D28" s="3">
        <f>'[1]TCE - ANEXO IV - Preencher'!F37</f>
        <v>61074175000138</v>
      </c>
      <c r="E28" s="5" t="str">
        <f>'[1]TCE - ANEXO IV - Preencher'!G37</f>
        <v>Mapfre</v>
      </c>
      <c r="F28" s="5" t="str">
        <f>'[1]TCE - ANEXO IV - Preencher'!H37</f>
        <v>S</v>
      </c>
      <c r="G28" s="5" t="str">
        <f>'[1]TCE - ANEXO IV - Preencher'!I37</f>
        <v>N</v>
      </c>
      <c r="H28" s="5" t="str">
        <f>'[1]TCE - ANEXO IV - Preencher'!J37</f>
        <v>2143000022931</v>
      </c>
      <c r="I28" s="6">
        <f>IF('[1]TCE - ANEXO IV - Preencher'!K37="","",'[1]TCE - ANEXO IV - Preencher'!K37)</f>
        <v>44165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2611606</v>
      </c>
      <c r="L28" s="7">
        <f>'[1]TCE - ANEXO IV - Preencher'!N37</f>
        <v>86.494306649991231</v>
      </c>
    </row>
    <row r="29" spans="1:12" s="8" customFormat="1" ht="19.5" customHeight="1" x14ac:dyDescent="0.2">
      <c r="A29" s="3">
        <f>IFERROR(VLOOKUP(B29,'[1]DADOS (OCULTAR)'!$P$3:$R$56,3,0),"")</f>
        <v>10583920000800</v>
      </c>
      <c r="B29" s="4" t="str">
        <f>'[1]TCE - ANEXO IV - Preencher'!C38</f>
        <v>HOSPITAL MESTRE VITALINO (COVID-19)</v>
      </c>
      <c r="C29" s="4" t="str">
        <f>'[1]TCE - ANEXO IV - Preencher'!E38</f>
        <v xml:space="preserve">5.21 - Seguros em geral </v>
      </c>
      <c r="D29" s="3">
        <f>'[1]TCE - ANEXO IV - Preencher'!F38</f>
        <v>3502099000118</v>
      </c>
      <c r="E29" s="5" t="str">
        <f>'[1]TCE - ANEXO IV - Preencher'!G38</f>
        <v>Chubb Seguros Brasil</v>
      </c>
      <c r="F29" s="5" t="str">
        <f>'[1]TCE - ANEXO IV - Preencher'!H38</f>
        <v>S</v>
      </c>
      <c r="G29" s="5" t="str">
        <f>'[1]TCE - ANEXO IV - Preencher'!I38</f>
        <v>N</v>
      </c>
      <c r="H29" s="5" t="str">
        <f>'[1]TCE - ANEXO IV - Preencher'!J38</f>
        <v>1180033420</v>
      </c>
      <c r="I29" s="6">
        <f>IF('[1]TCE - ANEXO IV - Preencher'!K38="","",'[1]TCE - ANEXO IV - Preencher'!K38)</f>
        <v>44165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>2611606</v>
      </c>
      <c r="L29" s="7">
        <f>'[1]TCE - ANEXO IV - Preencher'!N38</f>
        <v>509.75408230319232</v>
      </c>
    </row>
    <row r="30" spans="1:12" s="8" customFormat="1" ht="19.5" customHeight="1" x14ac:dyDescent="0.2">
      <c r="A30" s="3">
        <f>IFERROR(VLOOKUP(B30,'[1]DADOS (OCULTAR)'!$P$3:$R$56,3,0),"")</f>
        <v>10583920000800</v>
      </c>
      <c r="B30" s="4" t="str">
        <f>'[1]TCE - ANEXO IV - Preencher'!C39</f>
        <v>HOSPITAL MESTRE VITALINO (COVID-19)</v>
      </c>
      <c r="C30" s="4" t="str">
        <f>'[1]TCE - ANEXO IV - Preencher'!E39</f>
        <v xml:space="preserve">5.21 - Seguros em geral </v>
      </c>
      <c r="D30" s="3">
        <f>'[1]TCE - ANEXO IV - Preencher'!F39</f>
        <v>3502099000118</v>
      </c>
      <c r="E30" s="5" t="str">
        <f>'[1]TCE - ANEXO IV - Preencher'!G39</f>
        <v>Chubb Seguros Brasil</v>
      </c>
      <c r="F30" s="5" t="str">
        <f>'[1]TCE - ANEXO IV - Preencher'!H39</f>
        <v>S</v>
      </c>
      <c r="G30" s="5" t="str">
        <f>'[1]TCE - ANEXO IV - Preencher'!I39</f>
        <v>N</v>
      </c>
      <c r="H30" s="5" t="str">
        <f>'[1]TCE - ANEXO IV - Preencher'!J39</f>
        <v>1180045504</v>
      </c>
      <c r="I30" s="6">
        <f>IF('[1]TCE - ANEXO IV - Preencher'!K39="","",'[1]TCE - ANEXO IV - Preencher'!K39)</f>
        <v>44165</v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>2611606</v>
      </c>
      <c r="L30" s="7">
        <f>'[1]TCE - ANEXO IV - Preencher'!N39</f>
        <v>26.05854766438382</v>
      </c>
    </row>
    <row r="31" spans="1:12" s="8" customFormat="1" ht="19.5" customHeight="1" x14ac:dyDescent="0.2">
      <c r="A31" s="3">
        <f>IFERROR(VLOOKUP(B31,'[1]DADOS (OCULTAR)'!$P$3:$R$56,3,0),"")</f>
        <v>10583920000800</v>
      </c>
      <c r="B31" s="4" t="str">
        <f>'[1]TCE - ANEXO IV - Preencher'!C40</f>
        <v>HOSPITAL MESTRE VITALINO (COVID-19)</v>
      </c>
      <c r="C31" s="4" t="str">
        <f>'[1]TCE - ANEXO IV - Preencher'!E40</f>
        <v>5.3 - Locação de Máquinas e Equipamentos</v>
      </c>
      <c r="D31" s="3">
        <f>'[1]TCE - ANEXO IV - Preencher'!F40</f>
        <v>27893009000125</v>
      </c>
      <c r="E31" s="5" t="str">
        <f>'[1]TCE - ANEXO IV - Preencher'!G40</f>
        <v>LSA SOLUCOES EM TECNOLOGIA EIRELI - ME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00000071</v>
      </c>
      <c r="I31" s="6">
        <f>IF('[1]TCE - ANEXO IV - Preencher'!K40="","",'[1]TCE - ANEXO IV - Preencher'!K40)</f>
        <v>44166</v>
      </c>
      <c r="J31" s="5" t="str">
        <f>'[1]TCE - ANEXO IV - Preencher'!L40</f>
        <v>9XC4-4ETR</v>
      </c>
      <c r="K31" s="5" t="str">
        <f>IF(F31="B",LEFT('[1]TCE - ANEXO IV - Preencher'!M40,2),IF(F31="S",LEFT('[1]TCE - ANEXO IV - Preencher'!M40,7),IF('[1]TCE - ANEXO IV - Preencher'!H40="","")))</f>
        <v>2611606</v>
      </c>
      <c r="L31" s="7">
        <f>'[1]TCE - ANEXO IV - Preencher'!N40</f>
        <v>414.32193088853347</v>
      </c>
    </row>
    <row r="32" spans="1:12" s="8" customFormat="1" ht="19.5" customHeight="1" x14ac:dyDescent="0.2">
      <c r="A32" s="3">
        <f>IFERROR(VLOOKUP(B32,'[1]DADOS (OCULTAR)'!$P$3:$R$56,3,0),"")</f>
        <v>10583920000800</v>
      </c>
      <c r="B32" s="4" t="str">
        <f>'[1]TCE - ANEXO IV - Preencher'!C41</f>
        <v>HOSPITAL MESTRE VITALINO (COVID-19)</v>
      </c>
      <c r="C32" s="4" t="str">
        <f>'[1]TCE - ANEXO IV - Preencher'!E41</f>
        <v>5.3 - Locação de Máquinas e Equipamentos</v>
      </c>
      <c r="D32" s="3">
        <f>'[1]TCE - ANEXO IV - Preencher'!F41</f>
        <v>13490233000161</v>
      </c>
      <c r="E32" s="5" t="str">
        <f>'[1]TCE - ANEXO IV - Preencher'!G41</f>
        <v>ALONETEC IMPORTACAO E SERVICOS DE EQUIP DE INFOR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00002815</v>
      </c>
      <c r="I32" s="6">
        <f>IF('[1]TCE - ANEXO IV - Preencher'!K41="","",'[1]TCE - ANEXO IV - Preencher'!K41)</f>
        <v>44153</v>
      </c>
      <c r="J32" s="5" t="str">
        <f>'[1]TCE - ANEXO IV - Preencher'!L41</f>
        <v>3NID-1JJA</v>
      </c>
      <c r="K32" s="5" t="str">
        <f>IF(F32="B",LEFT('[1]TCE - ANEXO IV - Preencher'!M41,2),IF(F32="S",LEFT('[1]TCE - ANEXO IV - Preencher'!M41,7),IF('[1]TCE - ANEXO IV - Preencher'!H41="","")))</f>
        <v>2611606</v>
      </c>
      <c r="L32" s="7">
        <f>'[1]TCE - ANEXO IV - Preencher'!N41</f>
        <v>250.66476818756274</v>
      </c>
    </row>
    <row r="33" spans="1:12" s="8" customFormat="1" ht="19.5" customHeight="1" x14ac:dyDescent="0.2">
      <c r="A33" s="3">
        <f>IFERROR(VLOOKUP(B33,'[1]DADOS (OCULTAR)'!$P$3:$R$56,3,0),"")</f>
        <v>10583920000800</v>
      </c>
      <c r="B33" s="4" t="str">
        <f>'[1]TCE - ANEXO IV - Preencher'!C42</f>
        <v>HOSPITAL MESTRE VITALINO (COVID-19)</v>
      </c>
      <c r="C33" s="4" t="str">
        <f>'[1]TCE - ANEXO IV - Preencher'!E42</f>
        <v>5.3 - Locação de Máquinas e Equipamentos</v>
      </c>
      <c r="D33" s="3">
        <f>'[1]TCE - ANEXO IV - Preencher'!F42</f>
        <v>5097661000109</v>
      </c>
      <c r="E33" s="5" t="str">
        <f>'[1]TCE - ANEXO IV - Preencher'!G42</f>
        <v>CONTAGE CONSULTORIA EM TEL E MONITORAMENTO LTDA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002218</v>
      </c>
      <c r="I33" s="6">
        <f>IF('[1]TCE - ANEXO IV - Preencher'!K42="","",'[1]TCE - ANEXO IV - Preencher'!K42)</f>
        <v>44160</v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>2611606</v>
      </c>
      <c r="L33" s="7">
        <f>'[1]TCE - ANEXO IV - Preencher'!N42</f>
        <v>702.04549400557062</v>
      </c>
    </row>
    <row r="34" spans="1:12" s="8" customFormat="1" ht="19.5" customHeight="1" x14ac:dyDescent="0.2">
      <c r="A34" s="3">
        <f>IFERROR(VLOOKUP(B34,'[1]DADOS (OCULTAR)'!$P$3:$R$56,3,0),"")</f>
        <v>10583920000800</v>
      </c>
      <c r="B34" s="4" t="str">
        <f>'[1]TCE - ANEXO IV - Preencher'!C43</f>
        <v>HOSPITAL MESTRE VITALINO (COVID-19)</v>
      </c>
      <c r="C34" s="4" t="str">
        <f>'[1]TCE - ANEXO IV - Preencher'!E43</f>
        <v>5.3 - Locação de Máquinas e Equipamentos</v>
      </c>
      <c r="D34" s="3">
        <f>'[1]TCE - ANEXO IV - Preencher'!F43</f>
        <v>9168271000206</v>
      </c>
      <c r="E34" s="5" t="str">
        <f>'[1]TCE - ANEXO IV - Preencher'!G43</f>
        <v>AGISA CONTAINNERS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004991</v>
      </c>
      <c r="I34" s="6">
        <f>IF('[1]TCE - ANEXO IV - Preencher'!K43="","",'[1]TCE - ANEXO IV - Preencher'!K43)</f>
        <v>44112</v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>2607901</v>
      </c>
      <c r="L34" s="7">
        <f>'[1]TCE - ANEXO IV - Preencher'!N43</f>
        <v>161.12519534554079</v>
      </c>
    </row>
    <row r="35" spans="1:12" s="8" customFormat="1" ht="19.5" customHeight="1" x14ac:dyDescent="0.2">
      <c r="A35" s="3">
        <f>IFERROR(VLOOKUP(B35,'[1]DADOS (OCULTAR)'!$P$3:$R$56,3,0),"")</f>
        <v>10583920000800</v>
      </c>
      <c r="B35" s="4" t="str">
        <f>'[1]TCE - ANEXO IV - Preencher'!C44</f>
        <v>HOSPITAL MESTRE VITALINO (COVID-19)</v>
      </c>
      <c r="C35" s="4" t="str">
        <f>'[1]TCE - ANEXO IV - Preencher'!E44</f>
        <v>5.3 - Locação de Máquinas e Equipamentos</v>
      </c>
      <c r="D35" s="3">
        <f>'[1]TCE - ANEXO IV - Preencher'!F44</f>
        <v>10279299000119</v>
      </c>
      <c r="E35" s="5" t="str">
        <f>'[1]TCE - ANEXO IV - Preencher'!G44</f>
        <v>RGRAPH LOC ECOM E SERV LTDA - ME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03327</v>
      </c>
      <c r="I35" s="6">
        <f>IF('[1]TCE - ANEXO IV - Preencher'!K44="","",'[1]TCE - ANEXO IV - Preencher'!K44)</f>
        <v>44167</v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>2611606</v>
      </c>
      <c r="L35" s="7">
        <f>'[1]TCE - ANEXO IV - Preencher'!N44</f>
        <v>1313.2094724707415</v>
      </c>
    </row>
    <row r="36" spans="1:12" s="8" customFormat="1" ht="19.5" customHeight="1" x14ac:dyDescent="0.2">
      <c r="A36" s="3">
        <f>IFERROR(VLOOKUP(B36,'[1]DADOS (OCULTAR)'!$P$3:$R$56,3,0),"")</f>
        <v>10583920000800</v>
      </c>
      <c r="B36" s="4" t="str">
        <f>'[1]TCE - ANEXO IV - Preencher'!C45</f>
        <v>HOSPITAL MESTRE VITALINO (COVID-19)</v>
      </c>
      <c r="C36" s="4" t="str">
        <f>'[1]TCE - ANEXO IV - Preencher'!E45</f>
        <v>5.3 - Locação de Máquinas e Equipamentos</v>
      </c>
      <c r="D36" s="3">
        <f>'[1]TCE - ANEXO IV - Preencher'!F45</f>
        <v>97406706000190</v>
      </c>
      <c r="E36" s="5" t="str">
        <f>'[1]TCE - ANEXO IV - Preencher'!G45</f>
        <v>HP FINANCIAL SERVICES ARRENDAMENTO MERCANTIL S.A.</v>
      </c>
      <c r="F36" s="5" t="str">
        <f>'[1]TCE - ANEXO IV - Preencher'!H45</f>
        <v>S</v>
      </c>
      <c r="G36" s="5" t="str">
        <f>'[1]TCE - ANEXO IV - Preencher'!I45</f>
        <v>N</v>
      </c>
      <c r="H36" s="5">
        <f>'[1]TCE - ANEXO IV - Preencher'!J45</f>
        <v>0</v>
      </c>
      <c r="I36" s="6" t="str">
        <f>IF('[1]TCE - ANEXO IV - Preencher'!K45="","",'[1]TCE - ANEXO IV - Preencher'!K45)</f>
        <v/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>3505708</v>
      </c>
      <c r="L36" s="7">
        <f>'[1]TCE - ANEXO IV - Preencher'!N45</f>
        <v>383.76338669699919</v>
      </c>
    </row>
    <row r="37" spans="1:12" s="8" customFormat="1" ht="19.5" customHeight="1" x14ac:dyDescent="0.2">
      <c r="A37" s="3">
        <f>IFERROR(VLOOKUP(B37,'[1]DADOS (OCULTAR)'!$P$3:$R$56,3,0),"")</f>
        <v>10583920000800</v>
      </c>
      <c r="B37" s="4" t="str">
        <f>'[1]TCE - ANEXO IV - Preencher'!C46</f>
        <v>HOSPITAL MESTRE VITALINO (COVID-19)</v>
      </c>
      <c r="C37" s="4" t="str">
        <f>'[1]TCE - ANEXO IV - Preencher'!E46</f>
        <v>5.99 - Outros Serviços de Terceiros Pessoa Jurídica</v>
      </c>
      <c r="D37" s="3">
        <f>'[1]TCE - ANEXO IV - Preencher'!F46</f>
        <v>20147617002276</v>
      </c>
      <c r="E37" s="5" t="str">
        <f>'[1]TCE - ANEXO IV - Preencher'!G46</f>
        <v>JAMEF TRANSPORTES EIRELI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5345993</v>
      </c>
      <c r="I37" s="6">
        <f>IF('[1]TCE - ANEXO IV - Preencher'!K46="","",'[1]TCE - ANEXO IV - Preencher'!K46)</f>
        <v>44158</v>
      </c>
      <c r="J37" s="5" t="str">
        <f>'[1]TCE - ANEXO IV - Preencher'!L46</f>
        <v>35.2011.20.147.617/0022-76-57-001-005.345.993.199.465.400.7</v>
      </c>
      <c r="K37" s="5" t="str">
        <f>IF(F37="B",LEFT('[1]TCE - ANEXO IV - Preencher'!M46,2),IF(F37="S",LEFT('[1]TCE - ANEXO IV - Preencher'!M46,7),IF('[1]TCE - ANEXO IV - Preencher'!H46="","")))</f>
        <v>3550308</v>
      </c>
      <c r="L37" s="7">
        <f>'[1]TCE - ANEXO IV - Preencher'!N46</f>
        <v>178.20446605216813</v>
      </c>
    </row>
    <row r="38" spans="1:12" s="8" customFormat="1" ht="19.5" customHeight="1" x14ac:dyDescent="0.2">
      <c r="A38" s="3">
        <f>IFERROR(VLOOKUP(B38,'[1]DADOS (OCULTAR)'!$P$3:$R$56,3,0),"")</f>
        <v>10583920000800</v>
      </c>
      <c r="B38" s="4" t="str">
        <f>'[1]TCE - ANEXO IV - Preencher'!C47</f>
        <v>HOSPITAL MESTRE VITALINO (COVID-19)</v>
      </c>
      <c r="C38" s="4" t="str">
        <f>'[1]TCE - ANEXO IV - Preencher'!E47</f>
        <v>5.16 - Serviços Médico-Hospitalares, Odotonlogia e Laboratoriais</v>
      </c>
      <c r="D38" s="3">
        <f>'[1]TCE - ANEXO IV - Preencher'!F47</f>
        <v>27816524000101</v>
      </c>
      <c r="E38" s="5" t="str">
        <f>'[1]TCE - ANEXO IV - Preencher'!G47</f>
        <v>CLINICA NEFROAGRESTE LTDA - ME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78</v>
      </c>
      <c r="I38" s="6">
        <f>IF('[1]TCE - ANEXO IV - Preencher'!K47="","",'[1]TCE - ANEXO IV - Preencher'!K47)</f>
        <v>44161</v>
      </c>
      <c r="J38" s="5" t="str">
        <f>'[1]TCE - ANEXO IV - Preencher'!L47</f>
        <v>G5QD7O3GK</v>
      </c>
      <c r="K38" s="5" t="str">
        <f>IF(F38="B",LEFT('[1]TCE - ANEXO IV - Preencher'!M47,2),IF(F38="S",LEFT('[1]TCE - ANEXO IV - Preencher'!M47,7),IF('[1]TCE - ANEXO IV - Preencher'!H47="","")))</f>
        <v>2604106</v>
      </c>
      <c r="L38" s="7">
        <f>'[1]TCE - ANEXO IV - Preencher'!N47</f>
        <v>23961.618336386851</v>
      </c>
    </row>
    <row r="39" spans="1:12" s="8" customFormat="1" ht="19.5" customHeight="1" x14ac:dyDescent="0.2">
      <c r="A39" s="3">
        <f>IFERROR(VLOOKUP(B39,'[1]DADOS (OCULTAR)'!$P$3:$R$56,3,0),"")</f>
        <v>10583920000800</v>
      </c>
      <c r="B39" s="4" t="str">
        <f>'[1]TCE - ANEXO IV - Preencher'!C48</f>
        <v>HOSPITAL MESTRE VITALINO (COVID-19)</v>
      </c>
      <c r="C39" s="4" t="str">
        <f>'[1]TCE - ANEXO IV - Preencher'!E48</f>
        <v>5.16 - Serviços Médico-Hospitalares, Odotonlogia e Laboratoriais</v>
      </c>
      <c r="D39" s="3">
        <f>'[1]TCE - ANEXO IV - Preencher'!F48</f>
        <v>5844351000100</v>
      </c>
      <c r="E39" s="5" t="str">
        <f>'[1]TCE - ANEXO IV - Preencher'!G48</f>
        <v>IMAGEM INTERIOR DIAGNOSTICOS SS LTDA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139</v>
      </c>
      <c r="I39" s="6">
        <f>IF('[1]TCE - ANEXO IV - Preencher'!K48="","",'[1]TCE - ANEXO IV - Preencher'!K48)</f>
        <v>44165</v>
      </c>
      <c r="J39" s="5" t="str">
        <f>'[1]TCE - ANEXO IV - Preencher'!L48</f>
        <v>SNOJG4SBC</v>
      </c>
      <c r="K39" s="5" t="str">
        <f>IF(F39="B",LEFT('[1]TCE - ANEXO IV - Preencher'!M48,2),IF(F39="S",LEFT('[1]TCE - ANEXO IV - Preencher'!M48,7),IF('[1]TCE - ANEXO IV - Preencher'!H48="","")))</f>
        <v>2604106</v>
      </c>
      <c r="L39" s="7">
        <f>'[1]TCE - ANEXO IV - Preencher'!N48</f>
        <v>21141.305934943557</v>
      </c>
    </row>
    <row r="40" spans="1:12" s="8" customFormat="1" ht="19.5" customHeight="1" x14ac:dyDescent="0.2">
      <c r="A40" s="3">
        <f>IFERROR(VLOOKUP(B40,'[1]DADOS (OCULTAR)'!$P$3:$R$56,3,0),"")</f>
        <v>10583920000800</v>
      </c>
      <c r="B40" s="4" t="str">
        <f>'[1]TCE - ANEXO IV - Preencher'!C49</f>
        <v>HOSPITAL MESTRE VITALINO (COVID-19)</v>
      </c>
      <c r="C40" s="4" t="str">
        <f>'[1]TCE - ANEXO IV - Preencher'!E49</f>
        <v>5.16 - Serviços Médico-Hospitalares, Odotonlogia e Laboratoriais</v>
      </c>
      <c r="D40" s="3">
        <f>'[1]TCE - ANEXO IV - Preencher'!F49</f>
        <v>28629942000152</v>
      </c>
      <c r="E40" s="5" t="str">
        <f>'[1]TCE - ANEXO IV - Preencher'!G49</f>
        <v>ARC SERVICOS MEDICOS E HOSPITALARES LTDA ME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000000193</v>
      </c>
      <c r="I40" s="6">
        <f>IF('[1]TCE - ANEXO IV - Preencher'!K49="","",'[1]TCE - ANEXO IV - Preencher'!K49)</f>
        <v>44161</v>
      </c>
      <c r="J40" s="5" t="str">
        <f>'[1]TCE - ANEXO IV - Preencher'!L49</f>
        <v>BLUM05855</v>
      </c>
      <c r="K40" s="5" t="str">
        <f>IF(F40="B",LEFT('[1]TCE - ANEXO IV - Preencher'!M49,2),IF(F40="S",LEFT('[1]TCE - ANEXO IV - Preencher'!M49,7),IF('[1]TCE - ANEXO IV - Preencher'!H49="","")))</f>
        <v>2609600</v>
      </c>
      <c r="L40" s="7">
        <f>'[1]TCE - ANEXO IV - Preencher'!N49</f>
        <v>805.62597672770403</v>
      </c>
    </row>
    <row r="41" spans="1:12" s="8" customFormat="1" ht="19.5" customHeight="1" x14ac:dyDescent="0.2">
      <c r="A41" s="3">
        <f>IFERROR(VLOOKUP(B41,'[1]DADOS (OCULTAR)'!$P$3:$R$56,3,0),"")</f>
        <v>10583920000800</v>
      </c>
      <c r="B41" s="4" t="str">
        <f>'[1]TCE - ANEXO IV - Preencher'!C50</f>
        <v>HOSPITAL MESTRE VITALINO (COVID-19)</v>
      </c>
      <c r="C41" s="4" t="str">
        <f>'[1]TCE - ANEXO IV - Preencher'!E50</f>
        <v>5.16 - Serviços Médico-Hospitalares, Odotonlogia e Laboratoriais</v>
      </c>
      <c r="D41" s="3">
        <f>'[1]TCE - ANEXO IV - Preencher'!F50</f>
        <v>31145185000156</v>
      </c>
      <c r="E41" s="5" t="str">
        <f>'[1]TCE - ANEXO IV - Preencher'!G50</f>
        <v>CONSULT LAB LABORATORIO DE ANALISES CLINICAS LTDA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000000205</v>
      </c>
      <c r="I41" s="6">
        <f>IF('[1]TCE - ANEXO IV - Preencher'!K50="","",'[1]TCE - ANEXO IV - Preencher'!K50)</f>
        <v>44165</v>
      </c>
      <c r="J41" s="5" t="str">
        <f>'[1]TCE - ANEXO IV - Preencher'!L50</f>
        <v>PEHN22915</v>
      </c>
      <c r="K41" s="5" t="str">
        <f>IF(F41="B",LEFT('[1]TCE - ANEXO IV - Preencher'!M50,2),IF(F41="S",LEFT('[1]TCE - ANEXO IV - Preencher'!M50,7),IF('[1]TCE - ANEXO IV - Preencher'!H50="","")))</f>
        <v>2609600</v>
      </c>
      <c r="L41" s="7">
        <f>'[1]TCE - ANEXO IV - Preencher'!N50</f>
        <v>62422.216276098472</v>
      </c>
    </row>
    <row r="42" spans="1:12" s="8" customFormat="1" ht="19.5" customHeight="1" x14ac:dyDescent="0.2">
      <c r="A42" s="3">
        <f>IFERROR(VLOOKUP(B42,'[1]DADOS (OCULTAR)'!$P$3:$R$56,3,0),"")</f>
        <v>10583920000800</v>
      </c>
      <c r="B42" s="4" t="str">
        <f>'[1]TCE - ANEXO IV - Preencher'!C51</f>
        <v>HOSPITAL MESTRE VITALINO (COVID-19)</v>
      </c>
      <c r="C42" s="4" t="str">
        <f>'[1]TCE - ANEXO IV - Preencher'!E51</f>
        <v>5.16 - Serviços Médico-Hospitalares, Odotonlogia e Laboratoriais</v>
      </c>
      <c r="D42" s="3">
        <f>'[1]TCE - ANEXO IV - Preencher'!F51</f>
        <v>19378769005305</v>
      </c>
      <c r="E42" s="5" t="str">
        <f>'[1]TCE - ANEXO IV - Preencher'!G51</f>
        <v>INSTITUTO HERMES PARDINI S/A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2020/267639</v>
      </c>
      <c r="I42" s="6">
        <f>IF('[1]TCE - ANEXO IV - Preencher'!K51="","",'[1]TCE - ANEXO IV - Preencher'!K51)</f>
        <v>44159</v>
      </c>
      <c r="J42" s="5" t="str">
        <f>'[1]TCE - ANEXO IV - Preencher'!L51</f>
        <v>1ocpsmgtetx4d</v>
      </c>
      <c r="K42" s="5" t="str">
        <f>IF(F42="B",LEFT('[1]TCE - ANEXO IV - Preencher'!M51,2),IF(F42="S",LEFT('[1]TCE - ANEXO IV - Preencher'!M51,7),IF('[1]TCE - ANEXO IV - Preencher'!H51="","")))</f>
        <v>3171204</v>
      </c>
      <c r="L42" s="7">
        <f>'[1]TCE - ANEXO IV - Preencher'!N51</f>
        <v>2152.0525591131809</v>
      </c>
    </row>
    <row r="43" spans="1:12" s="8" customFormat="1" ht="19.5" customHeight="1" x14ac:dyDescent="0.2">
      <c r="A43" s="3">
        <f>IFERROR(VLOOKUP(B43,'[1]DADOS (OCULTAR)'!$P$3:$R$56,3,0),"")</f>
        <v>10583920000800</v>
      </c>
      <c r="B43" s="4" t="str">
        <f>'[1]TCE - ANEXO IV - Preencher'!C52</f>
        <v>HOSPITAL MESTRE VITALINO (COVID-19)</v>
      </c>
      <c r="C43" s="4" t="str">
        <f>'[1]TCE - ANEXO IV - Preencher'!E52</f>
        <v>5.16 - Serviços Médico-Hospitalares, Odotonlogia e Laboratoriais</v>
      </c>
      <c r="D43" s="3">
        <f>'[1]TCE - ANEXO IV - Preencher'!F52</f>
        <v>19378769017141</v>
      </c>
      <c r="E43" s="5" t="str">
        <f>'[1]TCE - ANEXO IV - Preencher'!G52</f>
        <v>INSTITUTO HERMES PARDINI S/A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00022410</v>
      </c>
      <c r="I43" s="6">
        <f>IF('[1]TCE - ANEXO IV - Preencher'!K52="","",'[1]TCE - ANEXO IV - Preencher'!K52)</f>
        <v>44160</v>
      </c>
      <c r="J43" s="5" t="str">
        <f>'[1]TCE - ANEXO IV - Preencher'!L52</f>
        <v>66DN-R8CN</v>
      </c>
      <c r="K43" s="5" t="str">
        <f>IF(F43="B",LEFT('[1]TCE - ANEXO IV - Preencher'!M52,2),IF(F43="S",LEFT('[1]TCE - ANEXO IV - Preencher'!M52,7),IF('[1]TCE - ANEXO IV - Preencher'!H52="","")))</f>
        <v>3550308</v>
      </c>
      <c r="L43" s="7">
        <f>'[1]TCE - ANEXO IV - Preencher'!N52</f>
        <v>483.37558603662239</v>
      </c>
    </row>
    <row r="44" spans="1:12" s="8" customFormat="1" ht="19.5" customHeight="1" x14ac:dyDescent="0.2">
      <c r="A44" s="3">
        <f>IFERROR(VLOOKUP(B44,'[1]DADOS (OCULTAR)'!$P$3:$R$56,3,0),"")</f>
        <v>10583920000800</v>
      </c>
      <c r="B44" s="4" t="str">
        <f>'[1]TCE - ANEXO IV - Preencher'!C53</f>
        <v>HOSPITAL MESTRE VITALINO (COVID-19)</v>
      </c>
      <c r="C44" s="4" t="str">
        <f>'[1]TCE - ANEXO IV - Preencher'!E53</f>
        <v>5.8 - Locação de Veículos Automotores</v>
      </c>
      <c r="D44" s="3">
        <f>'[1]TCE - ANEXO IV - Preencher'!F53</f>
        <v>29932922000119</v>
      </c>
      <c r="E44" s="5" t="str">
        <f>'[1]TCE - ANEXO IV - Preencher'!G53</f>
        <v>MEDLIFE LOCACAO DE MAQ E EQUIP LTDA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212</v>
      </c>
      <c r="I44" s="6">
        <f>IF('[1]TCE - ANEXO IV - Preencher'!K53="","",'[1]TCE - ANEXO IV - Preencher'!K53)</f>
        <v>44167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6905.365514808891</v>
      </c>
    </row>
    <row r="45" spans="1:12" s="8" customFormat="1" ht="19.5" customHeight="1" x14ac:dyDescent="0.2">
      <c r="A45" s="3">
        <f>IFERROR(VLOOKUP(B45,'[1]DADOS (OCULTAR)'!$P$3:$R$56,3,0),"")</f>
        <v>10583920000800</v>
      </c>
      <c r="B45" s="4" t="str">
        <f>'[1]TCE - ANEXO IV - Preencher'!C54</f>
        <v>HOSPITAL MESTRE VITALINO (COVID-19)</v>
      </c>
      <c r="C45" s="4" t="str">
        <f>'[1]TCE - ANEXO IV - Preencher'!E54</f>
        <v>5.16 - Serviços Médico-Hospitalares, Odotonlogia e Laboratoriais</v>
      </c>
      <c r="D45" s="3">
        <f>'[1]TCE - ANEXO IV - Preencher'!F54</f>
        <v>610112000164</v>
      </c>
      <c r="E45" s="5" t="str">
        <f>'[1]TCE - ANEXO IV - Preencher'!G54</f>
        <v>COOPAGRESTE COOP DOS MED ANEST DO INT DE PE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5243</v>
      </c>
      <c r="I45" s="6">
        <f>IF('[1]TCE - ANEXO IV - Preencher'!K54="","",'[1]TCE - ANEXO IV - Preencher'!K54)</f>
        <v>44165</v>
      </c>
      <c r="J45" s="5" t="str">
        <f>'[1]TCE - ANEXO IV - Preencher'!L54</f>
        <v>BY0BYKMDO</v>
      </c>
      <c r="K45" s="5" t="str">
        <f>IF(F45="B",LEFT('[1]TCE - ANEXO IV - Preencher'!M54,2),IF(F45="S",LEFT('[1]TCE - ANEXO IV - Preencher'!M54,7),IF('[1]TCE - ANEXO IV - Preencher'!H54="","")))</f>
        <v>2604106</v>
      </c>
      <c r="L45" s="7">
        <f>'[1]TCE - ANEXO IV - Preencher'!N54</f>
        <v>52164.281993118835</v>
      </c>
    </row>
    <row r="46" spans="1:12" s="8" customFormat="1" ht="19.5" customHeight="1" x14ac:dyDescent="0.2">
      <c r="A46" s="3">
        <f>IFERROR(VLOOKUP(B46,'[1]DADOS (OCULTAR)'!$P$3:$R$56,3,0),"")</f>
        <v>10583920000800</v>
      </c>
      <c r="B46" s="4" t="str">
        <f>'[1]TCE - ANEXO IV - Preencher'!C55</f>
        <v>HOSPITAL MESTRE VITALINO (COVID-19)</v>
      </c>
      <c r="C46" s="4" t="str">
        <f>'[1]TCE - ANEXO IV - Preencher'!E55</f>
        <v>5.10 - Detetização/Tratamento de Resíduos e Afins</v>
      </c>
      <c r="D46" s="3">
        <f>'[1]TCE - ANEXO IV - Preencher'!F55</f>
        <v>7575881000118</v>
      </c>
      <c r="E46" s="5" t="str">
        <f>'[1]TCE - ANEXO IV - Preencher'!G55</f>
        <v>SIM GESTAO AMBIENTAL SERVICOS LTDA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1.020.721</v>
      </c>
      <c r="I46" s="6">
        <f>IF('[1]TCE - ANEXO IV - Preencher'!K55="","",'[1]TCE - ANEXO IV - Preencher'!K55)</f>
        <v>44165</v>
      </c>
      <c r="J46" s="5" t="str">
        <f>'[1]TCE - ANEXO IV - Preencher'!L55</f>
        <v>GYKCB4Z4X</v>
      </c>
      <c r="K46" s="5" t="str">
        <f>IF(F46="B",LEFT('[1]TCE - ANEXO IV - Preencher'!M55,2),IF(F46="S",LEFT('[1]TCE - ANEXO IV - Preencher'!M55,7),IF('[1]TCE - ANEXO IV - Preencher'!H55="","")))</f>
        <v>2507507</v>
      </c>
      <c r="L46" s="7">
        <f>'[1]TCE - ANEXO IV - Preencher'!N55</f>
        <v>5897.4744767869206</v>
      </c>
    </row>
    <row r="47" spans="1:12" s="8" customFormat="1" ht="19.5" customHeight="1" x14ac:dyDescent="0.2">
      <c r="A47" s="3">
        <f>IFERROR(VLOOKUP(B47,'[1]DADOS (OCULTAR)'!$P$3:$R$56,3,0),"")</f>
        <v>10583920000800</v>
      </c>
      <c r="B47" s="4" t="str">
        <f>'[1]TCE - ANEXO IV - Preencher'!C56</f>
        <v>HOSPITAL MESTRE VITALINO (COVID-19)</v>
      </c>
      <c r="C47" s="4" t="str">
        <f>'[1]TCE - ANEXO IV - Preencher'!E56</f>
        <v>5.17 - Manutenção de Software, Certificação Digital e Microfilmagem</v>
      </c>
      <c r="D47" s="3">
        <f>'[1]TCE - ANEXO IV - Preencher'!F56</f>
        <v>92306257000780</v>
      </c>
      <c r="E47" s="5" t="str">
        <f>'[1]TCE - ANEXO IV - Preencher'!G56</f>
        <v>MV INFORMATICA NORDESTE LTDA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00017208</v>
      </c>
      <c r="I47" s="6">
        <f>IF('[1]TCE - ANEXO IV - Preencher'!K56="","",'[1]TCE - ANEXO IV - Preencher'!K56)</f>
        <v>44139</v>
      </c>
      <c r="J47" s="5" t="str">
        <f>'[1]TCE - ANEXO IV - Preencher'!L56</f>
        <v>8ZB2-B1LK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5920.4624385857187</v>
      </c>
    </row>
    <row r="48" spans="1:12" s="8" customFormat="1" ht="19.5" customHeight="1" x14ac:dyDescent="0.2">
      <c r="A48" s="3">
        <f>IFERROR(VLOOKUP(B48,'[1]DADOS (OCULTAR)'!$P$3:$R$56,3,0),"")</f>
        <v>10583920000800</v>
      </c>
      <c r="B48" s="4" t="str">
        <f>'[1]TCE - ANEXO IV - Preencher'!C57</f>
        <v>HOSPITAL MESTRE VITALINO (COVID-19)</v>
      </c>
      <c r="C48" s="4" t="str">
        <f>'[1]TCE - ANEXO IV - Preencher'!E57</f>
        <v>5.17 - Manutenção de Software, Certificação Digital e Microfilmagem</v>
      </c>
      <c r="D48" s="3">
        <f>'[1]TCE - ANEXO IV - Preencher'!F57</f>
        <v>11698838000117</v>
      </c>
      <c r="E48" s="5" t="str">
        <f>'[1]TCE - ANEXO IV - Preencher'!G57</f>
        <v>INUVEM COMPUTACAO LTDA - ME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00000691</v>
      </c>
      <c r="I48" s="6">
        <f>IF('[1]TCE - ANEXO IV - Preencher'!K57="","",'[1]TCE - ANEXO IV - Preencher'!K57)</f>
        <v>44147</v>
      </c>
      <c r="J48" s="5" t="str">
        <f>'[1]TCE - ANEXO IV - Preencher'!L57</f>
        <v>ASMX-IZE2</v>
      </c>
      <c r="K48" s="5" t="str">
        <f>IF(F48="B",LEFT('[1]TCE - ANEXO IV - Preencher'!M57,2),IF(F48="S",LEFT('[1]TCE - ANEXO IV - Preencher'!M57,7),IF('[1]TCE - ANEXO IV - Preencher'!H57="","")))</f>
        <v>2927408</v>
      </c>
      <c r="L48" s="7">
        <f>'[1]TCE - ANEXO IV - Preencher'!N57</f>
        <v>34.296648723550824</v>
      </c>
    </row>
    <row r="49" spans="1:12" s="8" customFormat="1" ht="19.5" customHeight="1" x14ac:dyDescent="0.2">
      <c r="A49" s="3">
        <f>IFERROR(VLOOKUP(B49,'[1]DADOS (OCULTAR)'!$P$3:$R$56,3,0),"")</f>
        <v>10583920000800</v>
      </c>
      <c r="B49" s="4" t="str">
        <f>'[1]TCE - ANEXO IV - Preencher'!C58</f>
        <v>HOSPITAL MESTRE VITALINO (COVID-19)</v>
      </c>
      <c r="C49" s="4" t="str">
        <f>'[1]TCE - ANEXO IV - Preencher'!E58</f>
        <v>5.17 - Manutenção de Software, Certificação Digital e Microfilmagem</v>
      </c>
      <c r="D49" s="3">
        <f>'[1]TCE - ANEXO IV - Preencher'!F58</f>
        <v>10891998000115</v>
      </c>
      <c r="E49" s="5" t="str">
        <f>'[1]TCE - ANEXO IV - Preencher'!G58</f>
        <v>ADVISERSIT SERVICOS EM INFORMATICA LTDA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000000386</v>
      </c>
      <c r="I49" s="6">
        <f>IF('[1]TCE - ANEXO IV - Preencher'!K58="","",'[1]TCE - ANEXO IV - Preencher'!K58)</f>
        <v>44162</v>
      </c>
      <c r="J49" s="5" t="str">
        <f>'[1]TCE - ANEXO IV - Preencher'!L58</f>
        <v>BQUP46509</v>
      </c>
      <c r="K49" s="5" t="str">
        <f>IF(F49="B",LEFT('[1]TCE - ANEXO IV - Preencher'!M58,2),IF(F49="S",LEFT('[1]TCE - ANEXO IV - Preencher'!M58,7),IF('[1]TCE - ANEXO IV - Preencher'!H58="","")))</f>
        <v>2610707</v>
      </c>
      <c r="L49" s="7">
        <f>'[1]TCE - ANEXO IV - Preencher'!N58</f>
        <v>138.10731029617781</v>
      </c>
    </row>
    <row r="50" spans="1:12" s="8" customFormat="1" ht="19.5" customHeight="1" x14ac:dyDescent="0.2">
      <c r="A50" s="3">
        <f>IFERROR(VLOOKUP(B50,'[1]DADOS (OCULTAR)'!$P$3:$R$56,3,0),"")</f>
        <v>10583920000800</v>
      </c>
      <c r="B50" s="4" t="str">
        <f>'[1]TCE - ANEXO IV - Preencher'!C59</f>
        <v>HOSPITAL MESTRE VITALINO (COVID-19)</v>
      </c>
      <c r="C50" s="4" t="str">
        <f>'[1]TCE - ANEXO IV - Preencher'!E59</f>
        <v>5.8 - Locação de Veículos Automotores</v>
      </c>
      <c r="D50" s="3">
        <f>'[1]TCE - ANEXO IV - Preencher'!F59</f>
        <v>16670085049162</v>
      </c>
      <c r="E50" s="5" t="str">
        <f>'[1]TCE - ANEXO IV - Preencher'!G59</f>
        <v>LOCALIZA RENT A CAR S/A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47594</v>
      </c>
      <c r="I50" s="6">
        <f>IF('[1]TCE - ANEXO IV - Preencher'!K59="","",'[1]TCE - ANEXO IV - Preencher'!K59)</f>
        <v>44148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2604106</v>
      </c>
      <c r="L50" s="7">
        <f>'[1]TCE - ANEXO IV - Preencher'!N59</f>
        <v>359.07900677006234</v>
      </c>
    </row>
    <row r="51" spans="1:12" s="8" customFormat="1" ht="19.5" customHeight="1" x14ac:dyDescent="0.2">
      <c r="A51" s="3">
        <f>IFERROR(VLOOKUP(B51,'[1]DADOS (OCULTAR)'!$P$3:$R$56,3,0),"")</f>
        <v>10583920000800</v>
      </c>
      <c r="B51" s="4" t="str">
        <f>'[1]TCE - ANEXO IV - Preencher'!C60</f>
        <v>HOSPITAL MESTRE VITALINO (COVID-19)</v>
      </c>
      <c r="C51" s="4" t="str">
        <f>'[1]TCE - ANEXO IV - Preencher'!E60</f>
        <v>5.8 - Locação de Veículos Automotores</v>
      </c>
      <c r="D51" s="3">
        <f>'[1]TCE - ANEXO IV - Preencher'!F60</f>
        <v>16670085049162</v>
      </c>
      <c r="E51" s="5" t="str">
        <f>'[1]TCE - ANEXO IV - Preencher'!G60</f>
        <v>LOCALIZA RENT A CAR S/A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48160</v>
      </c>
      <c r="I51" s="6">
        <f>IF('[1]TCE - ANEXO IV - Preencher'!K60="","",'[1]TCE - ANEXO IV - Preencher'!K60)</f>
        <v>44164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2604106</v>
      </c>
      <c r="L51" s="7">
        <f>'[1]TCE - ANEXO IV - Preencher'!N60</f>
        <v>359.07900677006234</v>
      </c>
    </row>
    <row r="52" spans="1:12" s="8" customFormat="1" ht="19.5" customHeight="1" x14ac:dyDescent="0.2">
      <c r="A52" s="3">
        <f>IFERROR(VLOOKUP(B52,'[1]DADOS (OCULTAR)'!$P$3:$R$56,3,0),"")</f>
        <v>10583920000800</v>
      </c>
      <c r="B52" s="4" t="str">
        <f>'[1]TCE - ANEXO IV - Preencher'!C61</f>
        <v>HOSPITAL MESTRE VITALINO (COVID-19)</v>
      </c>
      <c r="C52" s="4" t="str">
        <f>'[1]TCE - ANEXO IV - Preencher'!E61</f>
        <v>5.22 - Vigilância Ostensiva / Monitorada</v>
      </c>
      <c r="D52" s="3">
        <f>'[1]TCE - ANEXO IV - Preencher'!F61</f>
        <v>24402663000109</v>
      </c>
      <c r="E52" s="5" t="str">
        <f>'[1]TCE - ANEXO IV - Preencher'!G61</f>
        <v>BUNKER SEGURANCA E VIGILANCIA PATRIMONIAL EIRELI EPP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00000940</v>
      </c>
      <c r="I52" s="6">
        <f>IF('[1]TCE - ANEXO IV - Preencher'!K61="","",'[1]TCE - ANEXO IV - Preencher'!K61)</f>
        <v>44160</v>
      </c>
      <c r="J52" s="5" t="str">
        <f>'[1]TCE - ANEXO IV - Preencher'!L61</f>
        <v>UDI5-VJAJ</v>
      </c>
      <c r="K52" s="5" t="str">
        <f>IF(F52="B",LEFT('[1]TCE - ANEXO IV - Preencher'!M61,2),IF(F52="S",LEFT('[1]TCE - ANEXO IV - Preencher'!M61,7),IF('[1]TCE - ANEXO IV - Preencher'!H61="","")))</f>
        <v>2611606</v>
      </c>
      <c r="L52" s="7">
        <f>'[1]TCE - ANEXO IV - Preencher'!N61</f>
        <v>19378.389136897895</v>
      </c>
    </row>
    <row r="53" spans="1:12" s="8" customFormat="1" ht="19.5" customHeight="1" x14ac:dyDescent="0.2">
      <c r="A53" s="3">
        <f>IFERROR(VLOOKUP(B53,'[1]DADOS (OCULTAR)'!$P$3:$R$56,3,0),"")</f>
        <v>10583920000800</v>
      </c>
      <c r="B53" s="4" t="str">
        <f>'[1]TCE - ANEXO IV - Preencher'!C62</f>
        <v>HOSPITAL MESTRE VITALINO (COVID-19)</v>
      </c>
      <c r="C53" s="4" t="str">
        <f>'[1]TCE - ANEXO IV - Preencher'!E62</f>
        <v>5.10 - Detetização/Tratamento de Resíduos e Afins</v>
      </c>
      <c r="D53" s="3">
        <f>'[1]TCE - ANEXO IV - Preencher'!F62</f>
        <v>9595245000183</v>
      </c>
      <c r="E53" s="5" t="str">
        <f>'[1]TCE - ANEXO IV - Preencher'!G62</f>
        <v>FOCUS SERVICOS AMBIENTAIS LTDA ME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00006575</v>
      </c>
      <c r="I53" s="6">
        <f>IF('[1]TCE - ANEXO IV - Preencher'!K62="","",'[1]TCE - ANEXO IV - Preencher'!K62)</f>
        <v>44158</v>
      </c>
      <c r="J53" s="5" t="str">
        <f>'[1]TCE - ANEXO IV - Preencher'!L62</f>
        <v>JZSD-CYVS</v>
      </c>
      <c r="K53" s="5" t="str">
        <f>IF(F53="B",LEFT('[1]TCE - ANEXO IV - Preencher'!M62,2),IF(F53="S",LEFT('[1]TCE - ANEXO IV - Preencher'!M62,7),IF('[1]TCE - ANEXO IV - Preencher'!H62="","")))</f>
        <v>2611606</v>
      </c>
      <c r="L53" s="7">
        <f>'[1]TCE - ANEXO IV - Preencher'!N62</f>
        <v>195.65202291958525</v>
      </c>
    </row>
    <row r="54" spans="1:12" s="8" customFormat="1" ht="19.5" customHeight="1" x14ac:dyDescent="0.2">
      <c r="A54" s="3">
        <f>IFERROR(VLOOKUP(B54,'[1]DADOS (OCULTAR)'!$P$3:$R$56,3,0),"")</f>
        <v>10583920000800</v>
      </c>
      <c r="B54" s="4" t="str">
        <f>'[1]TCE - ANEXO IV - Preencher'!C63</f>
        <v>HOSPITAL MESTRE VITALINO (COVID-19)</v>
      </c>
      <c r="C54" s="4" t="str">
        <f>'[1]TCE - ANEXO IV - Preencher'!E63</f>
        <v>5.99 - Outros Serviços de Terceiros Pessoa Jurídica</v>
      </c>
      <c r="D54" s="3">
        <f>'[1]TCE - ANEXO IV - Preencher'!F63</f>
        <v>26467687000163</v>
      </c>
      <c r="E54" s="5" t="str">
        <f>'[1]TCE - ANEXO IV - Preencher'!G63</f>
        <v>CAMILA JULIETTE DE MELO SANTOS 06818519458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51</v>
      </c>
      <c r="I54" s="6">
        <f>IF('[1]TCE - ANEXO IV - Preencher'!K63="","",'[1]TCE - ANEXO IV - Preencher'!K63)</f>
        <v>44155</v>
      </c>
      <c r="J54" s="5" t="str">
        <f>'[1]TCE - ANEXO IV - Preencher'!L63</f>
        <v>45W3CFGB8</v>
      </c>
      <c r="K54" s="5" t="str">
        <f>IF(F54="B",LEFT('[1]TCE - ANEXO IV - Preencher'!M63,2),IF(F54="S",LEFT('[1]TCE - ANEXO IV - Preencher'!M63,7),IF('[1]TCE - ANEXO IV - Preencher'!H63="","")))</f>
        <v>2604106</v>
      </c>
      <c r="L54" s="7">
        <f>'[1]TCE - ANEXO IV - Preencher'!N63</f>
        <v>566.2399722143291</v>
      </c>
    </row>
    <row r="55" spans="1:12" s="8" customFormat="1" ht="19.5" customHeight="1" x14ac:dyDescent="0.2">
      <c r="A55" s="3">
        <f>IFERROR(VLOOKUP(B55,'[1]DADOS (OCULTAR)'!$P$3:$R$56,3,0),"")</f>
        <v>10583920000800</v>
      </c>
      <c r="B55" s="4" t="str">
        <f>'[1]TCE - ANEXO IV - Preencher'!C64</f>
        <v>HOSPITAL MESTRE VITALINO (COVID-19)</v>
      </c>
      <c r="C55" s="4" t="str">
        <f>'[1]TCE - ANEXO IV - Preencher'!E64</f>
        <v>5.99 - Outros Serviços de Terceiros Pessoa Jurídica</v>
      </c>
      <c r="D55" s="3">
        <f>'[1]TCE - ANEXO IV - Preencher'!F64</f>
        <v>34529278000172</v>
      </c>
      <c r="E55" s="5" t="str">
        <f>'[1]TCE - ANEXO IV - Preencher'!G64</f>
        <v>KALICA JANAINA DA S. CORREIA 02385965402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000000136</v>
      </c>
      <c r="I55" s="6">
        <f>IF('[1]TCE - ANEXO IV - Preencher'!K64="","",'[1]TCE - ANEXO IV - Preencher'!K64)</f>
        <v>44162</v>
      </c>
      <c r="J55" s="5" t="str">
        <f>'[1]TCE - ANEXO IV - Preencher'!L64</f>
        <v>OARJ27510</v>
      </c>
      <c r="K55" s="5" t="str">
        <f>IF(F55="B",LEFT('[1]TCE - ANEXO IV - Preencher'!M64,2),IF(F55="S",LEFT('[1]TCE - ANEXO IV - Preencher'!M64,7),IF('[1]TCE - ANEXO IV - Preencher'!H64="","")))</f>
        <v>2610707</v>
      </c>
      <c r="L55" s="7">
        <f>'[1]TCE - ANEXO IV - Preencher'!N64</f>
        <v>276.21462059235563</v>
      </c>
    </row>
    <row r="56" spans="1:12" s="8" customFormat="1" ht="19.5" customHeight="1" x14ac:dyDescent="0.2">
      <c r="A56" s="3">
        <f>IFERROR(VLOOKUP(B56,'[1]DADOS (OCULTAR)'!$P$3:$R$56,3,0),"")</f>
        <v>10583920000800</v>
      </c>
      <c r="B56" s="4" t="str">
        <f>'[1]TCE - ANEXO IV - Preencher'!C65</f>
        <v>HOSPITAL MESTRE VITALINO (COVID-19)</v>
      </c>
      <c r="C56" s="4" t="str">
        <f>'[1]TCE - ANEXO IV - Preencher'!E65</f>
        <v>5.99 - Outros Serviços de Terceiros Pessoa Jurídica</v>
      </c>
      <c r="D56" s="3">
        <f>'[1]TCE - ANEXO IV - Preencher'!F65</f>
        <v>8276880000135</v>
      </c>
      <c r="E56" s="5" t="str">
        <f>'[1]TCE - ANEXO IV - Preencher'!G65</f>
        <v>JVG CONTABILIDADE LTDA ME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00001655</v>
      </c>
      <c r="I56" s="6">
        <f>IF('[1]TCE - ANEXO IV - Preencher'!K65="","",'[1]TCE - ANEXO IV - Preencher'!K65)</f>
        <v>44165</v>
      </c>
      <c r="J56" s="5" t="str">
        <f>'[1]TCE - ANEXO IV - Preencher'!L65</f>
        <v>LQ5D-TJZK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4443.5704837404528</v>
      </c>
    </row>
    <row r="57" spans="1:12" s="8" customFormat="1" ht="19.5" customHeight="1" x14ac:dyDescent="0.2">
      <c r="A57" s="3">
        <f>IFERROR(VLOOKUP(B57,'[1]DADOS (OCULTAR)'!$P$3:$R$56,3,0),"")</f>
        <v>10583920000800</v>
      </c>
      <c r="B57" s="4" t="str">
        <f>'[1]TCE - ANEXO IV - Preencher'!C66</f>
        <v>HOSPITAL MESTRE VITALINO (COVID-19)</v>
      </c>
      <c r="C57" s="4" t="str">
        <f>'[1]TCE - ANEXO IV - Preencher'!E66</f>
        <v>5.99 - Outros Serviços de Terceiros Pessoa Jurídica</v>
      </c>
      <c r="D57" s="3">
        <f>'[1]TCE - ANEXO IV - Preencher'!F66</f>
        <v>1699696000159</v>
      </c>
      <c r="E57" s="5" t="str">
        <f>'[1]TCE - ANEXO IV - Preencher'!G66</f>
        <v>QUALIAGUA LABORATORIO E CONSULTORIA LTDA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00051601</v>
      </c>
      <c r="I57" s="6">
        <f>IF('[1]TCE - ANEXO IV - Preencher'!K66="","",'[1]TCE - ANEXO IV - Preencher'!K66)</f>
        <v>44153</v>
      </c>
      <c r="J57" s="5" t="str">
        <f>'[1]TCE - ANEXO IV - Preencher'!L66</f>
        <v>YLFZ-JETF</v>
      </c>
      <c r="K57" s="5" t="str">
        <f>IF(F57="B",LEFT('[1]TCE - ANEXO IV - Preencher'!M66,2),IF(F57="S",LEFT('[1]TCE - ANEXO IV - Preencher'!M66,7),IF('[1]TCE - ANEXO IV - Preencher'!H66="","")))</f>
        <v>2611606</v>
      </c>
      <c r="L57" s="7">
        <f>'[1]TCE - ANEXO IV - Preencher'!N66</f>
        <v>264.93585691816781</v>
      </c>
    </row>
    <row r="58" spans="1:12" s="8" customFormat="1" ht="19.5" customHeight="1" x14ac:dyDescent="0.2">
      <c r="A58" s="3">
        <f>IFERROR(VLOOKUP(B58,'[1]DADOS (OCULTAR)'!$P$3:$R$56,3,0),"")</f>
        <v>10583920000800</v>
      </c>
      <c r="B58" s="4" t="str">
        <f>'[1]TCE - ANEXO IV - Preencher'!C67</f>
        <v>HOSPITAL MESTRE VITALINO (COVID-19)</v>
      </c>
      <c r="C58" s="4" t="str">
        <f>'[1]TCE - ANEXO IV - Preencher'!E67</f>
        <v>5.99 - Outros Serviços de Terceiros Pessoa Jurídica</v>
      </c>
      <c r="D58" s="3">
        <f>'[1]TCE - ANEXO IV - Preencher'!F67</f>
        <v>782637000187</v>
      </c>
      <c r="E58" s="5" t="str">
        <f>'[1]TCE - ANEXO IV - Preencher'!G67</f>
        <v>EDUARDO OLIVEIRA CONSULT E ASSES JURIDICA S/C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00000271</v>
      </c>
      <c r="I58" s="6">
        <f>IF('[1]TCE - ANEXO IV - Preencher'!K67="","",'[1]TCE - ANEXO IV - Preencher'!K67)</f>
        <v>44161</v>
      </c>
      <c r="J58" s="5" t="str">
        <f>'[1]TCE - ANEXO IV - Preencher'!L67</f>
        <v>AGQ2-ZX9H</v>
      </c>
      <c r="K58" s="5" t="str">
        <f>IF(F58="B",LEFT('[1]TCE - ANEXO IV - Preencher'!M67,2),IF(F58="S",LEFT('[1]TCE - ANEXO IV - Preencher'!M67,7),IF('[1]TCE - ANEXO IV - Preencher'!H67="","")))</f>
        <v>2611606</v>
      </c>
      <c r="L58" s="7">
        <f>'[1]TCE - ANEXO IV - Preencher'!N67</f>
        <v>2285.1005382755088</v>
      </c>
    </row>
    <row r="59" spans="1:12" s="8" customFormat="1" ht="19.5" customHeight="1" x14ac:dyDescent="0.2">
      <c r="A59" s="3">
        <f>IFERROR(VLOOKUP(B59,'[1]DADOS (OCULTAR)'!$P$3:$R$56,3,0),"")</f>
        <v>10583920000800</v>
      </c>
      <c r="B59" s="4" t="str">
        <f>'[1]TCE - ANEXO IV - Preencher'!C68</f>
        <v>HOSPITAL MESTRE VITALINO (COVID-19)</v>
      </c>
      <c r="C59" s="4" t="str">
        <f>'[1]TCE - ANEXO IV - Preencher'!E68</f>
        <v>5.99 - Outros Serviços de Terceiros Pessoa Jurídica</v>
      </c>
      <c r="D59" s="3">
        <f>'[1]TCE - ANEXO IV - Preencher'!F68</f>
        <v>8902352000144</v>
      </c>
      <c r="E59" s="5" t="str">
        <f>'[1]TCE - ANEXO IV - Preencher'!G68</f>
        <v>JJ SERVICOS LABORATORIAIS LTDA - ME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00000228</v>
      </c>
      <c r="I59" s="6">
        <f>IF('[1]TCE - ANEXO IV - Preencher'!K68="","",'[1]TCE - ANEXO IV - Preencher'!K68)</f>
        <v>44162</v>
      </c>
      <c r="J59" s="5" t="str">
        <f>'[1]TCE - ANEXO IV - Preencher'!L68</f>
        <v>IHUH-WG15</v>
      </c>
      <c r="K59" s="5" t="str">
        <f>IF(F59="B",LEFT('[1]TCE - ANEXO IV - Preencher'!M68,2),IF(F59="S",LEFT('[1]TCE - ANEXO IV - Preencher'!M68,7),IF('[1]TCE - ANEXO IV - Preencher'!H68="","")))</f>
        <v>2609709</v>
      </c>
      <c r="L59" s="7">
        <f>'[1]TCE - ANEXO IV - Preencher'!N68</f>
        <v>690.5365514808891</v>
      </c>
    </row>
    <row r="60" spans="1:12" s="8" customFormat="1" ht="19.5" customHeight="1" x14ac:dyDescent="0.2">
      <c r="A60" s="3">
        <f>IFERROR(VLOOKUP(B60,'[1]DADOS (OCULTAR)'!$P$3:$R$56,3,0),"")</f>
        <v>10583920000800</v>
      </c>
      <c r="B60" s="4" t="str">
        <f>'[1]TCE - ANEXO IV - Preencher'!C69</f>
        <v>HOSPITAL MESTRE VITALINO (COVID-19)</v>
      </c>
      <c r="C60" s="4" t="str">
        <f>'[1]TCE - ANEXO IV - Preencher'!E69</f>
        <v>5.99 - Outros Serviços de Terceiros Pessoa Jurídica</v>
      </c>
      <c r="D60" s="3">
        <f>'[1]TCE - ANEXO IV - Preencher'!F69</f>
        <v>12332754000128</v>
      </c>
      <c r="E60" s="5" t="str">
        <f>'[1]TCE - ANEXO IV - Preencher'!G69</f>
        <v>PAULO WAGNER SAMPAIO DA SILVA ME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00001137</v>
      </c>
      <c r="I60" s="6">
        <f>IF('[1]TCE - ANEXO IV - Preencher'!K69="","",'[1]TCE - ANEXO IV - Preencher'!K69)</f>
        <v>44160</v>
      </c>
      <c r="J60" s="5" t="str">
        <f>'[1]TCE - ANEXO IV - Preencher'!L69</f>
        <v>VVYR-CNJK</v>
      </c>
      <c r="K60" s="5" t="str">
        <f>IF(F60="B",LEFT('[1]TCE - ANEXO IV - Preencher'!M69,2),IF(F60="S",LEFT('[1]TCE - ANEXO IV - Preencher'!M69,7),IF('[1]TCE - ANEXO IV - Preencher'!H69="","")))</f>
        <v>2611606</v>
      </c>
      <c r="L60" s="7">
        <f>'[1]TCE - ANEXO IV - Preencher'!N69</f>
        <v>407.24393123585435</v>
      </c>
    </row>
    <row r="61" spans="1:12" s="8" customFormat="1" ht="19.5" customHeight="1" x14ac:dyDescent="0.2">
      <c r="A61" s="3">
        <f>IFERROR(VLOOKUP(B61,'[1]DADOS (OCULTAR)'!$P$3:$R$56,3,0),"")</f>
        <v>10583920000800</v>
      </c>
      <c r="B61" s="4" t="str">
        <f>'[1]TCE - ANEXO IV - Preencher'!C70</f>
        <v>HOSPITAL MESTRE VITALINO (COVID-19)</v>
      </c>
      <c r="C61" s="4" t="str">
        <f>'[1]TCE - ANEXO IV - Preencher'!E70</f>
        <v>5.99 - Outros Serviços de Terceiros Pessoa Jurídica</v>
      </c>
      <c r="D61" s="3">
        <f>'[1]TCE - ANEXO IV - Preencher'!F70</f>
        <v>24127434000115</v>
      </c>
      <c r="E61" s="5" t="str">
        <f>'[1]TCE - ANEXO IV - Preencher'!G70</f>
        <v>RODRIGO ALMENDRA E ADVOGADOS ASSOCIADOS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00000319</v>
      </c>
      <c r="I61" s="6">
        <f>IF('[1]TCE - ANEXO IV - Preencher'!K70="","",'[1]TCE - ANEXO IV - Preencher'!K70)</f>
        <v>44161</v>
      </c>
      <c r="J61" s="5" t="str">
        <f>'[1]TCE - ANEXO IV - Preencher'!L70</f>
        <v>ZZZG-BBIH</v>
      </c>
      <c r="K61" s="5" t="str">
        <f>IF(F61="B",LEFT('[1]TCE - ANEXO IV - Preencher'!M70,2),IF(F61="S",LEFT('[1]TCE - ANEXO IV - Preencher'!M70,7),IF('[1]TCE - ANEXO IV - Preencher'!H70="","")))</f>
        <v>2611606</v>
      </c>
      <c r="L61" s="7">
        <f>'[1]TCE - ANEXO IV - Preencher'!N70</f>
        <v>1375.5488105499312</v>
      </c>
    </row>
    <row r="62" spans="1:12" s="8" customFormat="1" ht="19.5" customHeight="1" x14ac:dyDescent="0.2">
      <c r="A62" s="3">
        <f>IFERROR(VLOOKUP(B62,'[1]DADOS (OCULTAR)'!$P$3:$R$56,3,0),"")</f>
        <v>10583920000800</v>
      </c>
      <c r="B62" s="4" t="str">
        <f>'[1]TCE - ANEXO IV - Preencher'!C71</f>
        <v>HOSPITAL MESTRE VITALINO (COVID-19)</v>
      </c>
      <c r="C62" s="4" t="str">
        <f>'[1]TCE - ANEXO IV - Preencher'!E71</f>
        <v>5.99 - Outros Serviços de Terceiros Pessoa Jurídica</v>
      </c>
      <c r="D62" s="3">
        <f>'[1]TCE - ANEXO IV - Preencher'!F71</f>
        <v>60619202001209</v>
      </c>
      <c r="E62" s="5" t="str">
        <f>'[1]TCE - ANEXO IV - Preencher'!G71</f>
        <v>MESSER GASES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000003747</v>
      </c>
      <c r="I62" s="6">
        <f>IF('[1]TCE - ANEXO IV - Preencher'!K71="","",'[1]TCE - ANEXO IV - Preencher'!K71)</f>
        <v>44144</v>
      </c>
      <c r="J62" s="5" t="str">
        <f>'[1]TCE - ANEXO IV - Preencher'!L71</f>
        <v>SZFO34542</v>
      </c>
      <c r="K62" s="5" t="str">
        <f>IF(F62="B",LEFT('[1]TCE - ANEXO IV - Preencher'!M71,2),IF(F62="S",LEFT('[1]TCE - ANEXO IV - Preencher'!M71,7),IF('[1]TCE - ANEXO IV - Preencher'!H71="","")))</f>
        <v>2607901</v>
      </c>
      <c r="L62" s="7">
        <f>'[1]TCE - ANEXO IV - Preencher'!N71</f>
        <v>201.18782427395703</v>
      </c>
    </row>
    <row r="63" spans="1:12" s="8" customFormat="1" ht="19.5" customHeight="1" x14ac:dyDescent="0.2">
      <c r="A63" s="3">
        <f>IFERROR(VLOOKUP(B63,'[1]DADOS (OCULTAR)'!$P$3:$R$56,3,0),"")</f>
        <v>10583920000800</v>
      </c>
      <c r="B63" s="4" t="str">
        <f>'[1]TCE - ANEXO IV - Preencher'!C72</f>
        <v>HOSPITAL MESTRE VITALINO (COVID-19)</v>
      </c>
      <c r="C63" s="4" t="str">
        <f>'[1]TCE - ANEXO IV - Preencher'!E72</f>
        <v>5.5 - Reparo e Manutenção de Máquinas e Equipamentos</v>
      </c>
      <c r="D63" s="3">
        <f>'[1]TCE - ANEXO IV - Preencher'!F72</f>
        <v>1449930000785</v>
      </c>
      <c r="E63" s="5" t="str">
        <f>'[1]TCE - ANEXO IV - Preencher'!G72</f>
        <v>SIEMENS HEALTHCARE DIAGNOSTICOS LTDA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00009253</v>
      </c>
      <c r="I63" s="6">
        <f>IF('[1]TCE - ANEXO IV - Preencher'!K72="","",'[1]TCE - ANEXO IV - Preencher'!K72)</f>
        <v>44151</v>
      </c>
      <c r="J63" s="5" t="str">
        <f>'[1]TCE - ANEXO IV - Preencher'!L72</f>
        <v>FQBL-6XL7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12588.30409578173</v>
      </c>
    </row>
    <row r="64" spans="1:12" s="8" customFormat="1" ht="19.5" customHeight="1" x14ac:dyDescent="0.2">
      <c r="A64" s="3">
        <f>IFERROR(VLOOKUP(B64,'[1]DADOS (OCULTAR)'!$P$3:$R$56,3,0),"")</f>
        <v>10583920000800</v>
      </c>
      <c r="B64" s="4" t="str">
        <f>'[1]TCE - ANEXO IV - Preencher'!C73</f>
        <v>HOSPITAL MESTRE VITALINO (COVID-19)</v>
      </c>
      <c r="C64" s="4" t="str">
        <f>'[1]TCE - ANEXO IV - Preencher'!E73</f>
        <v>5.5 - Reparo e Manutenção de Máquinas e Equipamentos</v>
      </c>
      <c r="D64" s="3">
        <f>'[1]TCE - ANEXO IV - Preencher'!F73</f>
        <v>5410567000150</v>
      </c>
      <c r="E64" s="5" t="str">
        <f>'[1]TCE - ANEXO IV - Preencher'!G73</f>
        <v>LABORATORIO DE METROLOGIA DO NORDESTE LABNOR EIRELI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00000582</v>
      </c>
      <c r="I64" s="6">
        <f>IF('[1]TCE - ANEXO IV - Preencher'!K73="","",'[1]TCE - ANEXO IV - Preencher'!K73)</f>
        <v>44145</v>
      </c>
      <c r="J64" s="5" t="str">
        <f>'[1]TCE - ANEXO IV - Preencher'!L73</f>
        <v>WU9L-EZLE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225.57527348375712</v>
      </c>
    </row>
    <row r="65" spans="1:12" s="8" customFormat="1" ht="19.5" customHeight="1" x14ac:dyDescent="0.2">
      <c r="A65" s="3">
        <f>IFERROR(VLOOKUP(B65,'[1]DADOS (OCULTAR)'!$P$3:$R$56,3,0),"")</f>
        <v>10583920000800</v>
      </c>
      <c r="B65" s="4" t="str">
        <f>'[1]TCE - ANEXO IV - Preencher'!C74</f>
        <v>HOSPITAL MESTRE VITALINO (COVID-19)</v>
      </c>
      <c r="C65" s="4" t="str">
        <f>'[1]TCE - ANEXO IV - Preencher'!E74</f>
        <v>5.5 - Reparo e Manutenção de Máquinas e Equipamentos</v>
      </c>
      <c r="D65" s="3">
        <f>'[1]TCE - ANEXO IV - Preencher'!F74</f>
        <v>1449930000785</v>
      </c>
      <c r="E65" s="5" t="str">
        <f>'[1]TCE - ANEXO IV - Preencher'!G74</f>
        <v>SIEMENS HEALTHCARE DIAGNOSTICOS LTDA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00009305</v>
      </c>
      <c r="I65" s="6">
        <f>IF('[1]TCE - ANEXO IV - Preencher'!K74="","",'[1]TCE - ANEXO IV - Preencher'!K74)</f>
        <v>44165</v>
      </c>
      <c r="J65" s="5" t="str">
        <f>'[1]TCE - ANEXO IV - Preencher'!L74</f>
        <v>SSS9-BJCC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9122.3146990302466</v>
      </c>
    </row>
    <row r="66" spans="1:12" s="8" customFormat="1" ht="19.5" customHeight="1" x14ac:dyDescent="0.2">
      <c r="A66" s="3">
        <f>IFERROR(VLOOKUP(B66,'[1]DADOS (OCULTAR)'!$P$3:$R$56,3,0),"")</f>
        <v>10583920000800</v>
      </c>
      <c r="B66" s="4" t="str">
        <f>'[1]TCE - ANEXO IV - Preencher'!C75</f>
        <v>HOSPITAL MESTRE VITALINO (COVID-19)</v>
      </c>
      <c r="C66" s="4" t="str">
        <f>'[1]TCE - ANEXO IV - Preencher'!E75</f>
        <v>5.5 - Reparo e Manutenção de Máquinas e Equipamentos</v>
      </c>
      <c r="D66" s="3">
        <f>'[1]TCE - ANEXO IV - Preencher'!F75</f>
        <v>14951481000125</v>
      </c>
      <c r="E66" s="5" t="str">
        <f>'[1]TCE - ANEXO IV - Preencher'!G75</f>
        <v>BM COMERCIO E SERVICOS DE EQUIP MED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000000106</v>
      </c>
      <c r="I66" s="6">
        <f>IF('[1]TCE - ANEXO IV - Preencher'!K75="","",'[1]TCE - ANEXO IV - Preencher'!K75)</f>
        <v>44165</v>
      </c>
      <c r="J66" s="5" t="str">
        <f>'[1]TCE - ANEXO IV - Preencher'!L75</f>
        <v>LNCI96534</v>
      </c>
      <c r="K66" s="5" t="str">
        <f>IF(F66="B",LEFT('[1]TCE - ANEXO IV - Preencher'!M75,2),IF(F66="S",LEFT('[1]TCE - ANEXO IV - Preencher'!M75,7),IF('[1]TCE - ANEXO IV - Preencher'!H75="","")))</f>
        <v>2603454</v>
      </c>
      <c r="L66" s="7">
        <f>'[1]TCE - ANEXO IV - Preencher'!N75</f>
        <v>759.59020662897808</v>
      </c>
    </row>
    <row r="67" spans="1:12" s="8" customFormat="1" ht="19.5" customHeight="1" x14ac:dyDescent="0.2">
      <c r="A67" s="3">
        <f>IFERROR(VLOOKUP(B67,'[1]DADOS (OCULTAR)'!$P$3:$R$56,3,0),"")</f>
        <v>10583920000800</v>
      </c>
      <c r="B67" s="4" t="str">
        <f>'[1]TCE - ANEXO IV - Preencher'!C76</f>
        <v>HOSPITAL MESTRE VITALINO (COVID-19)</v>
      </c>
      <c r="C67" s="4" t="str">
        <f>'[1]TCE - ANEXO IV - Preencher'!E76</f>
        <v>5.5 - Reparo e Manutenção de Máquinas e Equipamentos</v>
      </c>
      <c r="D67" s="3">
        <f>'[1]TCE - ANEXO IV - Preencher'!F76</f>
        <v>18204483000101</v>
      </c>
      <c r="E67" s="5" t="str">
        <f>'[1]TCE - ANEXO IV - Preencher'!G76</f>
        <v>WAGNER FERNANDES SALES DA SILVA E CIA LTDA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2889</v>
      </c>
      <c r="I67" s="6">
        <f>IF('[1]TCE - ANEXO IV - Preencher'!K76="","",'[1]TCE - ANEXO IV - Preencher'!K76)</f>
        <v>44162</v>
      </c>
      <c r="J67" s="5" t="str">
        <f>'[1]TCE - ANEXO IV - Preencher'!L76</f>
        <v>QCUUSMK7E</v>
      </c>
      <c r="K67" s="5" t="str">
        <f>IF(F67="B",LEFT('[1]TCE - ANEXO IV - Preencher'!M76,2),IF(F67="S",LEFT('[1]TCE - ANEXO IV - Preencher'!M76,7),IF('[1]TCE - ANEXO IV - Preencher'!H76="","")))</f>
        <v>2704302</v>
      </c>
      <c r="L67" s="7">
        <f>'[1]TCE - ANEXO IV - Preencher'!N76</f>
        <v>4751.9802201513521</v>
      </c>
    </row>
    <row r="68" spans="1:12" s="8" customFormat="1" ht="19.5" customHeight="1" x14ac:dyDescent="0.2">
      <c r="A68" s="3">
        <f>IFERROR(VLOOKUP(B68,'[1]DADOS (OCULTAR)'!$P$3:$R$56,3,0),"")</f>
        <v>10583920000800</v>
      </c>
      <c r="B68" s="4" t="str">
        <f>'[1]TCE - ANEXO IV - Preencher'!C77</f>
        <v>HOSPITAL MESTRE VITALINO (COVID-19)</v>
      </c>
      <c r="C68" s="4" t="str">
        <f>'[1]TCE - ANEXO IV - Preencher'!E77</f>
        <v>5.5 - Reparo e Manutenção de Máquinas e Equipamentos</v>
      </c>
      <c r="D68" s="3">
        <f>'[1]TCE - ANEXO IV - Preencher'!F77</f>
        <v>5410567000150</v>
      </c>
      <c r="E68" s="5" t="str">
        <f>'[1]TCE - ANEXO IV - Preencher'!G77</f>
        <v>LABORATORIO DE METROLOGIA DO NORDESTE LABNOR EIRELI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00000586</v>
      </c>
      <c r="I68" s="6">
        <f>IF('[1]TCE - ANEXO IV - Preencher'!K77="","",'[1]TCE - ANEXO IV - Preencher'!K77)</f>
        <v>44159</v>
      </c>
      <c r="J68" s="5" t="str">
        <f>'[1]TCE - ANEXO IV - Preencher'!L77</f>
        <v>NMCZ-L3UT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329.1557562058905</v>
      </c>
    </row>
    <row r="69" spans="1:12" s="8" customFormat="1" ht="19.5" customHeight="1" x14ac:dyDescent="0.2">
      <c r="A69" s="3">
        <f>IFERROR(VLOOKUP(B69,'[1]DADOS (OCULTAR)'!$P$3:$R$56,3,0),"")</f>
        <v>10583920000800</v>
      </c>
      <c r="B69" s="4" t="str">
        <f>'[1]TCE - ANEXO IV - Preencher'!C78</f>
        <v>HOSPITAL MESTRE VITALINO (COVID-19)</v>
      </c>
      <c r="C69" s="4" t="str">
        <f>'[1]TCE - ANEXO IV - Preencher'!E78</f>
        <v>5.5 - Reparo e Manutenção de Máquinas e Equipamentos</v>
      </c>
      <c r="D69" s="3">
        <f>'[1]TCE - ANEXO IV - Preencher'!F78</f>
        <v>90347840000894</v>
      </c>
      <c r="E69" s="5" t="str">
        <f>'[1]TCE - ANEXO IV - Preencher'!G78</f>
        <v>THYSSENKRUPP ELEVADORES S/A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111537</v>
      </c>
      <c r="I69" s="6">
        <f>IF('[1]TCE - ANEXO IV - Preencher'!K78="","",'[1]TCE - ANEXO IV - Preencher'!K78)</f>
        <v>44140</v>
      </c>
      <c r="J69" s="5" t="str">
        <f>'[1]TCE - ANEXO IV - Preencher'!L78</f>
        <v>8MNQ-4L5N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566.74176210840517</v>
      </c>
    </row>
    <row r="70" spans="1:12" s="8" customFormat="1" ht="19.5" customHeight="1" x14ac:dyDescent="0.2">
      <c r="A70" s="3">
        <f>IFERROR(VLOOKUP(B70,'[1]DADOS (OCULTAR)'!$P$3:$R$56,3,0),"")</f>
        <v>10583920000800</v>
      </c>
      <c r="B70" s="4" t="str">
        <f>'[1]TCE - ANEXO IV - Preencher'!C79</f>
        <v>HOSPITAL MESTRE VITALINO (COVID-19)</v>
      </c>
      <c r="C70" s="4" t="str">
        <f>'[1]TCE - ANEXO IV - Preencher'!E79</f>
        <v>5.5 - Reparo e Manutenção de Máquinas e Equipamentos</v>
      </c>
      <c r="D70" s="3">
        <f>'[1]TCE - ANEXO IV - Preencher'!F79</f>
        <v>23623014000167</v>
      </c>
      <c r="E70" s="5" t="str">
        <f>'[1]TCE - ANEXO IV - Preencher'!G79</f>
        <v>AIRMONT ENGENHARIA EIRELI - EPP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000000832</v>
      </c>
      <c r="I70" s="6">
        <f>IF('[1]TCE - ANEXO IV - Preencher'!K79="","",'[1]TCE - ANEXO IV - Preencher'!K79)</f>
        <v>44165</v>
      </c>
      <c r="J70" s="5" t="str">
        <f>'[1]TCE - ANEXO IV - Preencher'!L79</f>
        <v>WTQB26763</v>
      </c>
      <c r="K70" s="5" t="str">
        <f>IF(F70="B",LEFT('[1]TCE - ANEXO IV - Preencher'!M79,2),IF(F70="S",LEFT('[1]TCE - ANEXO IV - Preencher'!M79,7),IF('[1]TCE - ANEXO IV - Preencher'!H79="","")))</f>
        <v>2609600</v>
      </c>
      <c r="L70" s="7">
        <f>'[1]TCE - ANEXO IV - Preencher'!N79</f>
        <v>5426.5308504654586</v>
      </c>
    </row>
    <row r="71" spans="1:12" s="8" customFormat="1" ht="19.5" customHeight="1" x14ac:dyDescent="0.2">
      <c r="A71" s="3">
        <f>IFERROR(VLOOKUP(B71,'[1]DADOS (OCULTAR)'!$P$3:$R$56,3,0),"")</f>
        <v>10583920000800</v>
      </c>
      <c r="B71" s="4" t="str">
        <f>'[1]TCE - ANEXO IV - Preencher'!C80</f>
        <v>HOSPITAL MESTRE VITALINO (COVID-19)</v>
      </c>
      <c r="C71" s="4" t="str">
        <f>'[1]TCE - ANEXO IV - Preencher'!E80</f>
        <v>5.5 - Reparo e Manutenção de Máquinas e Equipamentos</v>
      </c>
      <c r="D71" s="3">
        <f>'[1]TCE - ANEXO IV - Preencher'!F80</f>
        <v>11189101000179</v>
      </c>
      <c r="E71" s="5" t="str">
        <f>'[1]TCE - ANEXO IV - Preencher'!G80</f>
        <v>GENSETS INST. E MANUT. ELET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00004754</v>
      </c>
      <c r="I71" s="6">
        <f>IF('[1]TCE - ANEXO IV - Preencher'!K80="","",'[1]TCE - ANEXO IV - Preencher'!K80)</f>
        <v>44138</v>
      </c>
      <c r="J71" s="5" t="str">
        <f>'[1]TCE - ANEXO IV - Preencher'!L80</f>
        <v>JRFR-KRGY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919.21003229229052</v>
      </c>
    </row>
    <row r="72" spans="1:12" s="8" customFormat="1" ht="19.5" customHeight="1" x14ac:dyDescent="0.2">
      <c r="A72" s="3">
        <f>IFERROR(VLOOKUP(B72,'[1]DADOS (OCULTAR)'!$P$3:$R$56,3,0),"")</f>
        <v>10583920000800</v>
      </c>
      <c r="B72" s="4" t="str">
        <f>'[1]TCE - ANEXO IV - Preencher'!C81</f>
        <v>HOSPITAL MESTRE VITALINO (COVID-19)</v>
      </c>
      <c r="C72" s="4" t="str">
        <f>'[1]TCE - ANEXO IV - Preencher'!E81</f>
        <v>5.5 - Reparo e Manutenção de Máquinas e Equipamentos</v>
      </c>
      <c r="D72" s="3">
        <f>'[1]TCE - ANEXO IV - Preencher'!F81</f>
        <v>11189101000179</v>
      </c>
      <c r="E72" s="5" t="str">
        <f>'[1]TCE - ANEXO IV - Preencher'!G81</f>
        <v>GENSETS INST. E MANUT. ELET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00004772</v>
      </c>
      <c r="I72" s="6">
        <f>IF('[1]TCE - ANEXO IV - Preencher'!K81="","",'[1]TCE - ANEXO IV - Preencher'!K81)</f>
        <v>44140</v>
      </c>
      <c r="J72" s="5" t="str">
        <f>'[1]TCE - ANEXO IV - Preencher'!L81</f>
        <v>CD6B-4SFB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6790.2760895620768</v>
      </c>
    </row>
    <row r="73" spans="1:12" s="8" customFormat="1" ht="19.5" customHeight="1" x14ac:dyDescent="0.2">
      <c r="A73" s="3">
        <f>IFERROR(VLOOKUP(B73,'[1]DADOS (OCULTAR)'!$P$3:$R$56,3,0),"")</f>
        <v>10583920000800</v>
      </c>
      <c r="B73" s="4" t="str">
        <f>'[1]TCE - ANEXO IV - Preencher'!C82</f>
        <v>HOSPITAL MESTRE VITALINO (COVID-19)</v>
      </c>
      <c r="C73" s="4" t="str">
        <f>'[1]TCE - ANEXO IV - Preencher'!E82</f>
        <v xml:space="preserve">5.7 - Reparo e Manutenção de Bens Movéis de Outras Naturezas </v>
      </c>
      <c r="D73" s="3">
        <f>'[1]TCE - ANEXO IV - Preencher'!F82</f>
        <v>26375970000165</v>
      </c>
      <c r="E73" s="5" t="str">
        <f>'[1]TCE - ANEXO IV - Preencher'!G82</f>
        <v>FABIO EMMANUEL DE ANDRADE 02585337499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66</v>
      </c>
      <c r="I73" s="6">
        <f>IF('[1]TCE - ANEXO IV - Preencher'!K82="","",'[1]TCE - ANEXO IV - Preencher'!K82)</f>
        <v>44165</v>
      </c>
      <c r="J73" s="5" t="str">
        <f>'[1]TCE - ANEXO IV - Preencher'!L82</f>
        <v>T0B3K6DIH</v>
      </c>
      <c r="K73" s="5" t="str">
        <f>IF(F73="B",LEFT('[1]TCE - ANEXO IV - Preencher'!M82,2),IF(F73="S",LEFT('[1]TCE - ANEXO IV - Preencher'!M82,7),IF('[1]TCE - ANEXO IV - Preencher'!H82="","")))</f>
        <v>2604106</v>
      </c>
      <c r="L73" s="7">
        <f>'[1]TCE - ANEXO IV - Preencher'!N82</f>
        <v>494.88452856130385</v>
      </c>
    </row>
    <row r="74" spans="1:12" s="8" customFormat="1" ht="19.5" customHeight="1" x14ac:dyDescent="0.2">
      <c r="A74" s="3">
        <f>IFERROR(VLOOKUP(B74,'[1]DADOS (OCULTAR)'!$P$3:$R$56,3,0),"")</f>
        <v>10583920000800</v>
      </c>
      <c r="B74" s="4" t="str">
        <f>'[1]TCE - ANEXO IV - Preencher'!C83</f>
        <v>HOSPITAL MESTRE VITALINO (COVID-19)</v>
      </c>
      <c r="C74" s="4" t="str">
        <f>'[1]TCE - ANEXO IV - Preencher'!E83</f>
        <v>5.19 - Serviços Gráficos, de Encadernação e de Emolduração</v>
      </c>
      <c r="D74" s="3">
        <f>'[1]TCE - ANEXO IV - Preencher'!F83</f>
        <v>10473437000104</v>
      </c>
      <c r="E74" s="5" t="str">
        <f>'[1]TCE - ANEXO IV - Preencher'!G83</f>
        <v>FOTO BELEZA ARTES COMERCIO LTDA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00022723</v>
      </c>
      <c r="I74" s="6">
        <f>IF('[1]TCE - ANEXO IV - Preencher'!K83="","",'[1]TCE - ANEXO IV - Preencher'!K83)</f>
        <v>44138</v>
      </c>
      <c r="J74" s="5" t="str">
        <f>'[1]TCE - ANEXO IV - Preencher'!L83</f>
        <v>JUBA-AS8E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345.26827574044455</v>
      </c>
    </row>
    <row r="75" spans="1:12" s="8" customFormat="1" ht="19.5" customHeight="1" x14ac:dyDescent="0.2">
      <c r="A75" s="3">
        <f>IFERROR(VLOOKUP(B75,'[1]DADOS (OCULTAR)'!$P$3:$R$56,3,0),"")</f>
        <v>10583920000800</v>
      </c>
      <c r="B75" s="4" t="str">
        <f>'[1]TCE - ANEXO IV - Preencher'!C84</f>
        <v>HOSPITAL MESTRE VITALINO (COVID-19)</v>
      </c>
      <c r="C75" s="4" t="str">
        <f>'[1]TCE - ANEXO IV - Preencher'!E84</f>
        <v>5.4 - Reparo e Manutenção de Bens Imóveis</v>
      </c>
      <c r="D75" s="3">
        <f>'[1]TCE - ANEXO IV - Preencher'!F84</f>
        <v>26969715000140</v>
      </c>
      <c r="E75" s="5" t="str">
        <f>'[1]TCE - ANEXO IV - Preencher'!G84</f>
        <v>ECHI ENGENHARIA COMERCIO E LOCACAO EIRELI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102</v>
      </c>
      <c r="I75" s="6">
        <f>IF('[1]TCE - ANEXO IV - Preencher'!K84="","",'[1]TCE - ANEXO IV - Preencher'!K84)</f>
        <v>44151</v>
      </c>
      <c r="J75" s="5" t="str">
        <f>'[1]TCE - ANEXO IV - Preencher'!L84</f>
        <v>C0PNRHXJ8</v>
      </c>
      <c r="K75" s="5" t="str">
        <f>IF(F75="B",LEFT('[1]TCE - ANEXO IV - Preencher'!M84,2),IF(F75="S",LEFT('[1]TCE - ANEXO IV - Preencher'!M84,7),IF('[1]TCE - ANEXO IV - Preencher'!H84="","")))</f>
        <v>2604106</v>
      </c>
      <c r="L75" s="7">
        <f>'[1]TCE - ANEXO IV - Preencher'!N84</f>
        <v>6334.2917867341957</v>
      </c>
    </row>
    <row r="76" spans="1:12" s="8" customFormat="1" ht="19.5" customHeight="1" x14ac:dyDescent="0.2">
      <c r="A76" s="3">
        <f>IFERROR(VLOOKUP(B76,'[1]DADOS (OCULTAR)'!$P$3:$R$56,3,0),"")</f>
        <v>10583920000800</v>
      </c>
      <c r="B76" s="4" t="str">
        <f>'[1]TCE - ANEXO IV - Preencher'!C85</f>
        <v>HOSPITAL MESTRE VITALINO (COVID-19)</v>
      </c>
      <c r="C76" s="4" t="str">
        <f>'[1]TCE - ANEXO IV - Preencher'!E85</f>
        <v>5.1 - Locação de Equipamentos Médicos-Hospitalares</v>
      </c>
      <c r="D76" s="3">
        <f>'[1]TCE - ANEXO IV - Preencher'!F85</f>
        <v>60619202001209</v>
      </c>
      <c r="E76" s="5" t="str">
        <f>'[1]TCE - ANEXO IV - Preencher'!G85</f>
        <v>MESSER GASES LTDA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0084602182</v>
      </c>
      <c r="I76" s="6">
        <f>IF('[1]TCE - ANEXO IV - Preencher'!K85="","",'[1]TCE - ANEXO IV - Preencher'!K85)</f>
        <v>44162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2607901</v>
      </c>
      <c r="L76" s="7">
        <f>'[1]TCE - ANEXO IV - Preencher'!N85</f>
        <v>2384.1948352015215</v>
      </c>
    </row>
    <row r="77" spans="1:12" s="8" customFormat="1" ht="19.5" customHeight="1" x14ac:dyDescent="0.2">
      <c r="A77" s="3">
        <f>IFERROR(VLOOKUP(B77,'[1]DADOS (OCULTAR)'!$P$3:$R$56,3,0),"")</f>
        <v>10583920000800</v>
      </c>
      <c r="B77" s="4" t="str">
        <f>'[1]TCE - ANEXO IV - Preencher'!C86</f>
        <v>HOSPITAL MESTRE VITALINO (COVID-19)</v>
      </c>
      <c r="C77" s="4" t="str">
        <f>'[1]TCE - ANEXO IV - Preencher'!E86</f>
        <v>5.1 - Locação de Equipamentos Médicos-Hospitalares</v>
      </c>
      <c r="D77" s="3">
        <f>'[1]TCE - ANEXO IV - Preencher'!F86</f>
        <v>60619202001209</v>
      </c>
      <c r="E77" s="5" t="str">
        <f>'[1]TCE - ANEXO IV - Preencher'!G86</f>
        <v>MESSER GASES LTDA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0084602181</v>
      </c>
      <c r="I77" s="6">
        <f>IF('[1]TCE - ANEXO IV - Preencher'!K86="","",'[1]TCE - ANEXO IV - Preencher'!K86)</f>
        <v>44162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2607901</v>
      </c>
      <c r="L77" s="7">
        <f>'[1]TCE - ANEXO IV - Preencher'!N86</f>
        <v>1644.4920812551929</v>
      </c>
    </row>
    <row r="78" spans="1:12" s="8" customFormat="1" ht="19.5" customHeight="1" x14ac:dyDescent="0.2">
      <c r="A78" s="3">
        <f>IFERROR(VLOOKUP(B78,'[1]DADOS (OCULTAR)'!$P$3:$R$56,3,0),"")</f>
        <v>10583920000800</v>
      </c>
      <c r="B78" s="4" t="str">
        <f>'[1]TCE - ANEXO IV - Preencher'!C87</f>
        <v>HOSPITAL MESTRE VITALINO (COVID-19)</v>
      </c>
      <c r="C78" s="4" t="str">
        <f>'[1]TCE - ANEXO IV - Preencher'!E87</f>
        <v>5.1 - Locação de Equipamentos Médicos-Hospitalares</v>
      </c>
      <c r="D78" s="3">
        <f>'[1]TCE - ANEXO IV - Preencher'!F87</f>
        <v>26084779000164</v>
      </c>
      <c r="E78" s="5" t="str">
        <f>'[1]TCE - ANEXO IV - Preencher'!G87</f>
        <v>INNOVAR CONTROLS COM SERV AUT EIRELI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1022020</v>
      </c>
      <c r="I78" s="6">
        <f>IF('[1]TCE - ANEXO IV - Preencher'!K87="","",'[1]TCE - ANEXO IV - Preencher'!K87)</f>
        <v>44154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2609600</v>
      </c>
      <c r="L78" s="7">
        <f>'[1]TCE - ANEXO IV - Preencher'!N87</f>
        <v>2946.2892863184602</v>
      </c>
    </row>
    <row r="79" spans="1:12" s="8" customFormat="1" ht="19.5" customHeight="1" x14ac:dyDescent="0.2">
      <c r="A79" s="3" t="str">
        <f>IFERROR(VLOOKUP(B79,'[1]DADOS (OCULTAR)'!$P$3:$R$56,3,0),"")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">
      <c r="A80" s="3" t="str">
        <f>IFERROR(VLOOKUP(B80,'[1]DADOS (OCULTAR)'!$P$3:$R$56,3,0),"")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(OCULTAR)'!$P$3:$R$56,3,0),"")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 t="str">
        <f>IFERROR(VLOOKUP(B82,'[1]DADOS (OCULTAR)'!$P$3:$R$56,3,0),"")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(OCULTAR)'!$P$3:$R$56,3,0),"")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(OCULTAR)'!$P$3:$R$56,3,0),"")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(OCULTAR)'!$P$3:$R$56,3,0),"")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(OCULTAR)'!$P$3:$R$56,3,0),"")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(OCULTAR)'!$P$3:$R$56,3,0),"")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(OCULTAR)'!$P$3:$R$56,3,0),"")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(OCULTAR)'!$P$3:$R$56,3,0),"")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(OCULTAR)'!$P$3:$R$56,3,0),"")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(OCULTAR)'!$P$3:$R$56,3,0),"")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(OCULTAR)'!$P$3:$R$56,3,0),"")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(OCULTAR)'!$P$3:$R$56,3,0),"")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(OCULTAR)'!$P$3:$R$56,3,0),"")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(OCULTAR)'!$P$3:$R$56,3,0),"")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(OCULTAR)'!$P$3:$R$56,3,0),"")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(OCULTAR)'!$P$3:$R$56,3,0),"")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(OCULTAR)'!$P$3:$R$56,3,0),"")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(OCULTAR)'!$P$3:$R$56,3,0),"")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(OCULTAR)'!$P$3:$R$56,3,0),"")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(OCULTAR)'!$P$3:$R$56,3,0),"")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(OCULTAR)'!$P$3:$R$56,3,0),"")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(OCULTAR)'!$P$3:$R$56,3,0),"")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(OCULTAR)'!$P$3:$R$56,3,0),"")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(OCULTAR)'!$P$3:$R$56,3,0),"")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(OCULTAR)'!$P$3:$R$56,3,0),"")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(OCULTAR)'!$P$3:$R$56,3,0),"")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(OCULTAR)'!$P$3:$R$56,3,0),"")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(OCULTAR)'!$P$3:$R$56,3,0),"")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(OCULTAR)'!$P$3:$R$56,3,0),"")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(OCULTAR)'!$P$3:$R$56,3,0),"")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(OCULTAR)'!$P$3:$R$56,3,0),"")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(OCULTAR)'!$P$3:$R$56,3,0),"")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(OCULTAR)'!$P$3:$R$56,3,0),"")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(OCULTAR)'!$P$3:$R$56,3,0),"")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(OCULTAR)'!$P$3:$R$56,3,0),"")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(OCULTAR)'!$P$3:$R$56,3,0),"")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(OCULTAR)'!$P$3:$R$56,3,0),"")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(OCULTAR)'!$P$3:$R$56,3,0),"")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(OCULTAR)'!$P$3:$R$56,3,0),"")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(OCULTAR)'!$P$3:$R$56,3,0),"")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(OCULTAR)'!$P$3:$R$56,3,0),"")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(OCULTAR)'!$P$3:$R$56,3,0),"")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(OCULTAR)'!$P$3:$R$56,3,0),"")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(OCULTAR)'!$P$3:$R$56,3,0),"")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(OCULTAR)'!$P$3:$R$56,3,0),"")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(OCULTAR)'!$P$3:$R$56,3,0),"")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(OCULTAR)'!$P$3:$R$56,3,0),"")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(OCULTAR)'!$P$3:$R$56,3,0),"")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(OCULTAR)'!$P$3:$R$56,3,0),"")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(OCULTAR)'!$P$3:$R$56,3,0),"")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2021-01-13T12:50:34Z</dcterms:created>
  <dcterms:modified xsi:type="dcterms:W3CDTF">2021-01-13T12:52:55Z</dcterms:modified>
</cp:coreProperties>
</file>