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orais\Desktop\09 SETEMBRO\PLANILHAS PARA VALIDACAO\Arquivo Publicação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<sst xmlns="http://schemas.openxmlformats.org/spreadsheetml/2006/main" count="12" uniqueCount="12">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</sst>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09%20SETEMBRO/13%20PCF/13.2%20PCF%20Excel/UPAE%20LIMOEIRO%20-%20PCF%20em%20Excel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LIMOEIRO</v>
          </cell>
          <cell r="E11" t="str">
            <v>1.99 - Outras Despesas com Pessoal</v>
          </cell>
          <cell r="F11">
            <v>92863505000106</v>
          </cell>
          <cell r="G11" t="str">
            <v>UNIMED SEGURADORA S/A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599.87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47866934000174</v>
          </cell>
          <cell r="G12" t="str">
            <v>TICKET SERVICOS S/A</v>
          </cell>
          <cell r="H12" t="str">
            <v>S</v>
          </cell>
          <cell r="I12" t="str">
            <v>S</v>
          </cell>
          <cell r="J12" t="str">
            <v>159379-ND</v>
          </cell>
          <cell r="K12">
            <v>43863</v>
          </cell>
          <cell r="M12" t="str">
            <v>3550308 - São Paulo - SP</v>
          </cell>
          <cell r="N12">
            <v>7489.86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S</v>
          </cell>
          <cell r="J13" t="str">
            <v>14483</v>
          </cell>
          <cell r="K13">
            <v>44078</v>
          </cell>
          <cell r="L13" t="str">
            <v>26200910844611000170670010000144831007301089</v>
          </cell>
          <cell r="M13" t="str">
            <v>2607901 - Jaboatão dos Guararapes - PE</v>
          </cell>
          <cell r="N13">
            <v>638.29999999999995</v>
          </cell>
        </row>
        <row r="14">
          <cell r="C14" t="str">
            <v>UPAE LIMOEIRO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511397</v>
          </cell>
          <cell r="K14">
            <v>44090</v>
          </cell>
          <cell r="L14" t="str">
            <v>26200910779833000156550010005113971171740690</v>
          </cell>
          <cell r="M14" t="str">
            <v>26 -  Pernambuco</v>
          </cell>
          <cell r="N14">
            <v>868.88</v>
          </cell>
        </row>
        <row r="15">
          <cell r="C15" t="str">
            <v>UPAE LIMOEIRO</v>
          </cell>
          <cell r="E15" t="str">
            <v>3.12 - Material Hospitalar</v>
          </cell>
          <cell r="F15">
            <v>5932624000160</v>
          </cell>
          <cell r="G15" t="str">
            <v>MEGAMED COMERCIO LTDA</v>
          </cell>
          <cell r="H15" t="str">
            <v>B</v>
          </cell>
          <cell r="I15" t="str">
            <v>S</v>
          </cell>
          <cell r="J15" t="str">
            <v>13740</v>
          </cell>
          <cell r="K15">
            <v>44091</v>
          </cell>
          <cell r="L15" t="str">
            <v>26200905932624000160550010000137401418926630</v>
          </cell>
          <cell r="M15" t="str">
            <v>26 -  Pernambuco</v>
          </cell>
          <cell r="N15">
            <v>1210</v>
          </cell>
        </row>
        <row r="16">
          <cell r="C16" t="str">
            <v>UPAE LIMOEIRO</v>
          </cell>
          <cell r="E16" t="str">
            <v>3.12 - Material Hospitalar</v>
          </cell>
          <cell r="F16">
            <v>874929000140</v>
          </cell>
          <cell r="G16" t="str">
            <v>MED CENTER  COMERCIAL LTDA</v>
          </cell>
          <cell r="H16" t="str">
            <v>B</v>
          </cell>
          <cell r="I16" t="str">
            <v>S</v>
          </cell>
          <cell r="J16" t="str">
            <v>289498</v>
          </cell>
          <cell r="K16">
            <v>44075</v>
          </cell>
          <cell r="L16" t="str">
            <v>31200900874929000140550010002894981176449969</v>
          </cell>
          <cell r="M16" t="str">
            <v>26 -  Pernambuco</v>
          </cell>
          <cell r="N16">
            <v>249.8</v>
          </cell>
        </row>
        <row r="17">
          <cell r="C17" t="str">
            <v>UPAE LIMOEIRO</v>
          </cell>
          <cell r="E17" t="str">
            <v>3.12 - Material Hospitalar</v>
          </cell>
          <cell r="F17">
            <v>37812977000113</v>
          </cell>
          <cell r="G17" t="str">
            <v>FABIO FELIPE DA SILVA</v>
          </cell>
          <cell r="H17" t="str">
            <v>B</v>
          </cell>
          <cell r="I17" t="str">
            <v>S</v>
          </cell>
          <cell r="J17" t="str">
            <v>14</v>
          </cell>
          <cell r="K17">
            <v>44077</v>
          </cell>
          <cell r="L17" t="str">
            <v>26200937812977000113550010000000141007003000</v>
          </cell>
          <cell r="M17" t="str">
            <v>26 -  Pernambuco</v>
          </cell>
          <cell r="N17">
            <v>1350</v>
          </cell>
        </row>
        <row r="18">
          <cell r="C18" t="str">
            <v>UPAE LIMOEIRO</v>
          </cell>
          <cell r="E18" t="str">
            <v>3.12 - Material Hospitalar</v>
          </cell>
          <cell r="F18">
            <v>30848237000198</v>
          </cell>
          <cell r="G18" t="str">
            <v xml:space="preserve">PH COMERCIO DE PRODUTOS MEDICOS </v>
          </cell>
          <cell r="H18" t="str">
            <v>B</v>
          </cell>
          <cell r="I18" t="str">
            <v>S</v>
          </cell>
          <cell r="J18" t="str">
            <v>4172</v>
          </cell>
          <cell r="K18">
            <v>44085</v>
          </cell>
          <cell r="L18" t="str">
            <v>26200930848237000198550010000041721595796113</v>
          </cell>
          <cell r="M18" t="str">
            <v>26 -  Pernambuco</v>
          </cell>
          <cell r="N18">
            <v>74.44</v>
          </cell>
        </row>
        <row r="19">
          <cell r="C19" t="str">
            <v>UPAE LIMOEIRO</v>
          </cell>
          <cell r="E19" t="str">
            <v>3.12 - Material Hospitalar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23666</v>
          </cell>
          <cell r="K19">
            <v>44092</v>
          </cell>
          <cell r="L19" t="str">
            <v>26200903817043000152550010000236661061001085</v>
          </cell>
          <cell r="M19" t="str">
            <v>26 -  Pernambuco</v>
          </cell>
          <cell r="N19">
            <v>780</v>
          </cell>
        </row>
        <row r="20">
          <cell r="C20" t="str">
            <v>UPAE LIMOEIRO</v>
          </cell>
          <cell r="E20" t="str">
            <v>3.4 - Material Farmacológico</v>
          </cell>
          <cell r="F20">
            <v>30848237000198</v>
          </cell>
          <cell r="G20" t="str">
            <v xml:space="preserve">PH COMERCIO DE PRODUTOS MEDICOS </v>
          </cell>
          <cell r="H20" t="str">
            <v>B</v>
          </cell>
          <cell r="I20" t="str">
            <v>S</v>
          </cell>
          <cell r="J20" t="str">
            <v>4172</v>
          </cell>
          <cell r="K20">
            <v>44085</v>
          </cell>
          <cell r="L20" t="str">
            <v>26200930848237000198550010000041721595796113</v>
          </cell>
          <cell r="M20" t="str">
            <v>26 -  Pernambuco</v>
          </cell>
          <cell r="N20">
            <v>33.119999999999997</v>
          </cell>
        </row>
        <row r="21">
          <cell r="C21" t="str">
            <v>UPAE LIMOEIRO</v>
          </cell>
          <cell r="E21" t="str">
            <v>3.99 - Outras despesas com Material de Consumo</v>
          </cell>
          <cell r="F21">
            <v>33255787001325</v>
          </cell>
          <cell r="G21" t="str">
            <v xml:space="preserve">IBF INDUSTRIA BRASILEIRA DE FILMES </v>
          </cell>
          <cell r="H21" t="str">
            <v>B</v>
          </cell>
          <cell r="I21" t="str">
            <v>S</v>
          </cell>
          <cell r="J21" t="str">
            <v>25484</v>
          </cell>
          <cell r="K21">
            <v>44089</v>
          </cell>
          <cell r="L21" t="str">
            <v>26200933255787001325550050000254841139131143</v>
          </cell>
          <cell r="M21" t="str">
            <v>26 -  Pernambuco</v>
          </cell>
          <cell r="N21">
            <v>1549.2</v>
          </cell>
        </row>
        <row r="22">
          <cell r="C22" t="str">
            <v>UPAE LIMOEIRO</v>
          </cell>
          <cell r="E22" t="str">
            <v>3.99 - Outras despesas com Material de Consumo</v>
          </cell>
          <cell r="F22">
            <v>874929000140</v>
          </cell>
          <cell r="G22" t="str">
            <v>MED CENTER  COMERCIAL LTDA</v>
          </cell>
          <cell r="H22" t="str">
            <v>B</v>
          </cell>
          <cell r="I22" t="str">
            <v>S</v>
          </cell>
          <cell r="J22" t="str">
            <v>289498</v>
          </cell>
          <cell r="K22">
            <v>44075</v>
          </cell>
          <cell r="L22" t="str">
            <v>31200900874929000140550010002894981176449969</v>
          </cell>
          <cell r="M22" t="str">
            <v>31 -  Minas Gerais</v>
          </cell>
          <cell r="N22">
            <v>1470</v>
          </cell>
        </row>
        <row r="23">
          <cell r="C23" t="str">
            <v>UPAE LIMOEIRO</v>
          </cell>
          <cell r="E23" t="str">
            <v>3.99 - Outras despesas com Material de Consumo</v>
          </cell>
          <cell r="F23">
            <v>28248082000107</v>
          </cell>
          <cell r="G23" t="str">
            <v>MARALUCIA DO CARMO VENTURA MAROSTICA</v>
          </cell>
          <cell r="H23" t="str">
            <v>B</v>
          </cell>
          <cell r="I23" t="str">
            <v>S</v>
          </cell>
          <cell r="J23" t="str">
            <v>987</v>
          </cell>
          <cell r="K23">
            <v>44098</v>
          </cell>
          <cell r="L23" t="str">
            <v>35200928248082000107550010000009871925848833</v>
          </cell>
          <cell r="M23" t="str">
            <v>35 -  São Paulo</v>
          </cell>
          <cell r="N23">
            <v>2580</v>
          </cell>
        </row>
        <row r="24">
          <cell r="C24" t="str">
            <v>UPAE LIMOEIRO</v>
          </cell>
          <cell r="E24" t="str">
            <v>3.99 - Outras despesas com Material de Consumo</v>
          </cell>
          <cell r="F24">
            <v>28248082000107</v>
          </cell>
          <cell r="G24" t="str">
            <v>MARALUCIA DO CARMO VENTURA MAROSTICA</v>
          </cell>
          <cell r="H24" t="str">
            <v>B</v>
          </cell>
          <cell r="I24" t="str">
            <v>S</v>
          </cell>
          <cell r="J24" t="str">
            <v>976</v>
          </cell>
          <cell r="K24">
            <v>44095</v>
          </cell>
          <cell r="L24" t="str">
            <v>35200928248082000107550010000009761116389947</v>
          </cell>
          <cell r="M24" t="str">
            <v>35 -  São Paulo</v>
          </cell>
          <cell r="N24">
            <v>150</v>
          </cell>
        </row>
        <row r="25">
          <cell r="C25" t="str">
            <v>UPAE LIMOEIRO</v>
          </cell>
          <cell r="E25" t="str">
            <v>3.99 - Outras despesas com Material de Consumo</v>
          </cell>
          <cell r="F25">
            <v>4402515000179</v>
          </cell>
          <cell r="G25" t="str">
            <v>E. M. DE MOURA COMERCIAL ME</v>
          </cell>
          <cell r="H25" t="str">
            <v>B</v>
          </cell>
          <cell r="I25" t="str">
            <v>S</v>
          </cell>
          <cell r="J25" t="str">
            <v>4282</v>
          </cell>
          <cell r="K25">
            <v>44092</v>
          </cell>
          <cell r="L25" t="str">
            <v>26200904402515000179550010000042821764021100</v>
          </cell>
          <cell r="M25" t="str">
            <v>26 -  Pernambuco</v>
          </cell>
          <cell r="N25">
            <v>268</v>
          </cell>
        </row>
        <row r="26">
          <cell r="C26" t="str">
            <v>UPAE LIMOEIRO</v>
          </cell>
          <cell r="E26" t="str">
            <v>3.99 - Outras despesas com Material de Consumo</v>
          </cell>
          <cell r="F26">
            <v>24138372000309</v>
          </cell>
          <cell r="G26" t="str">
            <v>FARMACIA ROVAL DE MANIPULACOES LTDA</v>
          </cell>
          <cell r="H26" t="str">
            <v>B</v>
          </cell>
          <cell r="I26" t="str">
            <v>S</v>
          </cell>
          <cell r="J26" t="str">
            <v>113803</v>
          </cell>
          <cell r="K26">
            <v>44078</v>
          </cell>
          <cell r="L26" t="str">
            <v>KFBP-PJJD</v>
          </cell>
          <cell r="M26" t="str">
            <v>26 -  Pernambuco</v>
          </cell>
          <cell r="N26">
            <v>54</v>
          </cell>
        </row>
        <row r="27">
          <cell r="C27" t="str">
            <v>UPAE LIMOEIRO</v>
          </cell>
          <cell r="E27" t="str">
            <v>3.14 - Alimentação Preparada</v>
          </cell>
          <cell r="F27">
            <v>14259676000109</v>
          </cell>
          <cell r="G27" t="str">
            <v xml:space="preserve">VCOATSS COMERCIO DE GAS E AGUA LTDA ME </v>
          </cell>
          <cell r="H27" t="str">
            <v>B</v>
          </cell>
          <cell r="I27" t="str">
            <v>S</v>
          </cell>
          <cell r="J27" t="str">
            <v>809</v>
          </cell>
          <cell r="K27">
            <v>44085</v>
          </cell>
          <cell r="L27" t="str">
            <v>26200914259676000109550010000008091907349701</v>
          </cell>
          <cell r="M27" t="str">
            <v>26 -  Pernambuco</v>
          </cell>
          <cell r="N27">
            <v>136.5</v>
          </cell>
        </row>
        <row r="28">
          <cell r="C28" t="str">
            <v>UPAE LIMOEIRO</v>
          </cell>
          <cell r="E28" t="str">
            <v>3.6 - Material de Expediente</v>
          </cell>
          <cell r="F28">
            <v>24073694000155</v>
          </cell>
          <cell r="G28" t="str">
            <v>CIL COMERCIO DE INFORMATICA LTDA</v>
          </cell>
          <cell r="H28" t="str">
            <v>B</v>
          </cell>
          <cell r="I28" t="str">
            <v>S</v>
          </cell>
          <cell r="J28" t="str">
            <v>559946</v>
          </cell>
          <cell r="K28">
            <v>44092</v>
          </cell>
          <cell r="L28" t="str">
            <v>26200924073694000155550010005599461001404985</v>
          </cell>
          <cell r="M28" t="str">
            <v>26 -  Pernambuco</v>
          </cell>
          <cell r="N28">
            <v>1124.98</v>
          </cell>
        </row>
        <row r="29">
          <cell r="C29" t="str">
            <v>UPAE LIMOEIRO</v>
          </cell>
          <cell r="E29" t="str">
            <v>3.6 - Material de Expediente</v>
          </cell>
          <cell r="F29">
            <v>11447578000107</v>
          </cell>
          <cell r="G29" t="str">
            <v>AMPLA COMERCIO DE PAPEL E MATERIAL DE LIMPEZA EIRELI</v>
          </cell>
          <cell r="H29" t="str">
            <v>B</v>
          </cell>
          <cell r="I29" t="str">
            <v>S</v>
          </cell>
          <cell r="J29" t="str">
            <v>1782</v>
          </cell>
          <cell r="K29">
            <v>44090</v>
          </cell>
          <cell r="L29" t="str">
            <v>26200911447578000107550010000017821000023948</v>
          </cell>
          <cell r="M29" t="str">
            <v>26 -  Pernambuco</v>
          </cell>
          <cell r="N29">
            <v>163.30000000000001</v>
          </cell>
        </row>
        <row r="30">
          <cell r="C30" t="str">
            <v>UPAE LIMOEIRO</v>
          </cell>
          <cell r="E30" t="str">
            <v>3.6 - Material de Expediente</v>
          </cell>
          <cell r="F30">
            <v>11447578000107</v>
          </cell>
          <cell r="G30" t="str">
            <v>AMPLA COMERCIO DE PAPEL E MATERIAL DE LIMPEZA EIRELI</v>
          </cell>
          <cell r="H30" t="str">
            <v>B</v>
          </cell>
          <cell r="I30" t="str">
            <v>S</v>
          </cell>
          <cell r="J30" t="str">
            <v>1780</v>
          </cell>
          <cell r="K30">
            <v>44089</v>
          </cell>
          <cell r="L30" t="str">
            <v>26200911447578000107550010000017801000023889</v>
          </cell>
          <cell r="M30" t="str">
            <v>26 -  Pernambuco</v>
          </cell>
          <cell r="N30">
            <v>87.95</v>
          </cell>
        </row>
        <row r="31">
          <cell r="C31" t="str">
            <v>UPAE LIMOEIRO</v>
          </cell>
          <cell r="E31" t="str">
            <v>3.6 - Material de Expediente</v>
          </cell>
          <cell r="F31">
            <v>10497345000156</v>
          </cell>
          <cell r="G31" t="str">
            <v>J.N. TEIXEIRA &amp; CIA LTDA</v>
          </cell>
          <cell r="H31" t="str">
            <v>B</v>
          </cell>
          <cell r="I31" t="str">
            <v>S</v>
          </cell>
          <cell r="J31" t="str">
            <v>28061</v>
          </cell>
          <cell r="K31">
            <v>44091</v>
          </cell>
          <cell r="L31" t="str">
            <v>26200910497345000156550010000280611449291160</v>
          </cell>
          <cell r="M31" t="str">
            <v>26 -  Pernambuco</v>
          </cell>
          <cell r="N31">
            <v>168.88</v>
          </cell>
        </row>
        <row r="32">
          <cell r="C32" t="str">
            <v>UPAE LIMOEIRO</v>
          </cell>
          <cell r="E32" t="str">
            <v>3.6 - Material de Expediente</v>
          </cell>
          <cell r="F32">
            <v>10497345000156</v>
          </cell>
          <cell r="G32" t="str">
            <v>J.N. TEIXEIRA &amp; CIA LTDA</v>
          </cell>
          <cell r="H32" t="str">
            <v>B</v>
          </cell>
          <cell r="I32" t="str">
            <v>S</v>
          </cell>
          <cell r="J32" t="str">
            <v>28067</v>
          </cell>
          <cell r="K32">
            <v>44092</v>
          </cell>
          <cell r="L32" t="str">
            <v>26200910497345000156550010000280671075826934</v>
          </cell>
          <cell r="M32" t="str">
            <v>26 -  Pernambuco</v>
          </cell>
          <cell r="N32">
            <v>48.8</v>
          </cell>
        </row>
        <row r="33">
          <cell r="C33" t="str">
            <v>UPAE LIMOEIRO</v>
          </cell>
          <cell r="E33" t="str">
            <v>3.1 - Combustíveis e Lubrificantes Automotivos</v>
          </cell>
          <cell r="F33">
            <v>13412674000145</v>
          </cell>
          <cell r="G33" t="str">
            <v>POSTO MUNIZ LTDA</v>
          </cell>
          <cell r="H33" t="str">
            <v>B</v>
          </cell>
          <cell r="I33" t="str">
            <v>S</v>
          </cell>
          <cell r="J33" t="str">
            <v>1125</v>
          </cell>
          <cell r="K33">
            <v>44105</v>
          </cell>
          <cell r="L33" t="str">
            <v>26201013412674000145550010000011251000955536</v>
          </cell>
          <cell r="M33" t="str">
            <v>26 -  Pernambuco</v>
          </cell>
          <cell r="N33">
            <v>2271.19</v>
          </cell>
        </row>
        <row r="34">
          <cell r="C34" t="str">
            <v>UPAE LIMOEIRO</v>
          </cell>
          <cell r="E34" t="str">
            <v xml:space="preserve">3.9 - Material para Manutenção de Bens Imóveis </v>
          </cell>
          <cell r="F34">
            <v>28248082000107</v>
          </cell>
          <cell r="G34" t="str">
            <v>MARALUCIA DO CARMO VENTURA MAROSTICA</v>
          </cell>
          <cell r="H34" t="str">
            <v>B</v>
          </cell>
          <cell r="I34" t="str">
            <v>S</v>
          </cell>
          <cell r="J34" t="str">
            <v>976</v>
          </cell>
          <cell r="K34">
            <v>44095</v>
          </cell>
          <cell r="L34" t="str">
            <v>35200928248082000107550010000009761116389947</v>
          </cell>
          <cell r="M34" t="str">
            <v>35 -  São Paulo</v>
          </cell>
          <cell r="N34">
            <v>250</v>
          </cell>
        </row>
        <row r="35">
          <cell r="C35" t="str">
            <v>UPAE LIMOEIRO</v>
          </cell>
          <cell r="E35" t="str">
            <v xml:space="preserve">3.9 - Material para Manutenção de Bens Imóveis </v>
          </cell>
          <cell r="F35">
            <v>8222247000164</v>
          </cell>
          <cell r="G35" t="str">
            <v>FR PONTO COMERCIO E SERV ELETRONICOS</v>
          </cell>
          <cell r="H35" t="str">
            <v>B</v>
          </cell>
          <cell r="I35" t="str">
            <v>S</v>
          </cell>
          <cell r="J35" t="str">
            <v>3163</v>
          </cell>
          <cell r="K35">
            <v>44098</v>
          </cell>
          <cell r="L35" t="str">
            <v>26200908222247000164550010000031631177053706</v>
          </cell>
          <cell r="M35" t="str">
            <v>26 -  Pernambuco</v>
          </cell>
          <cell r="N35">
            <v>275</v>
          </cell>
        </row>
        <row r="36">
          <cell r="C36" t="str">
            <v>UPAE LIMOEIRO</v>
          </cell>
          <cell r="E36" t="str">
            <v xml:space="preserve">3.9 - Material para Manutenção de Bens Imóveis </v>
          </cell>
          <cell r="F36">
            <v>11955390000170</v>
          </cell>
          <cell r="G36" t="str">
            <v>HP SILVA LIMOEIRO ME</v>
          </cell>
          <cell r="H36" t="str">
            <v>B</v>
          </cell>
          <cell r="I36" t="str">
            <v>S</v>
          </cell>
          <cell r="J36" t="str">
            <v>414</v>
          </cell>
          <cell r="K36">
            <v>44099</v>
          </cell>
          <cell r="L36" t="str">
            <v>26200911955390000170550010000004141648800405</v>
          </cell>
          <cell r="M36" t="str">
            <v>26 -  Pernambuco</v>
          </cell>
          <cell r="N36">
            <v>1320</v>
          </cell>
        </row>
        <row r="37">
          <cell r="C37" t="str">
            <v>UPAE LIMOEIRO</v>
          </cell>
          <cell r="E37" t="str">
            <v xml:space="preserve">3.9 - Material para Manutenção de Bens Imóveis </v>
          </cell>
          <cell r="F37">
            <v>41046392000107</v>
          </cell>
          <cell r="G37" t="str">
            <v>ROMEU SANTOS SOUZA</v>
          </cell>
          <cell r="H37" t="str">
            <v>B</v>
          </cell>
          <cell r="I37" t="str">
            <v>S</v>
          </cell>
          <cell r="J37" t="str">
            <v>110</v>
          </cell>
          <cell r="K37">
            <v>44092</v>
          </cell>
          <cell r="L37" t="str">
            <v>26200941046392000107550010000001101267505445</v>
          </cell>
          <cell r="M37" t="str">
            <v>26 -  Pernambuco</v>
          </cell>
          <cell r="N37">
            <v>140.4</v>
          </cell>
        </row>
        <row r="38">
          <cell r="C38" t="str">
            <v>UPAE LIMOEIRO</v>
          </cell>
          <cell r="E38" t="str">
            <v>3.99 - Outras despesas com Material de Consumo</v>
          </cell>
          <cell r="F38">
            <v>10497345000156</v>
          </cell>
          <cell r="G38" t="str">
            <v>J.N. TEIXEIRA &amp; CIA LTDA</v>
          </cell>
          <cell r="H38" t="str">
            <v>B</v>
          </cell>
          <cell r="I38" t="str">
            <v>S</v>
          </cell>
          <cell r="J38" t="str">
            <v>28019</v>
          </cell>
          <cell r="K38">
            <v>44085</v>
          </cell>
          <cell r="L38" t="str">
            <v>26200910497345000156550010000280191290300960</v>
          </cell>
          <cell r="M38" t="str">
            <v>26 -  Pernambuco</v>
          </cell>
          <cell r="N38">
            <v>22.4</v>
          </cell>
        </row>
        <row r="39">
          <cell r="C39" t="str">
            <v>UPAE LIMOEIRO</v>
          </cell>
          <cell r="E39" t="str">
            <v>3.99 - Outras despesas com Material de Consumo</v>
          </cell>
          <cell r="F39">
            <v>10337748000138</v>
          </cell>
          <cell r="G39" t="str">
            <v>SUPERMERCADO NATIANAS LTDA</v>
          </cell>
          <cell r="H39" t="str">
            <v>B</v>
          </cell>
          <cell r="I39" t="str">
            <v>S</v>
          </cell>
          <cell r="J39" t="str">
            <v>8944</v>
          </cell>
          <cell r="K39">
            <v>44092</v>
          </cell>
          <cell r="L39" t="str">
            <v>26200910337748000138550080000089441000419107</v>
          </cell>
          <cell r="M39" t="str">
            <v>26 -  Pernambuco</v>
          </cell>
          <cell r="N39">
            <v>24.25</v>
          </cell>
        </row>
        <row r="40">
          <cell r="C40" t="str">
            <v>UPAE LIMOEIRO</v>
          </cell>
          <cell r="E40" t="str">
            <v>5.99 - Outros Serviços de Terceiros Pessoa Jurídica</v>
          </cell>
          <cell r="F40">
            <v>662270000320</v>
          </cell>
          <cell r="G40" t="str">
            <v>INMETRO</v>
          </cell>
          <cell r="H40" t="str">
            <v>S</v>
          </cell>
          <cell r="I40" t="str">
            <v>N</v>
          </cell>
          <cell r="N40">
            <v>859.3</v>
          </cell>
        </row>
        <row r="41">
          <cell r="C41" t="str">
            <v>UPAE LIMOEIRO</v>
          </cell>
          <cell r="E41" t="str">
            <v>5.99 - Outros Serviços de Terceiros Pessoa Jurídica</v>
          </cell>
          <cell r="F41">
            <v>10998292000157</v>
          </cell>
          <cell r="G41" t="str">
            <v>CIEE</v>
          </cell>
          <cell r="H41" t="str">
            <v>S</v>
          </cell>
          <cell r="I41" t="str">
            <v>N</v>
          </cell>
          <cell r="N41">
            <v>170</v>
          </cell>
        </row>
        <row r="42">
          <cell r="C42" t="str">
            <v>UPAE LIMOEIRO</v>
          </cell>
          <cell r="E42" t="str">
            <v>5.99 - Outros Serviços de Terceiros Pessoa Jurídica</v>
          </cell>
          <cell r="F42">
            <v>47866934000174</v>
          </cell>
          <cell r="G42" t="str">
            <v>TICKET SERVICOS S/A</v>
          </cell>
          <cell r="H42" t="str">
            <v>S</v>
          </cell>
          <cell r="I42" t="str">
            <v>S</v>
          </cell>
          <cell r="J42" t="str">
            <v>22271092</v>
          </cell>
          <cell r="K42">
            <v>44076</v>
          </cell>
          <cell r="L42" t="str">
            <v>CW7H-8IFG</v>
          </cell>
          <cell r="M42" t="str">
            <v>3550308 - São Paulo - SP</v>
          </cell>
          <cell r="N42">
            <v>242.06</v>
          </cell>
        </row>
        <row r="43">
          <cell r="C43" t="str">
            <v>UPAE LIMOEIRO</v>
          </cell>
          <cell r="E43" t="str">
            <v>5.99 - Outros Serviços de Terceiros Pessoa Jurídica</v>
          </cell>
          <cell r="F43">
            <v>4027726000179</v>
          </cell>
          <cell r="G43" t="str">
            <v>CONSELHO REGIONAL DE TECNICOS EM RADIOLOGIA</v>
          </cell>
          <cell r="H43" t="str">
            <v>S</v>
          </cell>
          <cell r="I43" t="str">
            <v>N</v>
          </cell>
          <cell r="N43">
            <v>51.66</v>
          </cell>
        </row>
        <row r="44">
          <cell r="C44" t="str">
            <v>UPAE LIMOEIRO</v>
          </cell>
          <cell r="E44" t="str">
            <v>5.99 - Outros Serviços de Terceiros Pessoa Jurídica</v>
          </cell>
          <cell r="F44">
            <v>4027726000179</v>
          </cell>
          <cell r="G44" t="str">
            <v>CONSELHO REGIONAL DE TECNICOS EM RADIOLOGIA</v>
          </cell>
          <cell r="H44" t="str">
            <v>S</v>
          </cell>
          <cell r="I44" t="str">
            <v>N</v>
          </cell>
          <cell r="N44">
            <v>51.66</v>
          </cell>
        </row>
        <row r="45">
          <cell r="C45" t="str">
            <v>UPAE LIMOEIRO</v>
          </cell>
          <cell r="E45" t="str">
            <v xml:space="preserve">5.25 - Serviços Bancários </v>
          </cell>
          <cell r="F45">
            <v>10551370000170</v>
          </cell>
          <cell r="G45" t="str">
            <v>CAIXA ECONOMICA FEDERAL</v>
          </cell>
          <cell r="H45" t="str">
            <v>S</v>
          </cell>
          <cell r="I45" t="str">
            <v>N</v>
          </cell>
          <cell r="N45">
            <v>169</v>
          </cell>
        </row>
        <row r="46">
          <cell r="C46" t="str">
            <v>UPAE LIMOEIRO</v>
          </cell>
          <cell r="E46" t="str">
            <v xml:space="preserve">5.25 - Serviços Bancários </v>
          </cell>
          <cell r="F46">
            <v>10551370000170</v>
          </cell>
          <cell r="G46" t="str">
            <v>CAIXA ECONOMICA FEDERAL</v>
          </cell>
          <cell r="H46" t="str">
            <v>S</v>
          </cell>
          <cell r="I46" t="str">
            <v>N</v>
          </cell>
          <cell r="N46">
            <v>10</v>
          </cell>
        </row>
        <row r="47">
          <cell r="C47" t="str">
            <v>UPAE LIMOEIRO</v>
          </cell>
          <cell r="E47" t="str">
            <v xml:space="preserve">5.25 - Serviços Bancários </v>
          </cell>
          <cell r="F47">
            <v>10551370000170</v>
          </cell>
          <cell r="G47" t="str">
            <v>CAIXA ECONOMICA FEDERAL</v>
          </cell>
          <cell r="H47" t="str">
            <v>S</v>
          </cell>
          <cell r="I47" t="str">
            <v>N</v>
          </cell>
          <cell r="N47">
            <v>10</v>
          </cell>
        </row>
        <row r="48">
          <cell r="C48" t="str">
            <v>UPAE LIMOEIRO</v>
          </cell>
          <cell r="E48" t="str">
            <v xml:space="preserve">5.25 - Serviços Bancários </v>
          </cell>
          <cell r="F48">
            <v>10551370000170</v>
          </cell>
          <cell r="G48" t="str">
            <v>CAIXA ECONOMICA FEDERAL</v>
          </cell>
          <cell r="H48" t="str">
            <v>S</v>
          </cell>
          <cell r="I48" t="str">
            <v>N</v>
          </cell>
          <cell r="N48">
            <v>99</v>
          </cell>
        </row>
        <row r="49">
          <cell r="C49" t="str">
            <v>UPAE LIMOEIRO</v>
          </cell>
          <cell r="E49" t="str">
            <v>5.13 - Água e Esgoto</v>
          </cell>
          <cell r="F49">
            <v>9769035000164</v>
          </cell>
          <cell r="G49" t="str">
            <v>COMPESA</v>
          </cell>
          <cell r="H49" t="str">
            <v>S</v>
          </cell>
          <cell r="I49" t="str">
            <v>N</v>
          </cell>
          <cell r="N49">
            <v>290.67</v>
          </cell>
        </row>
        <row r="50">
          <cell r="C50" t="str">
            <v>UPAE LIMOEIRO</v>
          </cell>
          <cell r="E50" t="str">
            <v>5.12 - Energia Elétrica</v>
          </cell>
          <cell r="F50">
            <v>10835932000108</v>
          </cell>
          <cell r="G50" t="str">
            <v xml:space="preserve">COMPANHIA ENERGETICA DE PERNAMBUCO </v>
          </cell>
          <cell r="H50" t="str">
            <v>S</v>
          </cell>
          <cell r="I50" t="str">
            <v>S</v>
          </cell>
          <cell r="J50" t="str">
            <v>125135111</v>
          </cell>
          <cell r="K50">
            <v>44095</v>
          </cell>
          <cell r="M50" t="str">
            <v>2611606 - Recife - PE</v>
          </cell>
          <cell r="N50">
            <v>11769.61</v>
          </cell>
        </row>
        <row r="51">
          <cell r="C51" t="str">
            <v>UPAE LIMOEIRO</v>
          </cell>
          <cell r="E51" t="str">
            <v>5.3 - Locação de Máquinas e Equipamentos</v>
          </cell>
          <cell r="F51">
            <v>59105999000186</v>
          </cell>
          <cell r="G51" t="str">
            <v xml:space="preserve">WHIRLPOOL S/A </v>
          </cell>
          <cell r="H51" t="str">
            <v>S</v>
          </cell>
          <cell r="I51" t="str">
            <v>N</v>
          </cell>
          <cell r="N51">
            <v>186.48</v>
          </cell>
        </row>
        <row r="52">
          <cell r="C52" t="str">
            <v>UPAE LIMOEIRO</v>
          </cell>
          <cell r="E52" t="str">
            <v>5.3 - Locação de Máquinas e Equipamentos</v>
          </cell>
          <cell r="F52">
            <v>11265156000110</v>
          </cell>
          <cell r="G52" t="str">
            <v>K.J. BEZERRA DE MELO</v>
          </cell>
          <cell r="H52" t="str">
            <v>S</v>
          </cell>
          <cell r="I52" t="str">
            <v>S</v>
          </cell>
          <cell r="J52" t="str">
            <v>18</v>
          </cell>
          <cell r="K52">
            <v>44077</v>
          </cell>
          <cell r="L52" t="str">
            <v>NFS.J3ZR530V32.J45ZQ306UP.000001</v>
          </cell>
          <cell r="M52" t="str">
            <v>2608909 - Limoeiro - PE</v>
          </cell>
          <cell r="N52">
            <v>700</v>
          </cell>
        </row>
        <row r="53">
          <cell r="C53" t="str">
            <v>UPAE LIMOEIRO</v>
          </cell>
          <cell r="E53" t="str">
            <v>5.3 - Locação de Máquinas e Equipamentos</v>
          </cell>
          <cell r="F53">
            <v>11265156000110</v>
          </cell>
          <cell r="G53" t="str">
            <v>K.J. BEZERRA DE MELO</v>
          </cell>
          <cell r="H53" t="str">
            <v>S</v>
          </cell>
          <cell r="I53" t="str">
            <v>S</v>
          </cell>
          <cell r="J53" t="str">
            <v>19</v>
          </cell>
          <cell r="K53">
            <v>44077</v>
          </cell>
          <cell r="L53" t="str">
            <v>NFS.J3ZR530V32.J45ZQ306UP.00000J</v>
          </cell>
          <cell r="M53" t="str">
            <v>2608909 - Limoeiro - PE</v>
          </cell>
          <cell r="N53">
            <v>300</v>
          </cell>
        </row>
        <row r="54">
          <cell r="C54" t="str">
            <v>UPAE LIMOEIRO</v>
          </cell>
          <cell r="E54" t="str">
            <v>5.8 - Locação de Veículos Automotores</v>
          </cell>
          <cell r="F54">
            <v>1838726000160</v>
          </cell>
          <cell r="G54" t="str">
            <v>S &amp; B LOCACOES DE VEICULOS EIRELLI</v>
          </cell>
          <cell r="H54" t="str">
            <v>S</v>
          </cell>
          <cell r="I54" t="str">
            <v>S</v>
          </cell>
          <cell r="J54" t="str">
            <v>1869</v>
          </cell>
          <cell r="K54">
            <v>44104</v>
          </cell>
          <cell r="M54" t="str">
            <v>2611606 - Recife - PE</v>
          </cell>
          <cell r="N54">
            <v>2850</v>
          </cell>
        </row>
        <row r="55">
          <cell r="C55" t="str">
            <v>UPAE LIMOEIRO</v>
          </cell>
          <cell r="E55" t="str">
            <v>5.99 - Outros Serviços de Terceiros Pessoa Jurídica</v>
          </cell>
          <cell r="F55">
            <v>11265156000110</v>
          </cell>
          <cell r="G55" t="str">
            <v>K.J. BEZERRA DE MELO</v>
          </cell>
          <cell r="H55" t="str">
            <v>S</v>
          </cell>
          <cell r="I55" t="str">
            <v>S</v>
          </cell>
          <cell r="J55" t="str">
            <v>20</v>
          </cell>
          <cell r="K55">
            <v>44077</v>
          </cell>
          <cell r="L55" t="str">
            <v>NFS.J3ZR530V32.J45ZQ306UP.00000K</v>
          </cell>
          <cell r="M55" t="str">
            <v>2608909 - Limoeiro - PE</v>
          </cell>
          <cell r="N55">
            <v>40</v>
          </cell>
        </row>
        <row r="56">
          <cell r="C56" t="str">
            <v>UPAE LIMOEIRO</v>
          </cell>
          <cell r="E56" t="str">
            <v>5.16 - Serviços Médico-Hospitalares, Odotonlogia e Laboratoriais</v>
          </cell>
          <cell r="F56">
            <v>37983112000110</v>
          </cell>
          <cell r="G56" t="str">
            <v>BRADS2 SERVIÇOS MÉDICOS LTDA</v>
          </cell>
          <cell r="H56" t="str">
            <v>S</v>
          </cell>
          <cell r="I56" t="str">
            <v>S</v>
          </cell>
          <cell r="J56" t="str">
            <v>202000000000003</v>
          </cell>
          <cell r="K56">
            <v>44111</v>
          </cell>
          <cell r="L56" t="str">
            <v>4TGW-AAKW</v>
          </cell>
          <cell r="M56" t="str">
            <v>2504009 - Campina Grande - PB</v>
          </cell>
          <cell r="N56">
            <v>7065</v>
          </cell>
        </row>
        <row r="57">
          <cell r="C57" t="str">
            <v>UPAE LIMOEIRO</v>
          </cell>
          <cell r="E57" t="str">
            <v>5.16 - Serviços Médico-Hospitalares, Odotonlogia e Laboratoriais</v>
          </cell>
          <cell r="F57">
            <v>23303022000126</v>
          </cell>
          <cell r="G57" t="str">
            <v xml:space="preserve">MEDIAGNUS IMAGENS DIAGNOSTICO LTDA ME </v>
          </cell>
          <cell r="H57" t="str">
            <v>S</v>
          </cell>
          <cell r="I57" t="str">
            <v>S</v>
          </cell>
          <cell r="J57" t="str">
            <v>505</v>
          </cell>
          <cell r="K57">
            <v>44112</v>
          </cell>
          <cell r="M57" t="str">
            <v>2603108 - Cachoeirinha - PE</v>
          </cell>
          <cell r="N57">
            <v>9450</v>
          </cell>
        </row>
        <row r="58">
          <cell r="C58" t="str">
            <v>UPAE LIMOEIRO</v>
          </cell>
          <cell r="E58" t="str">
            <v>5.16 - Serviços Médico-Hospitalares, Odotonlogia e Laboratoriais</v>
          </cell>
          <cell r="F58">
            <v>11095922000146</v>
          </cell>
          <cell r="G58" t="str">
            <v>ECAPE SERVICOS MEDICOS LTDA EPP</v>
          </cell>
          <cell r="H58" t="str">
            <v>S</v>
          </cell>
          <cell r="I58" t="str">
            <v>S</v>
          </cell>
          <cell r="J58" t="str">
            <v>543</v>
          </cell>
          <cell r="K58">
            <v>44111</v>
          </cell>
          <cell r="L58" t="str">
            <v>IA3I-IGYI</v>
          </cell>
          <cell r="M58" t="str">
            <v>2611606 - Recife - PE</v>
          </cell>
          <cell r="N58">
            <v>1254</v>
          </cell>
        </row>
        <row r="59">
          <cell r="C59" t="str">
            <v>UPAE LIMOEIRO</v>
          </cell>
          <cell r="E59" t="str">
            <v>5.16 - Serviços Médico-Hospitalares, Odotonlogia e Laboratoriais</v>
          </cell>
          <cell r="F59">
            <v>33363558000190</v>
          </cell>
          <cell r="G59" t="str">
            <v>LIA SERRA SERVICOS MEDICOS LTDA</v>
          </cell>
          <cell r="H59" t="str">
            <v>S</v>
          </cell>
          <cell r="I59" t="str">
            <v>S</v>
          </cell>
          <cell r="J59" t="str">
            <v>44</v>
          </cell>
          <cell r="K59">
            <v>44111</v>
          </cell>
          <cell r="L59" t="str">
            <v>I5NW-UDFE</v>
          </cell>
          <cell r="M59" t="str">
            <v>2927408 - Salvador - BA</v>
          </cell>
          <cell r="N59">
            <v>1960</v>
          </cell>
        </row>
        <row r="60">
          <cell r="C60" t="str">
            <v>UPAE LIMOEIRO</v>
          </cell>
          <cell r="E60" t="str">
            <v>5.16 - Serviços Médico-Hospitalares, Odotonlogia e Laboratoriais</v>
          </cell>
          <cell r="F60">
            <v>29870479000107</v>
          </cell>
          <cell r="G60" t="str">
            <v>CARDIOMETABOLICO SERVICOS MEDICOS LTDA</v>
          </cell>
          <cell r="H60" t="str">
            <v>S</v>
          </cell>
          <cell r="I60" t="str">
            <v>S</v>
          </cell>
          <cell r="J60" t="str">
            <v>551</v>
          </cell>
          <cell r="K60">
            <v>44111</v>
          </cell>
          <cell r="L60" t="str">
            <v>RHRI-DMHA</v>
          </cell>
          <cell r="M60" t="str">
            <v>2611606 - Recife - PE</v>
          </cell>
          <cell r="N60">
            <v>5561</v>
          </cell>
        </row>
        <row r="61">
          <cell r="C61" t="str">
            <v>UPAE LIMOEIRO</v>
          </cell>
          <cell r="E61" t="str">
            <v>5.16 - Serviços Médico-Hospitalares, Odotonlogia e Laboratoriais</v>
          </cell>
          <cell r="F61">
            <v>34242407000147</v>
          </cell>
          <cell r="G61" t="str">
            <v>B C A DOS SANTOS</v>
          </cell>
          <cell r="H61" t="str">
            <v>S</v>
          </cell>
          <cell r="I61" t="str">
            <v>S</v>
          </cell>
          <cell r="J61" t="str">
            <v>26</v>
          </cell>
          <cell r="K61">
            <v>44130</v>
          </cell>
          <cell r="L61" t="str">
            <v>GRY3-2FVL</v>
          </cell>
          <cell r="M61" t="str">
            <v>2611606 - Recife - PE</v>
          </cell>
          <cell r="N61">
            <v>3369.38</v>
          </cell>
        </row>
        <row r="62">
          <cell r="C62" t="str">
            <v>UPAE LIMOEIRO</v>
          </cell>
          <cell r="E62" t="str">
            <v>5.16 - Serviços Médico-Hospitalares, Odotonlogia e Laboratoriais</v>
          </cell>
          <cell r="F62">
            <v>21016814000194</v>
          </cell>
          <cell r="G62" t="str">
            <v>SALES &amp; CARVALHO ASSISTENCIA A SAUDE LTDA</v>
          </cell>
          <cell r="H62" t="str">
            <v>S</v>
          </cell>
          <cell r="I62" t="str">
            <v>S</v>
          </cell>
          <cell r="J62" t="str">
            <v>1300</v>
          </cell>
          <cell r="K62">
            <v>44110</v>
          </cell>
          <cell r="L62" t="str">
            <v>368761394</v>
          </cell>
          <cell r="M62" t="str">
            <v>2408102 - Natal - RN</v>
          </cell>
          <cell r="N62">
            <v>6738.75</v>
          </cell>
        </row>
        <row r="63">
          <cell r="C63" t="str">
            <v>UPAE LIMOEIRO</v>
          </cell>
          <cell r="E63" t="str">
            <v>5.16 - Serviços Médico-Hospitalares, Odotonlogia e Laboratoriais</v>
          </cell>
          <cell r="F63">
            <v>21204660000164</v>
          </cell>
          <cell r="G63" t="str">
            <v>OFTALMO PRIME LTDA</v>
          </cell>
          <cell r="H63" t="str">
            <v>S</v>
          </cell>
          <cell r="I63" t="str">
            <v>S</v>
          </cell>
          <cell r="J63" t="str">
            <v>359</v>
          </cell>
          <cell r="K63">
            <v>44110</v>
          </cell>
          <cell r="L63" t="str">
            <v>DFSL-K79T</v>
          </cell>
          <cell r="M63" t="str">
            <v>2611606 - Recife - PE</v>
          </cell>
          <cell r="N63">
            <v>10108.120000000001</v>
          </cell>
        </row>
        <row r="64">
          <cell r="C64" t="str">
            <v>UPAE LIMOEIRO</v>
          </cell>
          <cell r="E64" t="str">
            <v>5.16 - Serviços Médico-Hospitalares, Odotonlogia e Laboratoriais</v>
          </cell>
          <cell r="F64">
            <v>22345633000174</v>
          </cell>
          <cell r="G64" t="str">
            <v>DANTAS &amp; FONTAN DERMATOLOGIA LTDA</v>
          </cell>
          <cell r="H64" t="str">
            <v>S</v>
          </cell>
          <cell r="I64" t="str">
            <v>S</v>
          </cell>
          <cell r="J64" t="str">
            <v>5779</v>
          </cell>
          <cell r="K64">
            <v>44111</v>
          </cell>
          <cell r="L64" t="str">
            <v>JJA6-SNE2</v>
          </cell>
          <cell r="M64" t="str">
            <v>2611606 - Recife - PE</v>
          </cell>
          <cell r="N64">
            <v>4492.5</v>
          </cell>
        </row>
        <row r="65">
          <cell r="C65" t="str">
            <v>UPAE LIMOEIRO</v>
          </cell>
          <cell r="E65" t="str">
            <v>5.16 - Serviços Médico-Hospitalares, Odotonlogia e Laboratoriais</v>
          </cell>
          <cell r="F65">
            <v>15317166000103</v>
          </cell>
          <cell r="G65" t="str">
            <v>CENTRO CARDIOLOGICO DO IDOSO LTDA</v>
          </cell>
          <cell r="H65" t="str">
            <v>S</v>
          </cell>
          <cell r="I65" t="str">
            <v>S</v>
          </cell>
          <cell r="J65" t="str">
            <v>1292</v>
          </cell>
          <cell r="K65">
            <v>44111</v>
          </cell>
          <cell r="L65" t="str">
            <v>EA79-WVKV</v>
          </cell>
          <cell r="M65" t="str">
            <v>2611606 - Recife - PE</v>
          </cell>
          <cell r="N65">
            <v>5615.63</v>
          </cell>
        </row>
        <row r="66">
          <cell r="C66" t="str">
            <v>UPAE LIMOEIRO</v>
          </cell>
          <cell r="E66" t="str">
            <v>5.16 - Serviços Médico-Hospitalares, Odotonlogia e Laboratoriais</v>
          </cell>
          <cell r="F66">
            <v>36931107000109</v>
          </cell>
          <cell r="G66" t="str">
            <v>GCOR ASSISTENCIA MEDICA LTDA</v>
          </cell>
          <cell r="H66" t="str">
            <v>S</v>
          </cell>
          <cell r="I66" t="str">
            <v>S</v>
          </cell>
          <cell r="J66" t="str">
            <v>21</v>
          </cell>
          <cell r="K66">
            <v>44111</v>
          </cell>
          <cell r="L66" t="str">
            <v>EYZR-NBPX</v>
          </cell>
          <cell r="M66" t="str">
            <v>2611606 - Recife - PE</v>
          </cell>
          <cell r="N66">
            <v>4492.5</v>
          </cell>
        </row>
        <row r="67">
          <cell r="C67" t="str">
            <v>UPAE LIMOEIRO</v>
          </cell>
          <cell r="E67" t="str">
            <v>5.16 - Serviços Médico-Hospitalares, Odotonlogia e Laboratoriais</v>
          </cell>
          <cell r="F67">
            <v>31228360000179</v>
          </cell>
          <cell r="G67" t="str">
            <v>MCSM CENTRO CLINICO E DIAGNOSTICO</v>
          </cell>
          <cell r="H67" t="str">
            <v>S</v>
          </cell>
          <cell r="I67" t="str">
            <v>S</v>
          </cell>
          <cell r="J67" t="str">
            <v>92</v>
          </cell>
          <cell r="K67">
            <v>44103</v>
          </cell>
          <cell r="L67" t="str">
            <v>RHBG-KWTE</v>
          </cell>
          <cell r="M67" t="str">
            <v>2602209 - Bom Jardim - PE</v>
          </cell>
          <cell r="N67">
            <v>1750</v>
          </cell>
        </row>
        <row r="68">
          <cell r="C68" t="str">
            <v>UPAE LIMOEIRO</v>
          </cell>
          <cell r="E68" t="str">
            <v>5.16 - Serviços Médico-Hospitalares, Odotonlogia e Laboratoriais</v>
          </cell>
          <cell r="F68">
            <v>2203863000191</v>
          </cell>
          <cell r="G68" t="str">
            <v>FLAVIO GALVAO CIA LTDA</v>
          </cell>
          <cell r="H68" t="str">
            <v>S</v>
          </cell>
          <cell r="I68" t="str">
            <v>S</v>
          </cell>
          <cell r="J68" t="str">
            <v>2718</v>
          </cell>
          <cell r="K68">
            <v>44110</v>
          </cell>
          <cell r="L68" t="str">
            <v>MXMJ-ZKWJ</v>
          </cell>
          <cell r="M68" t="str">
            <v>2611606 - Recife - PE</v>
          </cell>
          <cell r="N68">
            <v>1080</v>
          </cell>
        </row>
        <row r="69">
          <cell r="C69" t="str">
            <v>UPAE LIMOEIRO</v>
          </cell>
          <cell r="E69" t="str">
            <v>5.16 - Serviços Médico-Hospitalares, Odotonlogia e Laboratoriais</v>
          </cell>
          <cell r="F69">
            <v>37055071000100</v>
          </cell>
          <cell r="G69" t="str">
            <v>INDIK SERVIÇOS MÉDICOS DE SAÚDE LTDA</v>
          </cell>
          <cell r="H69" t="str">
            <v>S</v>
          </cell>
          <cell r="I69" t="str">
            <v>S</v>
          </cell>
          <cell r="J69" t="str">
            <v>17</v>
          </cell>
          <cell r="K69">
            <v>44126</v>
          </cell>
          <cell r="L69" t="str">
            <v>GDBD18160</v>
          </cell>
          <cell r="M69" t="str">
            <v>2609600 - Olinda - PE</v>
          </cell>
          <cell r="N69">
            <v>8985</v>
          </cell>
        </row>
        <row r="70">
          <cell r="C70" t="str">
            <v>UPAE LIMOEIRO</v>
          </cell>
          <cell r="E70" t="str">
            <v>5.16 - Serviços Médico-Hospitalares, Odotonlogia e Laboratoriais</v>
          </cell>
          <cell r="F70">
            <v>24658440000107</v>
          </cell>
          <cell r="G70" t="str">
            <v>CLÍNICA JOSÉ CÂMARA NETO LTDA</v>
          </cell>
          <cell r="H70" t="str">
            <v>S</v>
          </cell>
          <cell r="I70" t="str">
            <v>S</v>
          </cell>
          <cell r="J70" t="str">
            <v>53</v>
          </cell>
          <cell r="K70">
            <v>44109</v>
          </cell>
          <cell r="L70" t="str">
            <v>ICGZ-CR42</v>
          </cell>
          <cell r="M70" t="str">
            <v>2611606 - Recife - PE</v>
          </cell>
          <cell r="N70">
            <v>11231.25</v>
          </cell>
        </row>
        <row r="71">
          <cell r="C71" t="str">
            <v>UPAE LIMOEIRO</v>
          </cell>
          <cell r="E71" t="str">
            <v>5.16 - Serviços Médico-Hospitalares, Odotonlogia e Laboratoriais</v>
          </cell>
          <cell r="F71">
            <v>8885865000194</v>
          </cell>
          <cell r="G71" t="str">
            <v>MARIA DE LOURDES MONTEIRO RAMOS - ME</v>
          </cell>
          <cell r="H71" t="str">
            <v>S</v>
          </cell>
          <cell r="I71" t="str">
            <v>S</v>
          </cell>
          <cell r="J71" t="str">
            <v>306</v>
          </cell>
          <cell r="K71">
            <v>44110</v>
          </cell>
          <cell r="L71" t="str">
            <v>NFS.J35E3YLEYQ.J45ZQ306UP.00008I</v>
          </cell>
          <cell r="M71" t="str">
            <v>2608909 - Limoeiro - PE</v>
          </cell>
          <cell r="N71">
            <v>14182.07</v>
          </cell>
        </row>
        <row r="72">
          <cell r="C72" t="str">
            <v>UPAE LIMOEIRO</v>
          </cell>
          <cell r="E72" t="str">
            <v>5.16 - Serviços Médico-Hospitalares, Odotonlogia e Laboratoriais</v>
          </cell>
          <cell r="F72">
            <v>8885865000194</v>
          </cell>
          <cell r="G72" t="str">
            <v>MARIA DE LOURDES MONTEIRO RAMOS - ME</v>
          </cell>
          <cell r="H72" t="str">
            <v>S</v>
          </cell>
          <cell r="I72" t="str">
            <v>S</v>
          </cell>
          <cell r="J72" t="str">
            <v>305</v>
          </cell>
          <cell r="K72">
            <v>44110</v>
          </cell>
          <cell r="L72" t="str">
            <v>NFS.J35E3YLEYQ.J45ZQ306UP.00008H</v>
          </cell>
          <cell r="M72" t="str">
            <v>2608909 - Limoeiro - PE</v>
          </cell>
          <cell r="N72">
            <v>1950</v>
          </cell>
        </row>
        <row r="73">
          <cell r="C73" t="str">
            <v>UPAE LIMOEIRO</v>
          </cell>
          <cell r="E73" t="str">
            <v>4.6 - Serviços de Profissionais de Saúde</v>
          </cell>
          <cell r="F73">
            <v>5984089408</v>
          </cell>
          <cell r="G73" t="str">
            <v>LEILA POLIANA ALVES</v>
          </cell>
          <cell r="H73" t="str">
            <v>S</v>
          </cell>
          <cell r="I73" t="str">
            <v>N</v>
          </cell>
          <cell r="N73">
            <v>758.08</v>
          </cell>
        </row>
        <row r="74">
          <cell r="C74" t="str">
            <v>UPAE LIMOEIRO</v>
          </cell>
          <cell r="E74" t="str">
            <v>5.10 - Detetização/Tratamento de Resíduos e Afins</v>
          </cell>
          <cell r="F74">
            <v>11863530000180</v>
          </cell>
          <cell r="G74" t="str">
            <v>BRASCON GESTAO AMBIENTAL LTDA</v>
          </cell>
          <cell r="H74" t="str">
            <v>S</v>
          </cell>
          <cell r="I74" t="str">
            <v>S</v>
          </cell>
          <cell r="J74" t="str">
            <v>51528</v>
          </cell>
          <cell r="K74">
            <v>44106</v>
          </cell>
          <cell r="M74" t="str">
            <v>2611309 - Pombos - PE</v>
          </cell>
          <cell r="N74">
            <v>198</v>
          </cell>
        </row>
        <row r="75">
          <cell r="C75" t="str">
            <v>UPAE LIMOEIRO</v>
          </cell>
          <cell r="E75" t="str">
            <v>5.17 - Manutenção de Software, Certificação Digital e Microfilmagem</v>
          </cell>
          <cell r="F75">
            <v>16783034000130</v>
          </cell>
          <cell r="G75" t="str">
            <v>SINTESE LICENCIAMENTO PROG P COMPRAS ON LINE LTDA</v>
          </cell>
          <cell r="H75" t="str">
            <v>S</v>
          </cell>
          <cell r="I75" t="str">
            <v>S</v>
          </cell>
          <cell r="J75" t="str">
            <v>11116</v>
          </cell>
          <cell r="K75">
            <v>44075</v>
          </cell>
          <cell r="L75" t="str">
            <v>IZYC-UBJD</v>
          </cell>
          <cell r="M75" t="str">
            <v>2611606 - Recife - PE</v>
          </cell>
          <cell r="N75">
            <v>750</v>
          </cell>
        </row>
        <row r="76">
          <cell r="C76" t="str">
            <v>UPAE LIMOEIRO</v>
          </cell>
          <cell r="E76" t="str">
            <v>5.17 - Manutenção de Software, Certificação Digital e Microfilmagem</v>
          </cell>
          <cell r="F76">
            <v>5662773000319</v>
          </cell>
          <cell r="G76" t="str">
            <v xml:space="preserve">PIXEON MEDICAL SYSTEMS S.A. </v>
          </cell>
          <cell r="H76" t="str">
            <v>S</v>
          </cell>
          <cell r="I76" t="str">
            <v>S</v>
          </cell>
          <cell r="J76" t="str">
            <v>27299</v>
          </cell>
          <cell r="K76">
            <v>44098</v>
          </cell>
          <cell r="L76" t="str">
            <v>MPYUYL9Z</v>
          </cell>
          <cell r="M76" t="str">
            <v>2927408 - Salvador - BA</v>
          </cell>
          <cell r="N76">
            <v>5551.33</v>
          </cell>
        </row>
        <row r="77">
          <cell r="C77" t="str">
            <v>UPAE LIMOEIRO</v>
          </cell>
          <cell r="E77" t="str">
            <v>5.17 - Manutenção de Software, Certificação Digital e Microfilmagem</v>
          </cell>
          <cell r="F77">
            <v>3680650000113</v>
          </cell>
          <cell r="G77" t="str">
            <v xml:space="preserve">TECNOVA SERVICOS LTDA - ME </v>
          </cell>
          <cell r="H77" t="str">
            <v>S</v>
          </cell>
          <cell r="I77" t="str">
            <v>S</v>
          </cell>
          <cell r="J77" t="str">
            <v>5554</v>
          </cell>
          <cell r="K77">
            <v>44081</v>
          </cell>
          <cell r="L77" t="str">
            <v>QSTV-ZSSF</v>
          </cell>
          <cell r="M77" t="str">
            <v>2927408 - Salvador - BA</v>
          </cell>
          <cell r="N77">
            <v>575.62</v>
          </cell>
        </row>
        <row r="78">
          <cell r="C78" t="str">
            <v>UPAE LIMOEIRO</v>
          </cell>
          <cell r="E78" t="str">
            <v>5.22 - Vigilância Ostensiva / Monitorada</v>
          </cell>
          <cell r="F78">
            <v>11572781000105</v>
          </cell>
          <cell r="G78" t="str">
            <v>SOSERVI VIGILANCIA LTDA</v>
          </cell>
          <cell r="H78" t="str">
            <v>S</v>
          </cell>
          <cell r="I78" t="str">
            <v>S</v>
          </cell>
          <cell r="J78" t="str">
            <v>7173</v>
          </cell>
          <cell r="K78">
            <v>44075</v>
          </cell>
          <cell r="L78" t="str">
            <v>FXUE49911</v>
          </cell>
          <cell r="M78" t="str">
            <v>2609600 - Olinda - PE</v>
          </cell>
          <cell r="N78">
            <v>10462.6</v>
          </cell>
        </row>
        <row r="79">
          <cell r="C79" t="str">
            <v>UPAE LIMOEIRO</v>
          </cell>
          <cell r="E79" t="str">
            <v>5.2 - Serviços Técnicos Profissionais</v>
          </cell>
          <cell r="F79">
            <v>8276880000135</v>
          </cell>
          <cell r="G79" t="str">
            <v xml:space="preserve">JVG CONTABILIDADE LTDA ME </v>
          </cell>
          <cell r="H79" t="str">
            <v>S</v>
          </cell>
          <cell r="I79" t="str">
            <v>S</v>
          </cell>
          <cell r="J79" t="str">
            <v>1588</v>
          </cell>
          <cell r="K79">
            <v>44102</v>
          </cell>
          <cell r="L79" t="str">
            <v>ZSTGD5ZR</v>
          </cell>
          <cell r="M79" t="str">
            <v>2611606 - Recife - PE</v>
          </cell>
          <cell r="N79">
            <v>4961.47</v>
          </cell>
        </row>
        <row r="80">
          <cell r="C80" t="str">
            <v>UPAE LIMOEIRO</v>
          </cell>
          <cell r="E80" t="str">
            <v>5.2 - Serviços Técnicos Profissionais</v>
          </cell>
          <cell r="F80">
            <v>11735586000159</v>
          </cell>
          <cell r="G80" t="str">
            <v>FUNDAÇÃO DE APOIO AO DESENSOLVIMENTO DA UNIVERSIDADE</v>
          </cell>
          <cell r="H80" t="str">
            <v>S</v>
          </cell>
          <cell r="I80" t="str">
            <v>S</v>
          </cell>
          <cell r="J80" t="str">
            <v>58980</v>
          </cell>
          <cell r="K80">
            <v>44090</v>
          </cell>
          <cell r="L80" t="str">
            <v>WJJBHMXI</v>
          </cell>
          <cell r="M80" t="str">
            <v>2611606 - Recife - PE</v>
          </cell>
          <cell r="N80">
            <v>141.66</v>
          </cell>
        </row>
        <row r="81">
          <cell r="C81" t="str">
            <v>UPAE LIMOEIRO</v>
          </cell>
          <cell r="E81" t="str">
            <v>5.10 - Detetização/Tratamento de Resíduos e Afins</v>
          </cell>
          <cell r="F81">
            <v>18141540000150</v>
          </cell>
          <cell r="G81" t="str">
            <v xml:space="preserve">R SOUZA DA SILVA DEDETZACAO </v>
          </cell>
          <cell r="H81" t="str">
            <v>S</v>
          </cell>
          <cell r="I81" t="str">
            <v>S</v>
          </cell>
          <cell r="J81" t="str">
            <v>395</v>
          </cell>
          <cell r="K81">
            <v>44082</v>
          </cell>
          <cell r="L81" t="str">
            <v>QH63-YSD7</v>
          </cell>
          <cell r="M81" t="str">
            <v>2600054 - Abreu e Lima - PE</v>
          </cell>
          <cell r="N81">
            <v>250</v>
          </cell>
        </row>
        <row r="82">
          <cell r="C82" t="str">
            <v>UPAE LIMOEIRO</v>
          </cell>
          <cell r="E82" t="str">
            <v>5.23 - Limpeza e Conservação</v>
          </cell>
          <cell r="F82">
            <v>9863853000121</v>
          </cell>
          <cell r="G82" t="str">
            <v>SOSERVI - SOCIEDADE DE SERVICOS GERAIS LTDA</v>
          </cell>
          <cell r="H82" t="str">
            <v>S</v>
          </cell>
          <cell r="I82" t="str">
            <v>S</v>
          </cell>
          <cell r="J82" t="str">
            <v>51421</v>
          </cell>
          <cell r="K82">
            <v>44076</v>
          </cell>
          <cell r="L82" t="str">
            <v>TRGO88532</v>
          </cell>
          <cell r="M82" t="str">
            <v>2609600 - Olinda - PE</v>
          </cell>
          <cell r="N82">
            <v>15587.39</v>
          </cell>
        </row>
        <row r="83">
          <cell r="C83" t="str">
            <v>UPAE LIMOEIRO</v>
          </cell>
          <cell r="E83" t="str">
            <v>5.99 - Outros Serviços de Terceiros Pessoa Jurídica</v>
          </cell>
          <cell r="F83">
            <v>9863853000121</v>
          </cell>
          <cell r="G83" t="str">
            <v>SOSERVI - SOCIEDADE DE SERVICOS GERAIS LTDA</v>
          </cell>
          <cell r="H83" t="str">
            <v>S</v>
          </cell>
          <cell r="I83" t="str">
            <v>S</v>
          </cell>
          <cell r="J83" t="str">
            <v>51422</v>
          </cell>
          <cell r="K83">
            <v>44076</v>
          </cell>
          <cell r="L83" t="str">
            <v>FPQM05646</v>
          </cell>
          <cell r="M83" t="str">
            <v>2609600 - Olinda - PE</v>
          </cell>
          <cell r="N83">
            <v>5962.36</v>
          </cell>
        </row>
        <row r="84">
          <cell r="C84" t="str">
            <v>UPAE LIMOEIRO</v>
          </cell>
          <cell r="E84" t="str">
            <v xml:space="preserve">4.5 - Reparo e Manutenção de Bens Imovéis </v>
          </cell>
          <cell r="F84">
            <v>3100076400</v>
          </cell>
          <cell r="G84" t="str">
            <v>ANA LUCIA MARIA DA CONCEICAO</v>
          </cell>
          <cell r="H84" t="str">
            <v>S</v>
          </cell>
          <cell r="I84" t="str">
            <v>S</v>
          </cell>
          <cell r="J84" t="str">
            <v>12387</v>
          </cell>
          <cell r="K84">
            <v>44082</v>
          </cell>
          <cell r="L84" t="str">
            <v>1d274e8f9a29bde81b9a89251de10b90</v>
          </cell>
          <cell r="M84" t="str">
            <v>2610608 - Paudalho - PE</v>
          </cell>
          <cell r="N84">
            <v>700</v>
          </cell>
        </row>
        <row r="85">
          <cell r="C85" t="str">
            <v>UPAE LIMOEIRO</v>
          </cell>
          <cell r="E85" t="str">
            <v>5.5 - Reparo e Manutenção de Máquinas e Equipamentos</v>
          </cell>
          <cell r="F85">
            <v>22551846000152</v>
          </cell>
          <cell r="G85" t="str">
            <v>F MONTEIRO PEIXOTO ENGENHARIA EIRELI - ME</v>
          </cell>
          <cell r="H85" t="str">
            <v>S</v>
          </cell>
          <cell r="I85" t="str">
            <v>S</v>
          </cell>
          <cell r="J85" t="str">
            <v>271</v>
          </cell>
          <cell r="K85">
            <v>44106</v>
          </cell>
          <cell r="L85" t="str">
            <v>0071-5644-4706</v>
          </cell>
          <cell r="M85" t="str">
            <v>2924009 - Paulo Afonso - BA</v>
          </cell>
          <cell r="N85">
            <v>5581.9</v>
          </cell>
        </row>
        <row r="86">
          <cell r="C86" t="str">
            <v>UPAE LIMOEIRO</v>
          </cell>
          <cell r="E86" t="str">
            <v>5.5 - Reparo e Manutenção de Máquinas e Equipamentos</v>
          </cell>
          <cell r="F86">
            <v>26332434000182</v>
          </cell>
          <cell r="G86" t="str">
            <v xml:space="preserve">LOGICO PROJETOS CONSULTORIA E SERVICOS DE CLIMATIZACAO </v>
          </cell>
          <cell r="H86" t="str">
            <v>S</v>
          </cell>
          <cell r="I86" t="str">
            <v>S</v>
          </cell>
          <cell r="J86" t="str">
            <v>243</v>
          </cell>
          <cell r="K86">
            <v>44105</v>
          </cell>
          <cell r="L86" t="str">
            <v>I4CU-Y5XV</v>
          </cell>
          <cell r="M86" t="str">
            <v>2611606 - Recife - PE</v>
          </cell>
          <cell r="N86">
            <v>6800</v>
          </cell>
        </row>
        <row r="87">
          <cell r="C87" t="str">
            <v>UPAE LIMOEIRO</v>
          </cell>
          <cell r="E87" t="str">
            <v>5.5 - Reparo e Manutenção de Máquinas e Equipamentos</v>
          </cell>
          <cell r="F87">
            <v>26332434000182</v>
          </cell>
          <cell r="G87" t="str">
            <v xml:space="preserve">LOGICO PROJETOS CONSULTORIA E SERVICOS DE CLIMATIZACAO </v>
          </cell>
          <cell r="H87" t="str">
            <v>S</v>
          </cell>
          <cell r="I87" t="str">
            <v>S</v>
          </cell>
          <cell r="J87" t="str">
            <v>239</v>
          </cell>
          <cell r="K87">
            <v>44076</v>
          </cell>
          <cell r="L87" t="str">
            <v>RUZC-TD24</v>
          </cell>
          <cell r="M87" t="str">
            <v>2611606 - Recife - PE</v>
          </cell>
          <cell r="N87">
            <v>1750</v>
          </cell>
        </row>
        <row r="88">
          <cell r="C88" t="str">
            <v>UPAE LIMOEIRO</v>
          </cell>
          <cell r="E88" t="str">
            <v>5.5 - Reparo e Manutenção de Máquinas e Equipamentos</v>
          </cell>
          <cell r="F88">
            <v>8222247000164</v>
          </cell>
          <cell r="G88" t="str">
            <v>FR PONTO COMERCIO E SERV ELETRONICOS</v>
          </cell>
          <cell r="H88" t="str">
            <v>S</v>
          </cell>
          <cell r="I88" t="str">
            <v>S</v>
          </cell>
          <cell r="J88" t="str">
            <v>9190</v>
          </cell>
          <cell r="K88">
            <v>44098</v>
          </cell>
          <cell r="L88" t="str">
            <v>BRYH0UFBW</v>
          </cell>
          <cell r="M88" t="str">
            <v>2604106 - Caruaru - PE</v>
          </cell>
          <cell r="N88">
            <v>400</v>
          </cell>
        </row>
        <row r="89">
          <cell r="C89" t="str">
            <v>UPAE LIMOEIRO</v>
          </cell>
          <cell r="E89" t="str">
            <v>5.4 - Reparo e Manutenção de Bens Imóveis</v>
          </cell>
          <cell r="F89">
            <v>7431210000264</v>
          </cell>
          <cell r="G89" t="str">
            <v>ADAILTON ALBERTO BEZERRA DE LUCENA ME</v>
          </cell>
          <cell r="H89" t="str">
            <v>S</v>
          </cell>
          <cell r="I89" t="str">
            <v>S</v>
          </cell>
          <cell r="J89" t="str">
            <v>419</v>
          </cell>
          <cell r="K89">
            <v>44102</v>
          </cell>
          <cell r="L89" t="str">
            <v>NFS.J2MTUMKDJC.J45ZQ306UP.0000BN</v>
          </cell>
          <cell r="M89" t="str">
            <v>2608909 - Limoeiro - PE</v>
          </cell>
          <cell r="N89">
            <v>2350</v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52" zoomScale="90" zoomScaleNormal="90" workbookViewId="0">
      <selection activeCell="A65" sqref="A65:XFD6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92863505000106</v>
      </c>
      <c r="E2" s="5" t="str">
        <f>'[1]TCE - ANEXO IV - Preencher'!G11</f>
        <v>UNIMED SEGURADORA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599.87</v>
      </c>
    </row>
    <row r="3" spans="1:12" s="8" customFormat="1" ht="19.5" customHeight="1" x14ac:dyDescent="0.2">
      <c r="A3" s="3">
        <f>IFERROR(VLOOKUP(B3,'[1]DADOS (OCULTAR)'!$P$3:$R$56,3,0),"")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47866934000174</v>
      </c>
      <c r="E3" s="5" t="str">
        <f>'[1]TCE - ANEXO IV - Preencher'!G12</f>
        <v>TICKET SERVICOS S/A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159379-ND</v>
      </c>
      <c r="I3" s="6">
        <f>IF('[1]TCE - ANEXO IV - Preencher'!K12="","",'[1]TCE - ANEXO IV - Preencher'!K12)</f>
        <v>43863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7489.86</v>
      </c>
    </row>
    <row r="4" spans="1:12" s="8" customFormat="1" ht="19.5" customHeight="1" x14ac:dyDescent="0.2">
      <c r="A4" s="3">
        <f>IFERROR(VLOOKUP(B4,'[1]DADOS (OCULTAR)'!$P$3:$R$56,3,0),"")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14483</v>
      </c>
      <c r="I4" s="6">
        <f>IF('[1]TCE - ANEXO IV - Preencher'!K13="","",'[1]TCE - ANEXO IV - Preencher'!K13)</f>
        <v>44078</v>
      </c>
      <c r="J4" s="5" t="str">
        <f>'[1]TCE - ANEXO IV - Preencher'!L13</f>
        <v>26200910844611000170670010000144831007301089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638.29999999999995</v>
      </c>
    </row>
    <row r="5" spans="1:12" s="8" customFormat="1" ht="19.5" customHeight="1" x14ac:dyDescent="0.2">
      <c r="A5" s="3">
        <f>IFERROR(VLOOKUP(B5,'[1]DADOS (OCULTAR)'!$P$3:$R$56,3,0),"")</f>
        <v>11754025000369</v>
      </c>
      <c r="B5" s="4" t="str">
        <f>'[1]TCE - ANEXO IV - Preencher'!C14</f>
        <v>UPAE LIMOEIRO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511397</v>
      </c>
      <c r="I5" s="6">
        <f>IF('[1]TCE - ANEXO IV - Preencher'!K14="","",'[1]TCE - ANEXO IV - Preencher'!K14)</f>
        <v>44090</v>
      </c>
      <c r="J5" s="5" t="str">
        <f>'[1]TCE - ANEXO IV - Preencher'!L14</f>
        <v>26200910779833000156550010005113971171740690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868.88</v>
      </c>
    </row>
    <row r="6" spans="1:12" s="8" customFormat="1" ht="19.5" customHeight="1" x14ac:dyDescent="0.2">
      <c r="A6" s="3">
        <f>IFERROR(VLOOKUP(B6,'[1]DADOS (OCULTAR)'!$P$3:$R$56,3,0),"")</f>
        <v>11754025000369</v>
      </c>
      <c r="B6" s="4" t="str">
        <f>'[1]TCE - ANEXO IV - Preencher'!C15</f>
        <v>UPAE LIMOEIRO</v>
      </c>
      <c r="C6" s="4" t="str">
        <f>'[1]TCE - ANEXO IV - Preencher'!E15</f>
        <v>3.12 - Material Hospitalar</v>
      </c>
      <c r="D6" s="3">
        <f>'[1]TCE - ANEXO IV - Preencher'!F15</f>
        <v>5932624000160</v>
      </c>
      <c r="E6" s="5" t="str">
        <f>'[1]TCE - ANEXO IV - Preencher'!G15</f>
        <v>MEGAMED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13740</v>
      </c>
      <c r="I6" s="6">
        <f>IF('[1]TCE - ANEXO IV - Preencher'!K15="","",'[1]TCE - ANEXO IV - Preencher'!K15)</f>
        <v>44091</v>
      </c>
      <c r="J6" s="5" t="str">
        <f>'[1]TCE - ANEXO IV - Preencher'!L15</f>
        <v>26200905932624000160550010000137401418926630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1210</v>
      </c>
    </row>
    <row r="7" spans="1:12" s="8" customFormat="1" ht="19.5" customHeight="1" x14ac:dyDescent="0.2">
      <c r="A7" s="3">
        <f>IFERROR(VLOOKUP(B7,'[1]DADOS (OCULTAR)'!$P$3:$R$56,3,0),"")</f>
        <v>11754025000369</v>
      </c>
      <c r="B7" s="4" t="str">
        <f>'[1]TCE - ANEXO IV - Preencher'!C16</f>
        <v>UPAE LIMOEIRO</v>
      </c>
      <c r="C7" s="4" t="str">
        <f>'[1]TCE - ANEXO IV - Preencher'!E16</f>
        <v>3.12 - Material Hospitalar</v>
      </c>
      <c r="D7" s="3">
        <f>'[1]TCE - ANEXO IV - Preencher'!F16</f>
        <v>874929000140</v>
      </c>
      <c r="E7" s="5" t="str">
        <f>'[1]TCE - ANEXO IV - Preencher'!G16</f>
        <v>MED CENTER  COMERCIAL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289498</v>
      </c>
      <c r="I7" s="6">
        <f>IF('[1]TCE - ANEXO IV - Preencher'!K16="","",'[1]TCE - ANEXO IV - Preencher'!K16)</f>
        <v>44075</v>
      </c>
      <c r="J7" s="5" t="str">
        <f>'[1]TCE - ANEXO IV - Preencher'!L16</f>
        <v>31200900874929000140550010002894981176449969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249.8</v>
      </c>
    </row>
    <row r="8" spans="1:12" s="8" customFormat="1" ht="19.5" customHeight="1" x14ac:dyDescent="0.2">
      <c r="A8" s="3">
        <f>IFERROR(VLOOKUP(B8,'[1]DADOS (OCULTAR)'!$P$3:$R$56,3,0),"")</f>
        <v>11754025000369</v>
      </c>
      <c r="B8" s="4" t="str">
        <f>'[1]TCE - ANEXO IV - Preencher'!C17</f>
        <v>UPAE LIMOEIRO</v>
      </c>
      <c r="C8" s="4" t="str">
        <f>'[1]TCE - ANEXO IV - Preencher'!E17</f>
        <v>3.12 - Material Hospitalar</v>
      </c>
      <c r="D8" s="3">
        <f>'[1]TCE - ANEXO IV - Preencher'!F17</f>
        <v>37812977000113</v>
      </c>
      <c r="E8" s="5" t="str">
        <f>'[1]TCE - ANEXO IV - Preencher'!G17</f>
        <v>FABIO FELIPE DA SILVA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</v>
      </c>
      <c r="I8" s="6">
        <f>IF('[1]TCE - ANEXO IV - Preencher'!K17="","",'[1]TCE - ANEXO IV - Preencher'!K17)</f>
        <v>44077</v>
      </c>
      <c r="J8" s="5" t="str">
        <f>'[1]TCE - ANEXO IV - Preencher'!L17</f>
        <v>26200937812977000113550010000000141007003000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1350</v>
      </c>
    </row>
    <row r="9" spans="1:12" s="8" customFormat="1" ht="19.5" customHeight="1" x14ac:dyDescent="0.2">
      <c r="A9" s="3">
        <f>IFERROR(VLOOKUP(B9,'[1]DADOS (OCULTAR)'!$P$3:$R$56,3,0),"")</f>
        <v>11754025000369</v>
      </c>
      <c r="B9" s="4" t="str">
        <f>'[1]TCE - ANEXO IV - Preencher'!C18</f>
        <v>UPAE LIMOEIRO</v>
      </c>
      <c r="C9" s="4" t="str">
        <f>'[1]TCE - ANEXO IV - Preencher'!E18</f>
        <v>3.12 - Material Hospitalar</v>
      </c>
      <c r="D9" s="3">
        <f>'[1]TCE - ANEXO IV - Preencher'!F18</f>
        <v>30848237000198</v>
      </c>
      <c r="E9" s="5" t="str">
        <f>'[1]TCE - ANEXO IV - Preencher'!G18</f>
        <v xml:space="preserve">PH COMERCIO DE PRODUTOS MEDICOS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4172</v>
      </c>
      <c r="I9" s="6">
        <f>IF('[1]TCE - ANEXO IV - Preencher'!K18="","",'[1]TCE - ANEXO IV - Preencher'!K18)</f>
        <v>44085</v>
      </c>
      <c r="J9" s="5" t="str">
        <f>'[1]TCE - ANEXO IV - Preencher'!L18</f>
        <v>26200930848237000198550010000041721595796113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74.44</v>
      </c>
    </row>
    <row r="10" spans="1:12" s="8" customFormat="1" ht="19.5" customHeight="1" x14ac:dyDescent="0.2">
      <c r="A10" s="3">
        <f>IFERROR(VLOOKUP(B10,'[1]DADOS (OCULTAR)'!$P$3:$R$56,3,0),"")</f>
        <v>11754025000369</v>
      </c>
      <c r="B10" s="4" t="str">
        <f>'[1]TCE - ANEXO IV - Preencher'!C19</f>
        <v>UPAE LIMOEIRO</v>
      </c>
      <c r="C10" s="4" t="str">
        <f>'[1]TCE - ANEXO IV - Preencher'!E19</f>
        <v>3.12 - Material Hospitalar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23666</v>
      </c>
      <c r="I10" s="6">
        <f>IF('[1]TCE - ANEXO IV - Preencher'!K19="","",'[1]TCE - ANEXO IV - Preencher'!K19)</f>
        <v>44092</v>
      </c>
      <c r="J10" s="5" t="str">
        <f>'[1]TCE - ANEXO IV - Preencher'!L19</f>
        <v>26200903817043000152550010000236661061001085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780</v>
      </c>
    </row>
    <row r="11" spans="1:12" s="8" customFormat="1" ht="19.5" customHeight="1" x14ac:dyDescent="0.2">
      <c r="A11" s="3">
        <f>IFERROR(VLOOKUP(B11,'[1]DADOS (OCULTAR)'!$P$3:$R$56,3,0),"")</f>
        <v>11754025000369</v>
      </c>
      <c r="B11" s="4" t="str">
        <f>'[1]TCE - ANEXO IV - Preencher'!C20</f>
        <v>UPAE LIMOEIRO</v>
      </c>
      <c r="C11" s="4" t="str">
        <f>'[1]TCE - ANEXO IV - Preencher'!E20</f>
        <v>3.4 - Material Farmacológico</v>
      </c>
      <c r="D11" s="3">
        <f>'[1]TCE - ANEXO IV - Preencher'!F20</f>
        <v>30848237000198</v>
      </c>
      <c r="E11" s="5" t="str">
        <f>'[1]TCE - ANEXO IV - Preencher'!G20</f>
        <v xml:space="preserve">PH COMERCIO DE PRODUTOS MEDICOS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4172</v>
      </c>
      <c r="I11" s="6">
        <f>IF('[1]TCE - ANEXO IV - Preencher'!K20="","",'[1]TCE - ANEXO IV - Preencher'!K20)</f>
        <v>44085</v>
      </c>
      <c r="J11" s="5" t="str">
        <f>'[1]TCE - ANEXO IV - Preencher'!L20</f>
        <v>26200930848237000198550010000041721595796113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33.119999999999997</v>
      </c>
    </row>
    <row r="12" spans="1:12" s="8" customFormat="1" ht="19.5" customHeight="1" x14ac:dyDescent="0.2">
      <c r="A12" s="3">
        <f>IFERROR(VLOOKUP(B12,'[1]DADOS (OCULTAR)'!$P$3:$R$56,3,0),"")</f>
        <v>11754025000369</v>
      </c>
      <c r="B12" s="4" t="str">
        <f>'[1]TCE - ANEXO IV - Preencher'!C21</f>
        <v>UPAE LIMOEIRO</v>
      </c>
      <c r="C12" s="4" t="str">
        <f>'[1]TCE - ANEXO IV - Preencher'!E21</f>
        <v>3.99 - Outras despesas com Material de Consumo</v>
      </c>
      <c r="D12" s="3">
        <f>'[1]TCE - ANEXO IV - Preencher'!F21</f>
        <v>33255787001325</v>
      </c>
      <c r="E12" s="5" t="str">
        <f>'[1]TCE - ANEXO IV - Preencher'!G21</f>
        <v xml:space="preserve">IBF INDUSTRIA BRASILEIRA DE FILMES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25484</v>
      </c>
      <c r="I12" s="6">
        <f>IF('[1]TCE - ANEXO IV - Preencher'!K21="","",'[1]TCE - ANEXO IV - Preencher'!K21)</f>
        <v>44089</v>
      </c>
      <c r="J12" s="5" t="str">
        <f>'[1]TCE - ANEXO IV - Preencher'!L21</f>
        <v>26200933255787001325550050000254841139131143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1549.2</v>
      </c>
    </row>
    <row r="13" spans="1:12" s="8" customFormat="1" ht="19.5" customHeight="1" x14ac:dyDescent="0.2">
      <c r="A13" s="3">
        <f>IFERROR(VLOOKUP(B13,'[1]DADOS (OCULTAR)'!$P$3:$R$56,3,0),"")</f>
        <v>11754025000369</v>
      </c>
      <c r="B13" s="4" t="str">
        <f>'[1]TCE - ANEXO IV - Preencher'!C22</f>
        <v>UPAE LIMOEIRO</v>
      </c>
      <c r="C13" s="4" t="str">
        <f>'[1]TCE - ANEXO IV - Preencher'!E22</f>
        <v>3.99 - Outras despesas com Material de Consumo</v>
      </c>
      <c r="D13" s="3">
        <f>'[1]TCE - ANEXO IV - Preencher'!F22</f>
        <v>874929000140</v>
      </c>
      <c r="E13" s="5" t="str">
        <f>'[1]TCE - ANEXO IV - Preencher'!G22</f>
        <v>MED CENTER  COMERCIAL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289498</v>
      </c>
      <c r="I13" s="6">
        <f>IF('[1]TCE - ANEXO IV - Preencher'!K22="","",'[1]TCE - ANEXO IV - Preencher'!K22)</f>
        <v>44075</v>
      </c>
      <c r="J13" s="5" t="str">
        <f>'[1]TCE - ANEXO IV - Preencher'!L22</f>
        <v>31200900874929000140550010002894981176449969</v>
      </c>
      <c r="K13" s="5" t="str">
        <f>IF(F13="B",LEFT('[1]TCE - ANEXO IV - Preencher'!M22,2),IF(F13="S",LEFT('[1]TCE - ANEXO IV - Preencher'!M22,7),IF('[1]TCE - ANEXO IV - Preencher'!H22="","")))</f>
        <v>31</v>
      </c>
      <c r="L13" s="7">
        <f>'[1]TCE - ANEXO IV - Preencher'!N22</f>
        <v>1470</v>
      </c>
    </row>
    <row r="14" spans="1:12" s="8" customFormat="1" ht="19.5" customHeight="1" x14ac:dyDescent="0.2">
      <c r="A14" s="3">
        <f>IFERROR(VLOOKUP(B14,'[1]DADOS (OCULTAR)'!$P$3:$R$56,3,0),"")</f>
        <v>11754025000369</v>
      </c>
      <c r="B14" s="4" t="str">
        <f>'[1]TCE - ANEXO IV - Preencher'!C23</f>
        <v>UPAE LIMOEIRO</v>
      </c>
      <c r="C14" s="4" t="str">
        <f>'[1]TCE - ANEXO IV - Preencher'!E23</f>
        <v>3.99 - Outras despesas com Material de Consumo</v>
      </c>
      <c r="D14" s="3">
        <f>'[1]TCE - ANEXO IV - Preencher'!F23</f>
        <v>28248082000107</v>
      </c>
      <c r="E14" s="5" t="str">
        <f>'[1]TCE - ANEXO IV - Preencher'!G23</f>
        <v>MARALUCIA DO CARMO VENTURA MAROSTICA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987</v>
      </c>
      <c r="I14" s="6">
        <f>IF('[1]TCE - ANEXO IV - Preencher'!K23="","",'[1]TCE - ANEXO IV - Preencher'!K23)</f>
        <v>44098</v>
      </c>
      <c r="J14" s="5" t="str">
        <f>'[1]TCE - ANEXO IV - Preencher'!L23</f>
        <v>35200928248082000107550010000009871925848833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2580</v>
      </c>
    </row>
    <row r="15" spans="1:12" s="8" customFormat="1" ht="19.5" customHeight="1" x14ac:dyDescent="0.2">
      <c r="A15" s="3">
        <f>IFERROR(VLOOKUP(B15,'[1]DADOS (OCULTAR)'!$P$3:$R$56,3,0),"")</f>
        <v>11754025000369</v>
      </c>
      <c r="B15" s="4" t="str">
        <f>'[1]TCE - ANEXO IV - Preencher'!C24</f>
        <v>UPAE LIMOEIRO</v>
      </c>
      <c r="C15" s="4" t="str">
        <f>'[1]TCE - ANEXO IV - Preencher'!E24</f>
        <v>3.99 - Outras despesas com Material de Consumo</v>
      </c>
      <c r="D15" s="3">
        <f>'[1]TCE - ANEXO IV - Preencher'!F24</f>
        <v>28248082000107</v>
      </c>
      <c r="E15" s="5" t="str">
        <f>'[1]TCE - ANEXO IV - Preencher'!G24</f>
        <v>MARALUCIA DO CARMO VENTURA MAROSTICA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976</v>
      </c>
      <c r="I15" s="6">
        <f>IF('[1]TCE - ANEXO IV - Preencher'!K24="","",'[1]TCE - ANEXO IV - Preencher'!K24)</f>
        <v>44095</v>
      </c>
      <c r="J15" s="5" t="str">
        <f>'[1]TCE - ANEXO IV - Preencher'!L24</f>
        <v>35200928248082000107550010000009761116389947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150</v>
      </c>
    </row>
    <row r="16" spans="1:12" s="8" customFormat="1" ht="19.5" customHeight="1" x14ac:dyDescent="0.2">
      <c r="A16" s="3">
        <f>IFERROR(VLOOKUP(B16,'[1]DADOS (OCULTAR)'!$P$3:$R$56,3,0),"")</f>
        <v>11754025000369</v>
      </c>
      <c r="B16" s="4" t="str">
        <f>'[1]TCE - ANEXO IV - Preencher'!C25</f>
        <v>UPAE LIMOEIRO</v>
      </c>
      <c r="C16" s="4" t="str">
        <f>'[1]TCE - ANEXO IV - Preencher'!E25</f>
        <v>3.99 - Outras despesas com Material de Consumo</v>
      </c>
      <c r="D16" s="3">
        <f>'[1]TCE - ANEXO IV - Preencher'!F25</f>
        <v>4402515000179</v>
      </c>
      <c r="E16" s="5" t="str">
        <f>'[1]TCE - ANEXO IV - Preencher'!G25</f>
        <v>E. M. DE MOURA COMERCIAL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4282</v>
      </c>
      <c r="I16" s="6">
        <f>IF('[1]TCE - ANEXO IV - Preencher'!K25="","",'[1]TCE - ANEXO IV - Preencher'!K25)</f>
        <v>44092</v>
      </c>
      <c r="J16" s="5" t="str">
        <f>'[1]TCE - ANEXO IV - Preencher'!L25</f>
        <v>26200904402515000179550010000042821764021100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268</v>
      </c>
    </row>
    <row r="17" spans="1:12" s="8" customFormat="1" ht="19.5" customHeight="1" x14ac:dyDescent="0.2">
      <c r="A17" s="3">
        <f>IFERROR(VLOOKUP(B17,'[1]DADOS (OCULTAR)'!$P$3:$R$56,3,0),"")</f>
        <v>11754025000369</v>
      </c>
      <c r="B17" s="4" t="str">
        <f>'[1]TCE - ANEXO IV - Preencher'!C26</f>
        <v>UPAE LIMOEIRO</v>
      </c>
      <c r="C17" s="4" t="str">
        <f>'[1]TCE - ANEXO IV - Preencher'!E26</f>
        <v>3.99 - Outras despesas com Material de Consumo</v>
      </c>
      <c r="D17" s="3">
        <f>'[1]TCE - ANEXO IV - Preencher'!F26</f>
        <v>24138372000309</v>
      </c>
      <c r="E17" s="5" t="str">
        <f>'[1]TCE - ANEXO IV - Preencher'!G26</f>
        <v>FARMACIA ROVAL DE MANIPULACOES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113803</v>
      </c>
      <c r="I17" s="6">
        <f>IF('[1]TCE - ANEXO IV - Preencher'!K26="","",'[1]TCE - ANEXO IV - Preencher'!K26)</f>
        <v>44078</v>
      </c>
      <c r="J17" s="5" t="str">
        <f>'[1]TCE - ANEXO IV - Preencher'!L26</f>
        <v>KFBP-PJJD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54</v>
      </c>
    </row>
    <row r="18" spans="1:12" s="8" customFormat="1" ht="19.5" customHeight="1" x14ac:dyDescent="0.2">
      <c r="A18" s="3">
        <f>IFERROR(VLOOKUP(B18,'[1]DADOS (OCULTAR)'!$P$3:$R$56,3,0),"")</f>
        <v>11754025000369</v>
      </c>
      <c r="B18" s="4" t="str">
        <f>'[1]TCE - ANEXO IV - Preencher'!C27</f>
        <v>UPAE LIMOEIRO</v>
      </c>
      <c r="C18" s="4" t="str">
        <f>'[1]TCE - ANEXO IV - Preencher'!E27</f>
        <v>3.14 - Alimentação Preparada</v>
      </c>
      <c r="D18" s="3">
        <f>'[1]TCE - ANEXO IV - Preencher'!F27</f>
        <v>14259676000109</v>
      </c>
      <c r="E18" s="5" t="str">
        <f>'[1]TCE - ANEXO IV - Preencher'!G27</f>
        <v xml:space="preserve">VCOATSS COMERCIO DE GAS E AGUA LTDA ME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809</v>
      </c>
      <c r="I18" s="6">
        <f>IF('[1]TCE - ANEXO IV - Preencher'!K27="","",'[1]TCE - ANEXO IV - Preencher'!K27)</f>
        <v>44085</v>
      </c>
      <c r="J18" s="5" t="str">
        <f>'[1]TCE - ANEXO IV - Preencher'!L27</f>
        <v>26200914259676000109550010000008091907349701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136.5</v>
      </c>
    </row>
    <row r="19" spans="1:12" s="8" customFormat="1" ht="19.5" customHeight="1" x14ac:dyDescent="0.2">
      <c r="A19" s="3">
        <f>IFERROR(VLOOKUP(B19,'[1]DADOS (OCULTAR)'!$P$3:$R$56,3,0),"")</f>
        <v>11754025000369</v>
      </c>
      <c r="B19" s="4" t="str">
        <f>'[1]TCE - ANEXO IV - Preencher'!C28</f>
        <v>UPAE LIMOEIRO</v>
      </c>
      <c r="C19" s="4" t="str">
        <f>'[1]TCE - ANEXO IV - Preencher'!E28</f>
        <v>3.6 - Material de Expediente</v>
      </c>
      <c r="D19" s="3">
        <f>'[1]TCE - ANEXO IV - Preencher'!F28</f>
        <v>24073694000155</v>
      </c>
      <c r="E19" s="5" t="str">
        <f>'[1]TCE - ANEXO IV - Preencher'!G28</f>
        <v>CIL COMERCIO DE INFORMATICA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559946</v>
      </c>
      <c r="I19" s="6">
        <f>IF('[1]TCE - ANEXO IV - Preencher'!K28="","",'[1]TCE - ANEXO IV - Preencher'!K28)</f>
        <v>44092</v>
      </c>
      <c r="J19" s="5" t="str">
        <f>'[1]TCE - ANEXO IV - Preencher'!L28</f>
        <v>26200924073694000155550010005599461001404985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1124.98</v>
      </c>
    </row>
    <row r="20" spans="1:12" s="8" customFormat="1" ht="19.5" customHeight="1" x14ac:dyDescent="0.2">
      <c r="A20" s="3">
        <f>IFERROR(VLOOKUP(B20,'[1]DADOS (OCULTAR)'!$P$3:$R$56,3,0),"")</f>
        <v>11754025000369</v>
      </c>
      <c r="B20" s="4" t="str">
        <f>'[1]TCE - ANEXO IV - Preencher'!C29</f>
        <v>UPAE LIMOEIRO</v>
      </c>
      <c r="C20" s="4" t="str">
        <f>'[1]TCE - ANEXO IV - Preencher'!E29</f>
        <v>3.6 - Material de Expediente</v>
      </c>
      <c r="D20" s="3">
        <f>'[1]TCE - ANEXO IV - Preencher'!F29</f>
        <v>11447578000107</v>
      </c>
      <c r="E20" s="5" t="str">
        <f>'[1]TCE - ANEXO IV - Preencher'!G29</f>
        <v>AMPLA COMERCIO DE PAPEL E MATERIAL DE LIMPEZA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1782</v>
      </c>
      <c r="I20" s="6">
        <f>IF('[1]TCE - ANEXO IV - Preencher'!K29="","",'[1]TCE - ANEXO IV - Preencher'!K29)</f>
        <v>44090</v>
      </c>
      <c r="J20" s="5" t="str">
        <f>'[1]TCE - ANEXO IV - Preencher'!L29</f>
        <v>26200911447578000107550010000017821000023948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163.30000000000001</v>
      </c>
    </row>
    <row r="21" spans="1:12" s="8" customFormat="1" ht="19.5" customHeight="1" x14ac:dyDescent="0.2">
      <c r="A21" s="3">
        <f>IFERROR(VLOOKUP(B21,'[1]DADOS (OCULTAR)'!$P$3:$R$56,3,0),"")</f>
        <v>11754025000369</v>
      </c>
      <c r="B21" s="4" t="str">
        <f>'[1]TCE - ANEXO IV - Preencher'!C30</f>
        <v>UPAE LIMOEIRO</v>
      </c>
      <c r="C21" s="4" t="str">
        <f>'[1]TCE - ANEXO IV - Preencher'!E30</f>
        <v>3.6 - Material de Expediente</v>
      </c>
      <c r="D21" s="3">
        <f>'[1]TCE - ANEXO IV - Preencher'!F30</f>
        <v>11447578000107</v>
      </c>
      <c r="E21" s="5" t="str">
        <f>'[1]TCE - ANEXO IV - Preencher'!G30</f>
        <v>AMPLA COMERCIO DE PAPEL E MATERIAL DE LIMPEZA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1780</v>
      </c>
      <c r="I21" s="6">
        <f>IF('[1]TCE - ANEXO IV - Preencher'!K30="","",'[1]TCE - ANEXO IV - Preencher'!K30)</f>
        <v>44089</v>
      </c>
      <c r="J21" s="5" t="str">
        <f>'[1]TCE - ANEXO IV - Preencher'!L30</f>
        <v>26200911447578000107550010000017801000023889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87.95</v>
      </c>
    </row>
    <row r="22" spans="1:12" s="8" customFormat="1" ht="19.5" customHeight="1" x14ac:dyDescent="0.2">
      <c r="A22" s="3">
        <f>IFERROR(VLOOKUP(B22,'[1]DADOS (OCULTAR)'!$P$3:$R$56,3,0),"")</f>
        <v>11754025000369</v>
      </c>
      <c r="B22" s="4" t="str">
        <f>'[1]TCE - ANEXO IV - Preencher'!C31</f>
        <v>UPAE LIMOEIRO</v>
      </c>
      <c r="C22" s="4" t="str">
        <f>'[1]TCE - ANEXO IV - Preencher'!E31</f>
        <v>3.6 - Material de Expediente</v>
      </c>
      <c r="D22" s="3">
        <f>'[1]TCE - ANEXO IV - Preencher'!F31</f>
        <v>10497345000156</v>
      </c>
      <c r="E22" s="5" t="str">
        <f>'[1]TCE - ANEXO IV - Preencher'!G31</f>
        <v>J.N. TEIXEIRA &amp; CIA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28061</v>
      </c>
      <c r="I22" s="6">
        <f>IF('[1]TCE - ANEXO IV - Preencher'!K31="","",'[1]TCE - ANEXO IV - Preencher'!K31)</f>
        <v>44091</v>
      </c>
      <c r="J22" s="5" t="str">
        <f>'[1]TCE - ANEXO IV - Preencher'!L31</f>
        <v>26200910497345000156550010000280611449291160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168.88</v>
      </c>
    </row>
    <row r="23" spans="1:12" s="8" customFormat="1" ht="19.5" customHeight="1" x14ac:dyDescent="0.2">
      <c r="A23" s="3">
        <f>IFERROR(VLOOKUP(B23,'[1]DADOS (OCULTAR)'!$P$3:$R$56,3,0),"")</f>
        <v>11754025000369</v>
      </c>
      <c r="B23" s="4" t="str">
        <f>'[1]TCE - ANEXO IV - Preencher'!C32</f>
        <v>UPAE LIMOEIRO</v>
      </c>
      <c r="C23" s="4" t="str">
        <f>'[1]TCE - ANEXO IV - Preencher'!E32</f>
        <v>3.6 - Material de Expediente</v>
      </c>
      <c r="D23" s="3">
        <f>'[1]TCE - ANEXO IV - Preencher'!F32</f>
        <v>10497345000156</v>
      </c>
      <c r="E23" s="5" t="str">
        <f>'[1]TCE - ANEXO IV - Preencher'!G32</f>
        <v>J.N. TEIXEIRA &amp; CIA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28067</v>
      </c>
      <c r="I23" s="6">
        <f>IF('[1]TCE - ANEXO IV - Preencher'!K32="","",'[1]TCE - ANEXO IV - Preencher'!K32)</f>
        <v>44092</v>
      </c>
      <c r="J23" s="5" t="str">
        <f>'[1]TCE - ANEXO IV - Preencher'!L32</f>
        <v>26200910497345000156550010000280671075826934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48.8</v>
      </c>
    </row>
    <row r="24" spans="1:12" s="8" customFormat="1" ht="19.5" customHeight="1" x14ac:dyDescent="0.2">
      <c r="A24" s="3">
        <f>IFERROR(VLOOKUP(B24,'[1]DADOS (OCULTAR)'!$P$3:$R$56,3,0),"")</f>
        <v>11754025000369</v>
      </c>
      <c r="B24" s="4" t="str">
        <f>'[1]TCE - ANEXO IV - Preencher'!C33</f>
        <v>UPAE LIMOEIRO</v>
      </c>
      <c r="C24" s="4" t="str">
        <f>'[1]TCE - ANEXO IV - Preencher'!E33</f>
        <v>3.1 - Combustíveis e Lubrificantes Automotivos</v>
      </c>
      <c r="D24" s="3">
        <f>'[1]TCE - ANEXO IV - Preencher'!F33</f>
        <v>13412674000145</v>
      </c>
      <c r="E24" s="5" t="str">
        <f>'[1]TCE - ANEXO IV - Preencher'!G33</f>
        <v>POSTO MUNIZ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1125</v>
      </c>
      <c r="I24" s="6">
        <f>IF('[1]TCE - ANEXO IV - Preencher'!K33="","",'[1]TCE - ANEXO IV - Preencher'!K33)</f>
        <v>44105</v>
      </c>
      <c r="J24" s="5" t="str">
        <f>'[1]TCE - ANEXO IV - Preencher'!L33</f>
        <v>26201013412674000145550010000011251000955536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2271.19</v>
      </c>
    </row>
    <row r="25" spans="1:12" s="8" customFormat="1" ht="19.5" customHeight="1" x14ac:dyDescent="0.2">
      <c r="A25" s="3">
        <f>IFERROR(VLOOKUP(B25,'[1]DADOS (OCULTAR)'!$P$3:$R$56,3,0),"")</f>
        <v>11754025000369</v>
      </c>
      <c r="B25" s="4" t="str">
        <f>'[1]TCE - ANEXO IV - Preencher'!C34</f>
        <v>UPAE LIMOEIRO</v>
      </c>
      <c r="C25" s="4" t="str">
        <f>'[1]TCE - ANEXO IV - Preencher'!E34</f>
        <v xml:space="preserve">3.9 - Material para Manutenção de Bens Imóveis </v>
      </c>
      <c r="D25" s="3">
        <f>'[1]TCE - ANEXO IV - Preencher'!F34</f>
        <v>28248082000107</v>
      </c>
      <c r="E25" s="5" t="str">
        <f>'[1]TCE - ANEXO IV - Preencher'!G34</f>
        <v>MARALUCIA DO CARMO VENTURA MAROSTICA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976</v>
      </c>
      <c r="I25" s="6">
        <f>IF('[1]TCE - ANEXO IV - Preencher'!K34="","",'[1]TCE - ANEXO IV - Preencher'!K34)</f>
        <v>44095</v>
      </c>
      <c r="J25" s="5" t="str">
        <f>'[1]TCE - ANEXO IV - Preencher'!L34</f>
        <v>35200928248082000107550010000009761116389947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250</v>
      </c>
    </row>
    <row r="26" spans="1:12" s="8" customFormat="1" ht="19.5" customHeight="1" x14ac:dyDescent="0.2">
      <c r="A26" s="3">
        <f>IFERROR(VLOOKUP(B26,'[1]DADOS (OCULTAR)'!$P$3:$R$56,3,0),"")</f>
        <v>11754025000369</v>
      </c>
      <c r="B26" s="4" t="str">
        <f>'[1]TCE - ANEXO IV - Preencher'!C35</f>
        <v>UPAE LIMOEIRO</v>
      </c>
      <c r="C26" s="4" t="str">
        <f>'[1]TCE - ANEXO IV - Preencher'!E35</f>
        <v xml:space="preserve">3.9 - Material para Manutenção de Bens Imóveis </v>
      </c>
      <c r="D26" s="3">
        <f>'[1]TCE - ANEXO IV - Preencher'!F35</f>
        <v>8222247000164</v>
      </c>
      <c r="E26" s="5" t="str">
        <f>'[1]TCE - ANEXO IV - Preencher'!G35</f>
        <v>FR PONTO COMERCIO E SERV ELETRONICOS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3163</v>
      </c>
      <c r="I26" s="6">
        <f>IF('[1]TCE - ANEXO IV - Preencher'!K35="","",'[1]TCE - ANEXO IV - Preencher'!K35)</f>
        <v>44098</v>
      </c>
      <c r="J26" s="5" t="str">
        <f>'[1]TCE - ANEXO IV - Preencher'!L35</f>
        <v>26200908222247000164550010000031631177053706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275</v>
      </c>
    </row>
    <row r="27" spans="1:12" s="8" customFormat="1" ht="19.5" customHeight="1" x14ac:dyDescent="0.2">
      <c r="A27" s="3">
        <f>IFERROR(VLOOKUP(B27,'[1]DADOS (OCULTAR)'!$P$3:$R$56,3,0),"")</f>
        <v>11754025000369</v>
      </c>
      <c r="B27" s="4" t="str">
        <f>'[1]TCE - ANEXO IV - Preencher'!C36</f>
        <v>UPAE LIMOEIRO</v>
      </c>
      <c r="C27" s="4" t="str">
        <f>'[1]TCE - ANEXO IV - Preencher'!E36</f>
        <v xml:space="preserve">3.9 - Material para Manutenção de Bens Imóveis </v>
      </c>
      <c r="D27" s="3">
        <f>'[1]TCE - ANEXO IV - Preencher'!F36</f>
        <v>11955390000170</v>
      </c>
      <c r="E27" s="5" t="str">
        <f>'[1]TCE - ANEXO IV - Preencher'!G36</f>
        <v>HP SILVA LIMOEIRO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414</v>
      </c>
      <c r="I27" s="6">
        <f>IF('[1]TCE - ANEXO IV - Preencher'!K36="","",'[1]TCE - ANEXO IV - Preencher'!K36)</f>
        <v>44099</v>
      </c>
      <c r="J27" s="5" t="str">
        <f>'[1]TCE - ANEXO IV - Preencher'!L36</f>
        <v>26200911955390000170550010000004141648800405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1320</v>
      </c>
    </row>
    <row r="28" spans="1:12" s="8" customFormat="1" ht="19.5" customHeight="1" x14ac:dyDescent="0.2">
      <c r="A28" s="3">
        <f>IFERROR(VLOOKUP(B28,'[1]DADOS (OCULTAR)'!$P$3:$R$56,3,0),"")</f>
        <v>11754025000369</v>
      </c>
      <c r="B28" s="4" t="str">
        <f>'[1]TCE - ANEXO IV - Preencher'!C37</f>
        <v>UPAE LIMOEIRO</v>
      </c>
      <c r="C28" s="4" t="str">
        <f>'[1]TCE - ANEXO IV - Preencher'!E37</f>
        <v xml:space="preserve">3.9 - Material para Manutenção de Bens Imóveis </v>
      </c>
      <c r="D28" s="3">
        <f>'[1]TCE - ANEXO IV - Preencher'!F37</f>
        <v>41046392000107</v>
      </c>
      <c r="E28" s="5" t="str">
        <f>'[1]TCE - ANEXO IV - Preencher'!G37</f>
        <v>ROMEU SANTOS SOUZA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110</v>
      </c>
      <c r="I28" s="6">
        <f>IF('[1]TCE - ANEXO IV - Preencher'!K37="","",'[1]TCE - ANEXO IV - Preencher'!K37)</f>
        <v>44092</v>
      </c>
      <c r="J28" s="5" t="str">
        <f>'[1]TCE - ANEXO IV - Preencher'!L37</f>
        <v>26200941046392000107550010000001101267505445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140.4</v>
      </c>
    </row>
    <row r="29" spans="1:12" s="8" customFormat="1" ht="19.5" customHeight="1" x14ac:dyDescent="0.2">
      <c r="A29" s="3">
        <f>IFERROR(VLOOKUP(B29,'[1]DADOS (OCULTAR)'!$P$3:$R$56,3,0),"")</f>
        <v>11754025000369</v>
      </c>
      <c r="B29" s="4" t="str">
        <f>'[1]TCE - ANEXO IV - Preencher'!C38</f>
        <v>UPAE LIMOEIRO</v>
      </c>
      <c r="C29" s="4" t="str">
        <f>'[1]TCE - ANEXO IV - Preencher'!E38</f>
        <v>3.99 - Outras despesas com Material de Consumo</v>
      </c>
      <c r="D29" s="3">
        <f>'[1]TCE - ANEXO IV - Preencher'!F38</f>
        <v>10497345000156</v>
      </c>
      <c r="E29" s="5" t="str">
        <f>'[1]TCE - ANEXO IV - Preencher'!G38</f>
        <v>J.N. TEIXEIRA &amp; CIA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28019</v>
      </c>
      <c r="I29" s="6">
        <f>IF('[1]TCE - ANEXO IV - Preencher'!K38="","",'[1]TCE - ANEXO IV - Preencher'!K38)</f>
        <v>44085</v>
      </c>
      <c r="J29" s="5" t="str">
        <f>'[1]TCE - ANEXO IV - Preencher'!L38</f>
        <v>26200910497345000156550010000280191290300960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22.4</v>
      </c>
    </row>
    <row r="30" spans="1:12" s="8" customFormat="1" ht="19.5" customHeight="1" x14ac:dyDescent="0.2">
      <c r="A30" s="3">
        <f>IFERROR(VLOOKUP(B30,'[1]DADOS (OCULTAR)'!$P$3:$R$56,3,0),"")</f>
        <v>11754025000369</v>
      </c>
      <c r="B30" s="4" t="str">
        <f>'[1]TCE - ANEXO IV - Preencher'!C39</f>
        <v>UPAE LIMOEIRO</v>
      </c>
      <c r="C30" s="4" t="str">
        <f>'[1]TCE - ANEXO IV - Preencher'!E39</f>
        <v>3.99 - Outras despesas com Material de Consumo</v>
      </c>
      <c r="D30" s="3">
        <f>'[1]TCE - ANEXO IV - Preencher'!F39</f>
        <v>10337748000138</v>
      </c>
      <c r="E30" s="5" t="str">
        <f>'[1]TCE - ANEXO IV - Preencher'!G39</f>
        <v>SUPERMERCADO NATIANAS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8944</v>
      </c>
      <c r="I30" s="6">
        <f>IF('[1]TCE - ANEXO IV - Preencher'!K39="","",'[1]TCE - ANEXO IV - Preencher'!K39)</f>
        <v>44092</v>
      </c>
      <c r="J30" s="5" t="str">
        <f>'[1]TCE - ANEXO IV - Preencher'!L39</f>
        <v>26200910337748000138550080000089441000419107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24.25</v>
      </c>
    </row>
    <row r="31" spans="1:12" s="8" customFormat="1" ht="19.5" customHeight="1" x14ac:dyDescent="0.2">
      <c r="A31" s="3">
        <f>IFERROR(VLOOKUP(B31,'[1]DADOS (OCULTAR)'!$P$3:$R$56,3,0),"")</f>
        <v>11754025000369</v>
      </c>
      <c r="B31" s="4" t="str">
        <f>'[1]TCE - ANEXO IV - Preencher'!C40</f>
        <v>UPAE LIMOEIRO</v>
      </c>
      <c r="C31" s="4" t="str">
        <f>'[1]TCE - ANEXO IV - Preencher'!E40</f>
        <v>5.99 - Outros Serviços de Terceiros Pessoa Jurídica</v>
      </c>
      <c r="D31" s="3">
        <f>'[1]TCE - ANEXO IV - Preencher'!F40</f>
        <v>662270000320</v>
      </c>
      <c r="E31" s="5" t="str">
        <f>'[1]TCE - ANEXO IV - Preencher'!G40</f>
        <v>INMETRO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859.3</v>
      </c>
    </row>
    <row r="32" spans="1:12" s="8" customFormat="1" ht="19.5" customHeight="1" x14ac:dyDescent="0.2">
      <c r="A32" s="3">
        <f>IFERROR(VLOOKUP(B32,'[1]DADOS (OCULTAR)'!$P$3:$R$56,3,0),"")</f>
        <v>11754025000369</v>
      </c>
      <c r="B32" s="4" t="str">
        <f>'[1]TCE - ANEXO IV - Preencher'!C41</f>
        <v>UPAE LIMOEIRO</v>
      </c>
      <c r="C32" s="4" t="str">
        <f>'[1]TCE - ANEXO IV - Preencher'!E41</f>
        <v>5.99 - Outros Serviços de Terceiros Pessoa Jurídica</v>
      </c>
      <c r="D32" s="3">
        <f>'[1]TCE - ANEXO IV - Preencher'!F41</f>
        <v>10998292000157</v>
      </c>
      <c r="E32" s="5" t="str">
        <f>'[1]TCE - ANEXO IV - Preencher'!G41</f>
        <v>CIEE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170</v>
      </c>
    </row>
    <row r="33" spans="1:12" s="8" customFormat="1" ht="19.5" customHeight="1" x14ac:dyDescent="0.2">
      <c r="A33" s="3">
        <f>IFERROR(VLOOKUP(B33,'[1]DADOS (OCULTAR)'!$P$3:$R$56,3,0),"")</f>
        <v>11754025000369</v>
      </c>
      <c r="B33" s="4" t="str">
        <f>'[1]TCE - ANEXO IV - Preencher'!C42</f>
        <v>UPAE LIMOEIRO</v>
      </c>
      <c r="C33" s="4" t="str">
        <f>'[1]TCE - ANEXO IV - Preencher'!E42</f>
        <v>5.99 - Outros Serviços de Terceiros Pessoa Jurídica</v>
      </c>
      <c r="D33" s="3">
        <f>'[1]TCE - ANEXO IV - Preencher'!F42</f>
        <v>47866934000174</v>
      </c>
      <c r="E33" s="5" t="str">
        <f>'[1]TCE - ANEXO IV - Preencher'!G42</f>
        <v>TICKET SERVICOS S/A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22271092</v>
      </c>
      <c r="I33" s="6">
        <f>IF('[1]TCE - ANEXO IV - Preencher'!K42="","",'[1]TCE - ANEXO IV - Preencher'!K42)</f>
        <v>44076</v>
      </c>
      <c r="J33" s="5" t="str">
        <f>'[1]TCE - ANEXO IV - Preencher'!L42</f>
        <v>CW7H-8IFG</v>
      </c>
      <c r="K33" s="5" t="str">
        <f>IF(F33="B",LEFT('[1]TCE - ANEXO IV - Preencher'!M42,2),IF(F33="S",LEFT('[1]TCE - ANEXO IV - Preencher'!M42,7),IF('[1]TCE - ANEXO IV - Preencher'!H42="","")))</f>
        <v>3550308</v>
      </c>
      <c r="L33" s="7">
        <f>'[1]TCE - ANEXO IV - Preencher'!N42</f>
        <v>242.06</v>
      </c>
    </row>
    <row r="34" spans="1:12" s="8" customFormat="1" ht="19.5" customHeight="1" x14ac:dyDescent="0.2">
      <c r="A34" s="3">
        <f>IFERROR(VLOOKUP(B34,'[1]DADOS (OCULTAR)'!$P$3:$R$56,3,0),"")</f>
        <v>11754025000369</v>
      </c>
      <c r="B34" s="4" t="str">
        <f>'[1]TCE - ANEXO IV - Preencher'!C43</f>
        <v>UPAE LIMOEIRO</v>
      </c>
      <c r="C34" s="4" t="str">
        <f>'[1]TCE - ANEXO IV - Preencher'!E43</f>
        <v>5.99 - Outros Serviços de Terceiros Pessoa Jurídica</v>
      </c>
      <c r="D34" s="3">
        <f>'[1]TCE - ANEXO IV - Preencher'!F43</f>
        <v>4027726000179</v>
      </c>
      <c r="E34" s="5" t="str">
        <f>'[1]TCE - ANEXO IV - Preencher'!G43</f>
        <v>CONSELHO REGIONAL DE TECNICOS EM RADIOLOGIA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51.66</v>
      </c>
    </row>
    <row r="35" spans="1:12" s="8" customFormat="1" ht="19.5" customHeight="1" x14ac:dyDescent="0.2">
      <c r="A35" s="3">
        <f>IFERROR(VLOOKUP(B35,'[1]DADOS (OCULTAR)'!$P$3:$R$56,3,0),"")</f>
        <v>11754025000369</v>
      </c>
      <c r="B35" s="4" t="str">
        <f>'[1]TCE - ANEXO IV - Preencher'!C44</f>
        <v>UPAE LIMOEIRO</v>
      </c>
      <c r="C35" s="4" t="str">
        <f>'[1]TCE - ANEXO IV - Preencher'!E44</f>
        <v>5.99 - Outros Serviços de Terceiros Pessoa Jurídica</v>
      </c>
      <c r="D35" s="3">
        <f>'[1]TCE - ANEXO IV - Preencher'!F44</f>
        <v>4027726000179</v>
      </c>
      <c r="E35" s="5" t="str">
        <f>'[1]TCE - ANEXO IV - Preencher'!G44</f>
        <v>CONSELHO REGIONAL DE TECNICOS EM RADIOLOGIA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51.66</v>
      </c>
    </row>
    <row r="36" spans="1:12" s="8" customFormat="1" ht="19.5" customHeight="1" x14ac:dyDescent="0.2">
      <c r="A36" s="3">
        <f>IFERROR(VLOOKUP(B36,'[1]DADOS (OCULTAR)'!$P$3:$R$56,3,0),"")</f>
        <v>11754025000369</v>
      </c>
      <c r="B36" s="4" t="str">
        <f>'[1]TCE - ANEXO IV - Preencher'!C45</f>
        <v>UPAE LIMOEIRO</v>
      </c>
      <c r="C36" s="4" t="str">
        <f>'[1]TCE - ANEXO IV - Preencher'!E45</f>
        <v xml:space="preserve">5.25 - Serviços Bancários </v>
      </c>
      <c r="D36" s="3">
        <f>'[1]TCE - ANEXO IV - Preencher'!F45</f>
        <v>10551370000170</v>
      </c>
      <c r="E36" s="5" t="str">
        <f>'[1]TCE - ANEXO IV - Preencher'!G45</f>
        <v>CAIXA ECONOMICA FEDERAL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169</v>
      </c>
    </row>
    <row r="37" spans="1:12" s="8" customFormat="1" ht="19.5" customHeight="1" x14ac:dyDescent="0.2">
      <c r="A37" s="3">
        <f>IFERROR(VLOOKUP(B37,'[1]DADOS (OCULTAR)'!$P$3:$R$56,3,0),"")</f>
        <v>11754025000369</v>
      </c>
      <c r="B37" s="4" t="str">
        <f>'[1]TCE - ANEXO IV - Preencher'!C46</f>
        <v>UPAE LIMOEIRO</v>
      </c>
      <c r="C37" s="4" t="str">
        <f>'[1]TCE - ANEXO IV - Preencher'!E46</f>
        <v xml:space="preserve">5.25 - Serviços Bancários </v>
      </c>
      <c r="D37" s="3">
        <f>'[1]TCE - ANEXO IV - Preencher'!F46</f>
        <v>10551370000170</v>
      </c>
      <c r="E37" s="5" t="str">
        <f>'[1]TCE - ANEXO IV - Preencher'!G46</f>
        <v>CAIXA ECONOMICA FEDERAL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10</v>
      </c>
    </row>
    <row r="38" spans="1:12" s="8" customFormat="1" ht="19.5" customHeight="1" x14ac:dyDescent="0.2">
      <c r="A38" s="3">
        <f>IFERROR(VLOOKUP(B38,'[1]DADOS (OCULTAR)'!$P$3:$R$56,3,0),"")</f>
        <v>11754025000369</v>
      </c>
      <c r="B38" s="4" t="str">
        <f>'[1]TCE - ANEXO IV - Preencher'!C47</f>
        <v>UPAE LIMOEIRO</v>
      </c>
      <c r="C38" s="4" t="str">
        <f>'[1]TCE - ANEXO IV - Preencher'!E47</f>
        <v xml:space="preserve">5.25 - Serviços Bancários </v>
      </c>
      <c r="D38" s="3">
        <f>'[1]TCE - ANEXO IV - Preencher'!F47</f>
        <v>10551370000170</v>
      </c>
      <c r="E38" s="5" t="str">
        <f>'[1]TCE - ANEXO IV - Preencher'!G47</f>
        <v>CAIXA ECONOMICA FEDERAL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10</v>
      </c>
    </row>
    <row r="39" spans="1:12" s="8" customFormat="1" ht="19.5" customHeight="1" x14ac:dyDescent="0.2">
      <c r="A39" s="3">
        <f>IFERROR(VLOOKUP(B39,'[1]DADOS (OCULTAR)'!$P$3:$R$56,3,0),"")</f>
        <v>11754025000369</v>
      </c>
      <c r="B39" s="4" t="str">
        <f>'[1]TCE - ANEXO IV - Preencher'!C48</f>
        <v>UPAE LIMOEIRO</v>
      </c>
      <c r="C39" s="4" t="str">
        <f>'[1]TCE - ANEXO IV - Preencher'!E48</f>
        <v xml:space="preserve">5.25 - Serviços Bancários </v>
      </c>
      <c r="D39" s="3">
        <f>'[1]TCE - ANEXO IV - Preencher'!F48</f>
        <v>10551370000170</v>
      </c>
      <c r="E39" s="5" t="str">
        <f>'[1]TCE - ANEXO IV - Preencher'!G48</f>
        <v>CAIXA ECONOMICA FEDERAL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99</v>
      </c>
    </row>
    <row r="40" spans="1:12" s="8" customFormat="1" ht="19.5" customHeight="1" x14ac:dyDescent="0.2">
      <c r="A40" s="3">
        <f>IFERROR(VLOOKUP(B40,'[1]DADOS (OCULTAR)'!$P$3:$R$56,3,0),"")</f>
        <v>11754025000369</v>
      </c>
      <c r="B40" s="4" t="str">
        <f>'[1]TCE - ANEXO IV - Preencher'!C49</f>
        <v>UPAE LIMOEIRO</v>
      </c>
      <c r="C40" s="4" t="str">
        <f>'[1]TCE - ANEXO IV - Preencher'!E49</f>
        <v>5.13 - Água e Esgoto</v>
      </c>
      <c r="D40" s="3">
        <f>'[1]TCE - ANEXO IV - Preencher'!F49</f>
        <v>9769035000164</v>
      </c>
      <c r="E40" s="5" t="str">
        <f>'[1]TCE - ANEXO IV - Preencher'!G49</f>
        <v>COMPESA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290.67</v>
      </c>
    </row>
    <row r="41" spans="1:12" s="8" customFormat="1" ht="19.5" customHeight="1" x14ac:dyDescent="0.2">
      <c r="A41" s="3">
        <f>IFERROR(VLOOKUP(B41,'[1]DADOS (OCULTAR)'!$P$3:$R$56,3,0),"")</f>
        <v>11754025000369</v>
      </c>
      <c r="B41" s="4" t="str">
        <f>'[1]TCE - ANEXO IV - Preencher'!C50</f>
        <v>UPAE LIMOEIRO</v>
      </c>
      <c r="C41" s="4" t="str">
        <f>'[1]TCE - ANEXO IV - Preencher'!E50</f>
        <v>5.12 - Energia Elétrica</v>
      </c>
      <c r="D41" s="3">
        <f>'[1]TCE - ANEXO IV - Preencher'!F50</f>
        <v>10835932000108</v>
      </c>
      <c r="E41" s="5" t="str">
        <f>'[1]TCE - ANEXO IV - Preencher'!G50</f>
        <v xml:space="preserve">COMPANHIA ENERGETICA DE PERNAMBUCO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125135111</v>
      </c>
      <c r="I41" s="6">
        <f>IF('[1]TCE - ANEXO IV - Preencher'!K50="","",'[1]TCE - ANEXO IV - Preencher'!K50)</f>
        <v>44095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11769.61</v>
      </c>
    </row>
    <row r="42" spans="1:12" s="8" customFormat="1" ht="19.5" customHeight="1" x14ac:dyDescent="0.2">
      <c r="A42" s="3">
        <f>IFERROR(VLOOKUP(B42,'[1]DADOS (OCULTAR)'!$P$3:$R$56,3,0),"")</f>
        <v>11754025000369</v>
      </c>
      <c r="B42" s="4" t="str">
        <f>'[1]TCE - ANEXO IV - Preencher'!C51</f>
        <v>UPAE LIMOEIRO</v>
      </c>
      <c r="C42" s="4" t="str">
        <f>'[1]TCE - ANEXO IV - Preencher'!E51</f>
        <v>5.3 - Locação de Máquinas e Equipamentos</v>
      </c>
      <c r="D42" s="3">
        <f>'[1]TCE - ANEXO IV - Preencher'!F51</f>
        <v>59105999000186</v>
      </c>
      <c r="E42" s="5" t="str">
        <f>'[1]TCE - ANEXO IV - Preencher'!G51</f>
        <v xml:space="preserve">WHIRLPOOL S/A 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186.48</v>
      </c>
    </row>
    <row r="43" spans="1:12" s="8" customFormat="1" ht="19.5" customHeight="1" x14ac:dyDescent="0.2">
      <c r="A43" s="3">
        <f>IFERROR(VLOOKUP(B43,'[1]DADOS (OCULTAR)'!$P$3:$R$56,3,0),"")</f>
        <v>11754025000369</v>
      </c>
      <c r="B43" s="4" t="str">
        <f>'[1]TCE - ANEXO IV - Preencher'!C52</f>
        <v>UPAE LIMOEIRO</v>
      </c>
      <c r="C43" s="4" t="str">
        <f>'[1]TCE - ANEXO IV - Preencher'!E52</f>
        <v>5.3 - Locação de Máquinas e Equipamentos</v>
      </c>
      <c r="D43" s="3">
        <f>'[1]TCE - ANEXO IV - Preencher'!F52</f>
        <v>11265156000110</v>
      </c>
      <c r="E43" s="5" t="str">
        <f>'[1]TCE - ANEXO IV - Preencher'!G52</f>
        <v>K.J. BEZERRA DE MELO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18</v>
      </c>
      <c r="I43" s="6">
        <f>IF('[1]TCE - ANEXO IV - Preencher'!K52="","",'[1]TCE - ANEXO IV - Preencher'!K52)</f>
        <v>44077</v>
      </c>
      <c r="J43" s="5" t="str">
        <f>'[1]TCE - ANEXO IV - Preencher'!L52</f>
        <v>NFS.J3ZR530V32.J45ZQ306UP.000001</v>
      </c>
      <c r="K43" s="5" t="str">
        <f>IF(F43="B",LEFT('[1]TCE - ANEXO IV - Preencher'!M52,2),IF(F43="S",LEFT('[1]TCE - ANEXO IV - Preencher'!M52,7),IF('[1]TCE - ANEXO IV - Preencher'!H52="","")))</f>
        <v>2608909</v>
      </c>
      <c r="L43" s="7">
        <f>'[1]TCE - ANEXO IV - Preencher'!N52</f>
        <v>700</v>
      </c>
    </row>
    <row r="44" spans="1:12" s="8" customFormat="1" ht="19.5" customHeight="1" x14ac:dyDescent="0.2">
      <c r="A44" s="3">
        <f>IFERROR(VLOOKUP(B44,'[1]DADOS (OCULTAR)'!$P$3:$R$56,3,0),"")</f>
        <v>11754025000369</v>
      </c>
      <c r="B44" s="4" t="str">
        <f>'[1]TCE - ANEXO IV - Preencher'!C53</f>
        <v>UPAE LIMOEIRO</v>
      </c>
      <c r="C44" s="4" t="str">
        <f>'[1]TCE - ANEXO IV - Preencher'!E53</f>
        <v>5.3 - Locação de Máquinas e Equipamentos</v>
      </c>
      <c r="D44" s="3">
        <f>'[1]TCE - ANEXO IV - Preencher'!F53</f>
        <v>11265156000110</v>
      </c>
      <c r="E44" s="5" t="str">
        <f>'[1]TCE - ANEXO IV - Preencher'!G53</f>
        <v>K.J. BEZERRA DE MELO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19</v>
      </c>
      <c r="I44" s="6">
        <f>IF('[1]TCE - ANEXO IV - Preencher'!K53="","",'[1]TCE - ANEXO IV - Preencher'!K53)</f>
        <v>44077</v>
      </c>
      <c r="J44" s="5" t="str">
        <f>'[1]TCE - ANEXO IV - Preencher'!L53</f>
        <v>NFS.J3ZR530V32.J45ZQ306UP.00000J</v>
      </c>
      <c r="K44" s="5" t="str">
        <f>IF(F44="B",LEFT('[1]TCE - ANEXO IV - Preencher'!M53,2),IF(F44="S",LEFT('[1]TCE - ANEXO IV - Preencher'!M53,7),IF('[1]TCE - ANEXO IV - Preencher'!H53="","")))</f>
        <v>2608909</v>
      </c>
      <c r="L44" s="7">
        <f>'[1]TCE - ANEXO IV - Preencher'!N53</f>
        <v>300</v>
      </c>
    </row>
    <row r="45" spans="1:12" s="8" customFormat="1" ht="19.5" customHeight="1" x14ac:dyDescent="0.2">
      <c r="A45" s="3">
        <f>IFERROR(VLOOKUP(B45,'[1]DADOS (OCULTAR)'!$P$3:$R$56,3,0),"")</f>
        <v>11754025000369</v>
      </c>
      <c r="B45" s="4" t="str">
        <f>'[1]TCE - ANEXO IV - Preencher'!C54</f>
        <v>UPAE LIMOEIRO</v>
      </c>
      <c r="C45" s="4" t="str">
        <f>'[1]TCE - ANEXO IV - Preencher'!E54</f>
        <v>5.8 - Locação de Veículos Automotores</v>
      </c>
      <c r="D45" s="3">
        <f>'[1]TCE - ANEXO IV - Preencher'!F54</f>
        <v>1838726000160</v>
      </c>
      <c r="E45" s="5" t="str">
        <f>'[1]TCE - ANEXO IV - Preencher'!G54</f>
        <v>S &amp; B LOCACOES DE VEICULOS EIRELLI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1869</v>
      </c>
      <c r="I45" s="6">
        <f>IF('[1]TCE - ANEXO IV - Preencher'!K54="","",'[1]TCE - ANEXO IV - Preencher'!K54)</f>
        <v>44104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2850</v>
      </c>
    </row>
    <row r="46" spans="1:12" s="8" customFormat="1" ht="19.5" customHeight="1" x14ac:dyDescent="0.2">
      <c r="A46" s="3">
        <f>IFERROR(VLOOKUP(B46,'[1]DADOS (OCULTAR)'!$P$3:$R$56,3,0),"")</f>
        <v>11754025000369</v>
      </c>
      <c r="B46" s="4" t="str">
        <f>'[1]TCE - ANEXO IV - Preencher'!C55</f>
        <v>UPAE LIMOEIRO</v>
      </c>
      <c r="C46" s="4" t="str">
        <f>'[1]TCE - ANEXO IV - Preencher'!E55</f>
        <v>5.99 - Outros Serviços de Terceiros Pessoa Jurídica</v>
      </c>
      <c r="D46" s="3">
        <f>'[1]TCE - ANEXO IV - Preencher'!F55</f>
        <v>11265156000110</v>
      </c>
      <c r="E46" s="5" t="str">
        <f>'[1]TCE - ANEXO IV - Preencher'!G55</f>
        <v>K.J. BEZERRA DE MELO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20</v>
      </c>
      <c r="I46" s="6">
        <f>IF('[1]TCE - ANEXO IV - Preencher'!K55="","",'[1]TCE - ANEXO IV - Preencher'!K55)</f>
        <v>44077</v>
      </c>
      <c r="J46" s="5" t="str">
        <f>'[1]TCE - ANEXO IV - Preencher'!L55</f>
        <v>NFS.J3ZR530V32.J45ZQ306UP.00000K</v>
      </c>
      <c r="K46" s="5" t="str">
        <f>IF(F46="B",LEFT('[1]TCE - ANEXO IV - Preencher'!M55,2),IF(F46="S",LEFT('[1]TCE - ANEXO IV - Preencher'!M55,7),IF('[1]TCE - ANEXO IV - Preencher'!H55="","")))</f>
        <v>2608909</v>
      </c>
      <c r="L46" s="7">
        <f>'[1]TCE - ANEXO IV - Preencher'!N55</f>
        <v>40</v>
      </c>
    </row>
    <row r="47" spans="1:12" s="8" customFormat="1" ht="19.5" customHeight="1" x14ac:dyDescent="0.2">
      <c r="A47" s="3">
        <f>IFERROR(VLOOKUP(B47,'[1]DADOS (OCULTAR)'!$P$3:$R$56,3,0),"")</f>
        <v>11754025000369</v>
      </c>
      <c r="B47" s="4" t="str">
        <f>'[1]TCE - ANEXO IV - Preencher'!C56</f>
        <v>UPAE LIMOEIRO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37983112000110</v>
      </c>
      <c r="E47" s="5" t="str">
        <f>'[1]TCE - ANEXO IV - Preencher'!G56</f>
        <v>BRADS2 SERVIÇOS MÉDICOS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202000000000003</v>
      </c>
      <c r="I47" s="6">
        <f>IF('[1]TCE - ANEXO IV - Preencher'!K56="","",'[1]TCE - ANEXO IV - Preencher'!K56)</f>
        <v>44111</v>
      </c>
      <c r="J47" s="5" t="str">
        <f>'[1]TCE - ANEXO IV - Preencher'!L56</f>
        <v>4TGW-AAKW</v>
      </c>
      <c r="K47" s="5" t="str">
        <f>IF(F47="B",LEFT('[1]TCE - ANEXO IV - Preencher'!M56,2),IF(F47="S",LEFT('[1]TCE - ANEXO IV - Preencher'!M56,7),IF('[1]TCE - ANEXO IV - Preencher'!H56="","")))</f>
        <v>2504009</v>
      </c>
      <c r="L47" s="7">
        <f>'[1]TCE - ANEXO IV - Preencher'!N56</f>
        <v>7065</v>
      </c>
    </row>
    <row r="48" spans="1:12" s="8" customFormat="1" ht="19.5" customHeight="1" x14ac:dyDescent="0.2">
      <c r="A48" s="3">
        <f>IFERROR(VLOOKUP(B48,'[1]DADOS (OCULTAR)'!$P$3:$R$56,3,0),"")</f>
        <v>11754025000369</v>
      </c>
      <c r="B48" s="4" t="str">
        <f>'[1]TCE - ANEXO IV - Preencher'!C57</f>
        <v>UPAE LIMOEIRO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23303022000126</v>
      </c>
      <c r="E48" s="5" t="str">
        <f>'[1]TCE - ANEXO IV - Preencher'!G57</f>
        <v xml:space="preserve">MEDIAGNUS IMAGENS DIAGNOSTICO LTDA ME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505</v>
      </c>
      <c r="I48" s="6">
        <f>IF('[1]TCE - ANEXO IV - Preencher'!K57="","",'[1]TCE - ANEXO IV - Preencher'!K57)</f>
        <v>44112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2603108</v>
      </c>
      <c r="L48" s="7">
        <f>'[1]TCE - ANEXO IV - Preencher'!N57</f>
        <v>9450</v>
      </c>
    </row>
    <row r="49" spans="1:12" s="8" customFormat="1" ht="19.5" customHeight="1" x14ac:dyDescent="0.2">
      <c r="A49" s="3">
        <f>IFERROR(VLOOKUP(B49,'[1]DADOS (OCULTAR)'!$P$3:$R$56,3,0),"")</f>
        <v>11754025000369</v>
      </c>
      <c r="B49" s="4" t="str">
        <f>'[1]TCE - ANEXO IV - Preencher'!C58</f>
        <v>UPAE LIMOEIRO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11095922000146</v>
      </c>
      <c r="E49" s="5" t="str">
        <f>'[1]TCE - ANEXO IV - Preencher'!G58</f>
        <v>ECAPE SERVICOS MEDICOS LTDA EPP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543</v>
      </c>
      <c r="I49" s="6">
        <f>IF('[1]TCE - ANEXO IV - Preencher'!K58="","",'[1]TCE - ANEXO IV - Preencher'!K58)</f>
        <v>44111</v>
      </c>
      <c r="J49" s="5" t="str">
        <f>'[1]TCE - ANEXO IV - Preencher'!L58</f>
        <v>IA3I-IGYI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1254</v>
      </c>
    </row>
    <row r="50" spans="1:12" s="8" customFormat="1" ht="19.5" customHeight="1" x14ac:dyDescent="0.2">
      <c r="A50" s="3">
        <f>IFERROR(VLOOKUP(B50,'[1]DADOS (OCULTAR)'!$P$3:$R$56,3,0),"")</f>
        <v>11754025000369</v>
      </c>
      <c r="B50" s="4" t="str">
        <f>'[1]TCE - ANEXO IV - Preencher'!C59</f>
        <v>UPAE LIMOEIRO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33363558000190</v>
      </c>
      <c r="E50" s="5" t="str">
        <f>'[1]TCE - ANEXO IV - Preencher'!G59</f>
        <v>LIA SERRA SERVICOS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44</v>
      </c>
      <c r="I50" s="6">
        <f>IF('[1]TCE - ANEXO IV - Preencher'!K59="","",'[1]TCE - ANEXO IV - Preencher'!K59)</f>
        <v>44111</v>
      </c>
      <c r="J50" s="5" t="str">
        <f>'[1]TCE - ANEXO IV - Preencher'!L59</f>
        <v>I5NW-UDFE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1960</v>
      </c>
    </row>
    <row r="51" spans="1:12" s="8" customFormat="1" ht="19.5" customHeight="1" x14ac:dyDescent="0.2">
      <c r="A51" s="3">
        <f>IFERROR(VLOOKUP(B51,'[1]DADOS (OCULTAR)'!$P$3:$R$56,3,0),"")</f>
        <v>11754025000369</v>
      </c>
      <c r="B51" s="4" t="str">
        <f>'[1]TCE - ANEXO IV - Preencher'!C60</f>
        <v>UPAE LIMOEIRO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29870479000107</v>
      </c>
      <c r="E51" s="5" t="str">
        <f>'[1]TCE - ANEXO IV - Preencher'!G60</f>
        <v>CARDIOMETABOLICO SERVICOS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551</v>
      </c>
      <c r="I51" s="6">
        <f>IF('[1]TCE - ANEXO IV - Preencher'!K60="","",'[1]TCE - ANEXO IV - Preencher'!K60)</f>
        <v>44111</v>
      </c>
      <c r="J51" s="5" t="str">
        <f>'[1]TCE - ANEXO IV - Preencher'!L60</f>
        <v>RHRI-DMHA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5561</v>
      </c>
    </row>
    <row r="52" spans="1:12" s="8" customFormat="1" ht="19.5" customHeight="1" x14ac:dyDescent="0.2">
      <c r="A52" s="3">
        <f>IFERROR(VLOOKUP(B52,'[1]DADOS (OCULTAR)'!$P$3:$R$56,3,0),"")</f>
        <v>11754025000369</v>
      </c>
      <c r="B52" s="4" t="str">
        <f>'[1]TCE - ANEXO IV - Preencher'!C61</f>
        <v>UPAE LIMOEIRO</v>
      </c>
      <c r="C52" s="4" t="str">
        <f>'[1]TCE - ANEXO IV - Preencher'!E61</f>
        <v>5.16 - Serviços Médico-Hospitalares, Odotonlogia e Laboratoriais</v>
      </c>
      <c r="D52" s="3">
        <f>'[1]TCE - ANEXO IV - Preencher'!F61</f>
        <v>34242407000147</v>
      </c>
      <c r="E52" s="5" t="str">
        <f>'[1]TCE - ANEXO IV - Preencher'!G61</f>
        <v>B C A DOS SANTOS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26</v>
      </c>
      <c r="I52" s="6">
        <f>IF('[1]TCE - ANEXO IV - Preencher'!K61="","",'[1]TCE - ANEXO IV - Preencher'!K61)</f>
        <v>44130</v>
      </c>
      <c r="J52" s="5" t="str">
        <f>'[1]TCE - ANEXO IV - Preencher'!L61</f>
        <v>GRY3-2FVL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3369.38</v>
      </c>
    </row>
    <row r="53" spans="1:12" s="8" customFormat="1" ht="19.5" customHeight="1" x14ac:dyDescent="0.2">
      <c r="A53" s="3">
        <f>IFERROR(VLOOKUP(B53,'[1]DADOS (OCULTAR)'!$P$3:$R$56,3,0),"")</f>
        <v>11754025000369</v>
      </c>
      <c r="B53" s="4" t="str">
        <f>'[1]TCE - ANEXO IV - Preencher'!C62</f>
        <v>UPAE LIMOEIRO</v>
      </c>
      <c r="C53" s="4" t="str">
        <f>'[1]TCE - ANEXO IV - Preencher'!E62</f>
        <v>5.16 - Serviços Médico-Hospitalares, Odotonlogia e Laboratoriais</v>
      </c>
      <c r="D53" s="3">
        <f>'[1]TCE - ANEXO IV - Preencher'!F62</f>
        <v>21016814000194</v>
      </c>
      <c r="E53" s="5" t="str">
        <f>'[1]TCE - ANEXO IV - Preencher'!G62</f>
        <v>SALES &amp; CARVALHO ASSISTENCIA A SAUDE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1300</v>
      </c>
      <c r="I53" s="6">
        <f>IF('[1]TCE - ANEXO IV - Preencher'!K62="","",'[1]TCE - ANEXO IV - Preencher'!K62)</f>
        <v>44110</v>
      </c>
      <c r="J53" s="5" t="str">
        <f>'[1]TCE - ANEXO IV - Preencher'!L62</f>
        <v>368761394</v>
      </c>
      <c r="K53" s="5" t="str">
        <f>IF(F53="B",LEFT('[1]TCE - ANEXO IV - Preencher'!M62,2),IF(F53="S",LEFT('[1]TCE - ANEXO IV - Preencher'!M62,7),IF('[1]TCE - ANEXO IV - Preencher'!H62="","")))</f>
        <v>2408102</v>
      </c>
      <c r="L53" s="7">
        <f>'[1]TCE - ANEXO IV - Preencher'!N62</f>
        <v>6738.75</v>
      </c>
    </row>
    <row r="54" spans="1:12" s="8" customFormat="1" ht="19.5" customHeight="1" x14ac:dyDescent="0.2">
      <c r="A54" s="3">
        <f>IFERROR(VLOOKUP(B54,'[1]DADOS (OCULTAR)'!$P$3:$R$56,3,0),"")</f>
        <v>11754025000369</v>
      </c>
      <c r="B54" s="4" t="str">
        <f>'[1]TCE - ANEXO IV - Preencher'!C63</f>
        <v>UPAE LIMOEIRO</v>
      </c>
      <c r="C54" s="4" t="str">
        <f>'[1]TCE - ANEXO IV - Preencher'!E63</f>
        <v>5.16 - Serviços Médico-Hospitalares, Odotonlogia e Laboratoriais</v>
      </c>
      <c r="D54" s="3">
        <f>'[1]TCE - ANEXO IV - Preencher'!F63</f>
        <v>21204660000164</v>
      </c>
      <c r="E54" s="5" t="str">
        <f>'[1]TCE - ANEXO IV - Preencher'!G63</f>
        <v>OFTALMO PRIME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359</v>
      </c>
      <c r="I54" s="6">
        <f>IF('[1]TCE - ANEXO IV - Preencher'!K63="","",'[1]TCE - ANEXO IV - Preencher'!K63)</f>
        <v>44110</v>
      </c>
      <c r="J54" s="5" t="str">
        <f>'[1]TCE - ANEXO IV - Preencher'!L63</f>
        <v>DFSL-K79T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10108.120000000001</v>
      </c>
    </row>
    <row r="55" spans="1:12" s="8" customFormat="1" ht="19.5" customHeight="1" x14ac:dyDescent="0.2">
      <c r="A55" s="3">
        <f>IFERROR(VLOOKUP(B55,'[1]DADOS (OCULTAR)'!$P$3:$R$56,3,0),"")</f>
        <v>11754025000369</v>
      </c>
      <c r="B55" s="4" t="str">
        <f>'[1]TCE - ANEXO IV - Preencher'!C64</f>
        <v>UPAE LIMOEIRO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22345633000174</v>
      </c>
      <c r="E55" s="5" t="str">
        <f>'[1]TCE - ANEXO IV - Preencher'!G64</f>
        <v>DANTAS &amp; FONTAN DERMATOLOGIA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5779</v>
      </c>
      <c r="I55" s="6">
        <f>IF('[1]TCE - ANEXO IV - Preencher'!K64="","",'[1]TCE - ANEXO IV - Preencher'!K64)</f>
        <v>44111</v>
      </c>
      <c r="J55" s="5" t="str">
        <f>'[1]TCE - ANEXO IV - Preencher'!L64</f>
        <v>JJA6-SNE2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4492.5</v>
      </c>
    </row>
    <row r="56" spans="1:12" s="8" customFormat="1" ht="19.5" customHeight="1" x14ac:dyDescent="0.2">
      <c r="A56" s="3">
        <f>IFERROR(VLOOKUP(B56,'[1]DADOS (OCULTAR)'!$P$3:$R$56,3,0),"")</f>
        <v>11754025000369</v>
      </c>
      <c r="B56" s="4" t="str">
        <f>'[1]TCE - ANEXO IV - Preencher'!C65</f>
        <v>UPAE LIMOEIRO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15317166000103</v>
      </c>
      <c r="E56" s="5" t="str">
        <f>'[1]TCE - ANEXO IV - Preencher'!G65</f>
        <v>CENTRO CARDIOLOGICO DO IDOSO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1292</v>
      </c>
      <c r="I56" s="6">
        <f>IF('[1]TCE - ANEXO IV - Preencher'!K65="","",'[1]TCE - ANEXO IV - Preencher'!K65)</f>
        <v>44111</v>
      </c>
      <c r="J56" s="5" t="str">
        <f>'[1]TCE - ANEXO IV - Preencher'!L65</f>
        <v>EA79-WVKV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5615.63</v>
      </c>
    </row>
    <row r="57" spans="1:12" s="8" customFormat="1" ht="19.5" customHeight="1" x14ac:dyDescent="0.2">
      <c r="A57" s="3">
        <f>IFERROR(VLOOKUP(B57,'[1]DADOS (OCULTAR)'!$P$3:$R$56,3,0),"")</f>
        <v>11754025000369</v>
      </c>
      <c r="B57" s="4" t="str">
        <f>'[1]TCE - ANEXO IV - Preencher'!C66</f>
        <v>UPAE LIMOEIRO</v>
      </c>
      <c r="C57" s="4" t="str">
        <f>'[1]TCE - ANEXO IV - Preencher'!E66</f>
        <v>5.16 - Serviços Médico-Hospitalares, Odotonlogia e Laboratoriais</v>
      </c>
      <c r="D57" s="3">
        <f>'[1]TCE - ANEXO IV - Preencher'!F66</f>
        <v>36931107000109</v>
      </c>
      <c r="E57" s="5" t="str">
        <f>'[1]TCE - ANEXO IV - Preencher'!G66</f>
        <v>GCOR ASSISTENCIA MEDICA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21</v>
      </c>
      <c r="I57" s="6">
        <f>IF('[1]TCE - ANEXO IV - Preencher'!K66="","",'[1]TCE - ANEXO IV - Preencher'!K66)</f>
        <v>44111</v>
      </c>
      <c r="J57" s="5" t="str">
        <f>'[1]TCE - ANEXO IV - Preencher'!L66</f>
        <v>EYZR-NBPX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4492.5</v>
      </c>
    </row>
    <row r="58" spans="1:12" s="8" customFormat="1" ht="19.5" customHeight="1" x14ac:dyDescent="0.2">
      <c r="A58" s="3">
        <f>IFERROR(VLOOKUP(B58,'[1]DADOS (OCULTAR)'!$P$3:$R$56,3,0),"")</f>
        <v>11754025000369</v>
      </c>
      <c r="B58" s="4" t="str">
        <f>'[1]TCE - ANEXO IV - Preencher'!C67</f>
        <v>UPAE LIMOEIRO</v>
      </c>
      <c r="C58" s="4" t="str">
        <f>'[1]TCE - ANEXO IV - Preencher'!E67</f>
        <v>5.16 - Serviços Médico-Hospitalares, Odotonlogia e Laboratoriais</v>
      </c>
      <c r="D58" s="3">
        <f>'[1]TCE - ANEXO IV - Preencher'!F67</f>
        <v>31228360000179</v>
      </c>
      <c r="E58" s="5" t="str">
        <f>'[1]TCE - ANEXO IV - Preencher'!G67</f>
        <v>MCSM CENTRO CLINICO E DIAGNOSTICO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92</v>
      </c>
      <c r="I58" s="6">
        <f>IF('[1]TCE - ANEXO IV - Preencher'!K67="","",'[1]TCE - ANEXO IV - Preencher'!K67)</f>
        <v>44103</v>
      </c>
      <c r="J58" s="5" t="str">
        <f>'[1]TCE - ANEXO IV - Preencher'!L67</f>
        <v>RHBG-KWTE</v>
      </c>
      <c r="K58" s="5" t="str">
        <f>IF(F58="B",LEFT('[1]TCE - ANEXO IV - Preencher'!M67,2),IF(F58="S",LEFT('[1]TCE - ANEXO IV - Preencher'!M67,7),IF('[1]TCE - ANEXO IV - Preencher'!H67="","")))</f>
        <v>2602209</v>
      </c>
      <c r="L58" s="7">
        <f>'[1]TCE - ANEXO IV - Preencher'!N67</f>
        <v>1750</v>
      </c>
    </row>
    <row r="59" spans="1:12" s="8" customFormat="1" ht="19.5" customHeight="1" x14ac:dyDescent="0.2">
      <c r="A59" s="3">
        <f>IFERROR(VLOOKUP(B59,'[1]DADOS (OCULTAR)'!$P$3:$R$56,3,0),"")</f>
        <v>11754025000369</v>
      </c>
      <c r="B59" s="4" t="str">
        <f>'[1]TCE - ANEXO IV - Preencher'!C68</f>
        <v>UPAE LIMOEIRO</v>
      </c>
      <c r="C59" s="4" t="str">
        <f>'[1]TCE - ANEXO IV - Preencher'!E68</f>
        <v>5.16 - Serviços Médico-Hospitalares, Odotonlogia e Laboratoriais</v>
      </c>
      <c r="D59" s="3">
        <f>'[1]TCE - ANEXO IV - Preencher'!F68</f>
        <v>2203863000191</v>
      </c>
      <c r="E59" s="5" t="str">
        <f>'[1]TCE - ANEXO IV - Preencher'!G68</f>
        <v>FLAVIO GALVAO CIA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2718</v>
      </c>
      <c r="I59" s="6">
        <f>IF('[1]TCE - ANEXO IV - Preencher'!K68="","",'[1]TCE - ANEXO IV - Preencher'!K68)</f>
        <v>44110</v>
      </c>
      <c r="J59" s="5" t="str">
        <f>'[1]TCE - ANEXO IV - Preencher'!L68</f>
        <v>MXMJ-ZKWJ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1080</v>
      </c>
    </row>
    <row r="60" spans="1:12" s="8" customFormat="1" ht="19.5" customHeight="1" x14ac:dyDescent="0.2">
      <c r="A60" s="3">
        <f>IFERROR(VLOOKUP(B60,'[1]DADOS (OCULTAR)'!$P$3:$R$56,3,0),"")</f>
        <v>11754025000369</v>
      </c>
      <c r="B60" s="4" t="str">
        <f>'[1]TCE - ANEXO IV - Preencher'!C69</f>
        <v>UPAE LIMOEIRO</v>
      </c>
      <c r="C60" s="4" t="str">
        <f>'[1]TCE - ANEXO IV - Preencher'!E69</f>
        <v>5.16 - Serviços Médico-Hospitalares, Odotonlogia e Laboratoriais</v>
      </c>
      <c r="D60" s="3">
        <f>'[1]TCE - ANEXO IV - Preencher'!F69</f>
        <v>37055071000100</v>
      </c>
      <c r="E60" s="5" t="str">
        <f>'[1]TCE - ANEXO IV - Preencher'!G69</f>
        <v>INDIK SERVIÇOS MÉDICOS DE SAÚDE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17</v>
      </c>
      <c r="I60" s="6">
        <f>IF('[1]TCE - ANEXO IV - Preencher'!K69="","",'[1]TCE - ANEXO IV - Preencher'!K69)</f>
        <v>44126</v>
      </c>
      <c r="J60" s="5" t="str">
        <f>'[1]TCE - ANEXO IV - Preencher'!L69</f>
        <v>GDBD18160</v>
      </c>
      <c r="K60" s="5" t="str">
        <f>IF(F60="B",LEFT('[1]TCE - ANEXO IV - Preencher'!M69,2),IF(F60="S",LEFT('[1]TCE - ANEXO IV - Preencher'!M69,7),IF('[1]TCE - ANEXO IV - Preencher'!H69="","")))</f>
        <v>2609600</v>
      </c>
      <c r="L60" s="7">
        <f>'[1]TCE - ANEXO IV - Preencher'!N69</f>
        <v>8985</v>
      </c>
    </row>
    <row r="61" spans="1:12" s="8" customFormat="1" ht="19.5" customHeight="1" x14ac:dyDescent="0.2">
      <c r="A61" s="3">
        <f>IFERROR(VLOOKUP(B61,'[1]DADOS (OCULTAR)'!$P$3:$R$56,3,0),"")</f>
        <v>11754025000369</v>
      </c>
      <c r="B61" s="4" t="str">
        <f>'[1]TCE - ANEXO IV - Preencher'!C70</f>
        <v>UPAE LIMOEIRO</v>
      </c>
      <c r="C61" s="4" t="str">
        <f>'[1]TCE - ANEXO IV - Preencher'!E70</f>
        <v>5.16 - Serviços Médico-Hospitalares, Odotonlogia e Laboratoriais</v>
      </c>
      <c r="D61" s="3">
        <f>'[1]TCE - ANEXO IV - Preencher'!F70</f>
        <v>24658440000107</v>
      </c>
      <c r="E61" s="5" t="str">
        <f>'[1]TCE - ANEXO IV - Preencher'!G70</f>
        <v>CLÍNICA JOSÉ CÂMARA NETO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53</v>
      </c>
      <c r="I61" s="6">
        <f>IF('[1]TCE - ANEXO IV - Preencher'!K70="","",'[1]TCE - ANEXO IV - Preencher'!K70)</f>
        <v>44109</v>
      </c>
      <c r="J61" s="5" t="str">
        <f>'[1]TCE - ANEXO IV - Preencher'!L70</f>
        <v>ICGZ-CR42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11231.25</v>
      </c>
    </row>
    <row r="62" spans="1:12" s="8" customFormat="1" ht="19.5" customHeight="1" x14ac:dyDescent="0.2">
      <c r="A62" s="3">
        <f>IFERROR(VLOOKUP(B62,'[1]DADOS (OCULTAR)'!$P$3:$R$56,3,0),"")</f>
        <v>11754025000369</v>
      </c>
      <c r="B62" s="4" t="str">
        <f>'[1]TCE - ANEXO IV - Preencher'!C71</f>
        <v>UPAE LIMOEIRO</v>
      </c>
      <c r="C62" s="4" t="str">
        <f>'[1]TCE - ANEXO IV - Preencher'!E71</f>
        <v>5.16 - Serviços Médico-Hospitalares, Odotonlogia e Laboratoriais</v>
      </c>
      <c r="D62" s="3">
        <f>'[1]TCE - ANEXO IV - Preencher'!F71</f>
        <v>8885865000194</v>
      </c>
      <c r="E62" s="5" t="str">
        <f>'[1]TCE - ANEXO IV - Preencher'!G71</f>
        <v>MARIA DE LOURDES MONTEIRO RAMOS - 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306</v>
      </c>
      <c r="I62" s="6">
        <f>IF('[1]TCE - ANEXO IV - Preencher'!K71="","",'[1]TCE - ANEXO IV - Preencher'!K71)</f>
        <v>44110</v>
      </c>
      <c r="J62" s="5" t="str">
        <f>'[1]TCE - ANEXO IV - Preencher'!L71</f>
        <v>NFS.J35E3YLEYQ.J45ZQ306UP.00008I</v>
      </c>
      <c r="K62" s="5" t="str">
        <f>IF(F62="B",LEFT('[1]TCE - ANEXO IV - Preencher'!M71,2),IF(F62="S",LEFT('[1]TCE - ANEXO IV - Preencher'!M71,7),IF('[1]TCE - ANEXO IV - Preencher'!H71="","")))</f>
        <v>2608909</v>
      </c>
      <c r="L62" s="7">
        <f>'[1]TCE - ANEXO IV - Preencher'!N71</f>
        <v>14182.07</v>
      </c>
    </row>
    <row r="63" spans="1:12" s="8" customFormat="1" ht="19.5" customHeight="1" x14ac:dyDescent="0.2">
      <c r="A63" s="3">
        <f>IFERROR(VLOOKUP(B63,'[1]DADOS (OCULTAR)'!$P$3:$R$56,3,0),"")</f>
        <v>11754025000369</v>
      </c>
      <c r="B63" s="4" t="str">
        <f>'[1]TCE - ANEXO IV - Preencher'!C72</f>
        <v>UPAE LIMOEIRO</v>
      </c>
      <c r="C63" s="4" t="str">
        <f>'[1]TCE - ANEXO IV - Preencher'!E72</f>
        <v>5.16 - Serviços Médico-Hospitalares, Odotonlogia e Laboratoriais</v>
      </c>
      <c r="D63" s="3">
        <f>'[1]TCE - ANEXO IV - Preencher'!F72</f>
        <v>8885865000194</v>
      </c>
      <c r="E63" s="5" t="str">
        <f>'[1]TCE - ANEXO IV - Preencher'!G72</f>
        <v>MARIA DE LOURDES MONTEIRO RAMOS -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305</v>
      </c>
      <c r="I63" s="6">
        <f>IF('[1]TCE - ANEXO IV - Preencher'!K72="","",'[1]TCE - ANEXO IV - Preencher'!K72)</f>
        <v>44110</v>
      </c>
      <c r="J63" s="5" t="str">
        <f>'[1]TCE - ANEXO IV - Preencher'!L72</f>
        <v>NFS.J35E3YLEYQ.J45ZQ306UP.00008H</v>
      </c>
      <c r="K63" s="5" t="str">
        <f>IF(F63="B",LEFT('[1]TCE - ANEXO IV - Preencher'!M72,2),IF(F63="S",LEFT('[1]TCE - ANEXO IV - Preencher'!M72,7),IF('[1]TCE - ANEXO IV - Preencher'!H72="","")))</f>
        <v>2608909</v>
      </c>
      <c r="L63" s="7">
        <f>'[1]TCE - ANEXO IV - Preencher'!N72</f>
        <v>1950</v>
      </c>
    </row>
    <row r="64" spans="1:12" s="8" customFormat="1" ht="19.5" customHeight="1" x14ac:dyDescent="0.2">
      <c r="A64" s="3">
        <f>IFERROR(VLOOKUP(B64,'[1]DADOS (OCULTAR)'!$P$3:$R$56,3,0),"")</f>
        <v>11754025000369</v>
      </c>
      <c r="B64" s="4" t="str">
        <f>'[1]TCE - ANEXO IV - Preencher'!C73</f>
        <v>UPAE LIMOEIRO</v>
      </c>
      <c r="C64" s="4" t="str">
        <f>'[1]TCE - ANEXO IV - Preencher'!E73</f>
        <v>4.6 - Serviços de Profissionais de Saúde</v>
      </c>
      <c r="D64" s="3">
        <f>'[1]TCE - ANEXO IV - Preencher'!F73</f>
        <v>5984089408</v>
      </c>
      <c r="E64" s="5" t="str">
        <f>'[1]TCE - ANEXO IV - Preencher'!G73</f>
        <v>LEILA POLIANA ALVES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758.08</v>
      </c>
    </row>
    <row r="65" spans="1:12" s="8" customFormat="1" ht="19.5" customHeight="1" x14ac:dyDescent="0.2">
      <c r="A65" s="3">
        <f>IFERROR(VLOOKUP(B65,'[1]DADOS (OCULTAR)'!$P$3:$R$56,3,0),"")</f>
        <v>11754025000369</v>
      </c>
      <c r="B65" s="4" t="str">
        <f>'[1]TCE - ANEXO IV - Preencher'!C74</f>
        <v>UPAE LIMOEIRO</v>
      </c>
      <c r="C65" s="4" t="str">
        <f>'[1]TCE - ANEXO IV - Preencher'!E74</f>
        <v>5.10 - Detetização/Tratamento de Resíduos e Afins</v>
      </c>
      <c r="D65" s="3">
        <f>'[1]TCE - ANEXO IV - Preencher'!F74</f>
        <v>11863530000180</v>
      </c>
      <c r="E65" s="5" t="str">
        <f>'[1]TCE - ANEXO IV - Preencher'!G74</f>
        <v>BRASCON GESTAO AMBIENTAL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51528</v>
      </c>
      <c r="I65" s="6">
        <f>IF('[1]TCE - ANEXO IV - Preencher'!K74="","",'[1]TCE - ANEXO IV - Preencher'!K74)</f>
        <v>44106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2611309</v>
      </c>
      <c r="L65" s="7">
        <f>'[1]TCE - ANEXO IV - Preencher'!N74</f>
        <v>198</v>
      </c>
    </row>
    <row r="66" spans="1:12" s="8" customFormat="1" ht="19.5" customHeight="1" x14ac:dyDescent="0.2">
      <c r="A66" s="3">
        <f>IFERROR(VLOOKUP(B66,'[1]DADOS (OCULTAR)'!$P$3:$R$56,3,0),"")</f>
        <v>11754025000369</v>
      </c>
      <c r="B66" s="4" t="str">
        <f>'[1]TCE - ANEXO IV - Preencher'!C75</f>
        <v>UPAE LIMOEIRO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16783034000130</v>
      </c>
      <c r="E66" s="5" t="str">
        <f>'[1]TCE - ANEXO IV - Preencher'!G75</f>
        <v>SINTESE LICENCIAMENTO PROG P COMPRAS ON LINE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11116</v>
      </c>
      <c r="I66" s="6">
        <f>IF('[1]TCE - ANEXO IV - Preencher'!K75="","",'[1]TCE - ANEXO IV - Preencher'!K75)</f>
        <v>44075</v>
      </c>
      <c r="J66" s="5" t="str">
        <f>'[1]TCE - ANEXO IV - Preencher'!L75</f>
        <v>IZYC-UBJD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750</v>
      </c>
    </row>
    <row r="67" spans="1:12" s="8" customFormat="1" ht="19.5" customHeight="1" x14ac:dyDescent="0.2">
      <c r="A67" s="3">
        <f>IFERROR(VLOOKUP(B67,'[1]DADOS (OCULTAR)'!$P$3:$R$56,3,0),"")</f>
        <v>11754025000369</v>
      </c>
      <c r="B67" s="4" t="str">
        <f>'[1]TCE - ANEXO IV - Preencher'!C76</f>
        <v>UPAE LIMOEIRO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5662773000319</v>
      </c>
      <c r="E67" s="5" t="str">
        <f>'[1]TCE - ANEXO IV - Preencher'!G76</f>
        <v xml:space="preserve">PIXEON MEDICAL SYSTEMS S.A.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27299</v>
      </c>
      <c r="I67" s="6">
        <f>IF('[1]TCE - ANEXO IV - Preencher'!K76="","",'[1]TCE - ANEXO IV - Preencher'!K76)</f>
        <v>44098</v>
      </c>
      <c r="J67" s="5" t="str">
        <f>'[1]TCE - ANEXO IV - Preencher'!L76</f>
        <v>MPYUYL9Z</v>
      </c>
      <c r="K67" s="5" t="str">
        <f>IF(F67="B",LEFT('[1]TCE - ANEXO IV - Preencher'!M76,2),IF(F67="S",LEFT('[1]TCE - ANEXO IV - Preencher'!M76,7),IF('[1]TCE - ANEXO IV - Preencher'!H76="","")))</f>
        <v>2927408</v>
      </c>
      <c r="L67" s="7">
        <f>'[1]TCE - ANEXO IV - Preencher'!N76</f>
        <v>5551.33</v>
      </c>
    </row>
    <row r="68" spans="1:12" s="8" customFormat="1" ht="19.5" customHeight="1" x14ac:dyDescent="0.2">
      <c r="A68" s="3">
        <f>IFERROR(VLOOKUP(B68,'[1]DADOS (OCULTAR)'!$P$3:$R$56,3,0),"")</f>
        <v>11754025000369</v>
      </c>
      <c r="B68" s="4" t="str">
        <f>'[1]TCE - ANEXO IV - Preencher'!C77</f>
        <v>UPAE LIMOEIRO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3680650000113</v>
      </c>
      <c r="E68" s="5" t="str">
        <f>'[1]TCE - ANEXO IV - Preencher'!G77</f>
        <v xml:space="preserve">TECNOVA SERVICOS LTDA - ME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5554</v>
      </c>
      <c r="I68" s="6">
        <f>IF('[1]TCE - ANEXO IV - Preencher'!K77="","",'[1]TCE - ANEXO IV - Preencher'!K77)</f>
        <v>44081</v>
      </c>
      <c r="J68" s="5" t="str">
        <f>'[1]TCE - ANEXO IV - Preencher'!L77</f>
        <v>QSTV-ZSSF</v>
      </c>
      <c r="K68" s="5" t="str">
        <f>IF(F68="B",LEFT('[1]TCE - ANEXO IV - Preencher'!M77,2),IF(F68="S",LEFT('[1]TCE - ANEXO IV - Preencher'!M77,7),IF('[1]TCE - ANEXO IV - Preencher'!H77="","")))</f>
        <v>2927408</v>
      </c>
      <c r="L68" s="7">
        <f>'[1]TCE - ANEXO IV - Preencher'!N77</f>
        <v>575.62</v>
      </c>
    </row>
    <row r="69" spans="1:12" s="8" customFormat="1" ht="19.5" customHeight="1" x14ac:dyDescent="0.2">
      <c r="A69" s="3">
        <f>IFERROR(VLOOKUP(B69,'[1]DADOS (OCULTAR)'!$P$3:$R$56,3,0),"")</f>
        <v>11754025000369</v>
      </c>
      <c r="B69" s="4" t="str">
        <f>'[1]TCE - ANEXO IV - Preencher'!C78</f>
        <v>UPAE LIMOEIRO</v>
      </c>
      <c r="C69" s="4" t="str">
        <f>'[1]TCE - ANEXO IV - Preencher'!E78</f>
        <v>5.22 - Vigilância Ostensiva / Monitorada</v>
      </c>
      <c r="D69" s="3">
        <f>'[1]TCE - ANEXO IV - Preencher'!F78</f>
        <v>11572781000105</v>
      </c>
      <c r="E69" s="5" t="str">
        <f>'[1]TCE - ANEXO IV - Preencher'!G78</f>
        <v>SOSERVI VIGILANCIA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7173</v>
      </c>
      <c r="I69" s="6">
        <f>IF('[1]TCE - ANEXO IV - Preencher'!K78="","",'[1]TCE - ANEXO IV - Preencher'!K78)</f>
        <v>44075</v>
      </c>
      <c r="J69" s="5" t="str">
        <f>'[1]TCE - ANEXO IV - Preencher'!L78</f>
        <v>FXUE49911</v>
      </c>
      <c r="K69" s="5" t="str">
        <f>IF(F69="B",LEFT('[1]TCE - ANEXO IV - Preencher'!M78,2),IF(F69="S",LEFT('[1]TCE - ANEXO IV - Preencher'!M78,7),IF('[1]TCE - ANEXO IV - Preencher'!H78="","")))</f>
        <v>2609600</v>
      </c>
      <c r="L69" s="7">
        <f>'[1]TCE - ANEXO IV - Preencher'!N78</f>
        <v>10462.6</v>
      </c>
    </row>
    <row r="70" spans="1:12" s="8" customFormat="1" ht="19.5" customHeight="1" x14ac:dyDescent="0.2">
      <c r="A70" s="3">
        <f>IFERROR(VLOOKUP(B70,'[1]DADOS (OCULTAR)'!$P$3:$R$56,3,0),"")</f>
        <v>11754025000369</v>
      </c>
      <c r="B70" s="4" t="str">
        <f>'[1]TCE - ANEXO IV - Preencher'!C79</f>
        <v>UPAE LIMOEIRO</v>
      </c>
      <c r="C70" s="4" t="str">
        <f>'[1]TCE - ANEXO IV - Preencher'!E79</f>
        <v>5.2 - Serviços Técnicos Profissionais</v>
      </c>
      <c r="D70" s="3">
        <f>'[1]TCE - ANEXO IV - Preencher'!F79</f>
        <v>8276880000135</v>
      </c>
      <c r="E70" s="5" t="str">
        <f>'[1]TCE - ANEXO IV - Preencher'!G79</f>
        <v xml:space="preserve">JVG CONTABILIDADE LTDA ME 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1588</v>
      </c>
      <c r="I70" s="6">
        <f>IF('[1]TCE - ANEXO IV - Preencher'!K79="","",'[1]TCE - ANEXO IV - Preencher'!K79)</f>
        <v>44102</v>
      </c>
      <c r="J70" s="5" t="str">
        <f>'[1]TCE - ANEXO IV - Preencher'!L79</f>
        <v>ZSTGD5ZR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4961.47</v>
      </c>
    </row>
    <row r="71" spans="1:12" s="8" customFormat="1" ht="19.5" customHeight="1" x14ac:dyDescent="0.2">
      <c r="A71" s="3">
        <f>IFERROR(VLOOKUP(B71,'[1]DADOS (OCULTAR)'!$P$3:$R$56,3,0),"")</f>
        <v>11754025000369</v>
      </c>
      <c r="B71" s="4" t="str">
        <f>'[1]TCE - ANEXO IV - Preencher'!C80</f>
        <v>UPAE LIMOEIRO</v>
      </c>
      <c r="C71" s="4" t="str">
        <f>'[1]TCE - ANEXO IV - Preencher'!E80</f>
        <v>5.2 - Serviços Técnicos Profissionais</v>
      </c>
      <c r="D71" s="3">
        <f>'[1]TCE - ANEXO IV - Preencher'!F80</f>
        <v>11735586000159</v>
      </c>
      <c r="E71" s="5" t="str">
        <f>'[1]TCE - ANEXO IV - Preencher'!G80</f>
        <v>FUNDAÇÃO DE APOIO AO DESENSOLVIMENTO DA UNIVERSIDADE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58980</v>
      </c>
      <c r="I71" s="6">
        <f>IF('[1]TCE - ANEXO IV - Preencher'!K80="","",'[1]TCE - ANEXO IV - Preencher'!K80)</f>
        <v>44090</v>
      </c>
      <c r="J71" s="5" t="str">
        <f>'[1]TCE - ANEXO IV - Preencher'!L80</f>
        <v>WJJBHMXI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141.66</v>
      </c>
    </row>
    <row r="72" spans="1:12" s="8" customFormat="1" ht="19.5" customHeight="1" x14ac:dyDescent="0.2">
      <c r="A72" s="3">
        <f>IFERROR(VLOOKUP(B72,'[1]DADOS (OCULTAR)'!$P$3:$R$56,3,0),"")</f>
        <v>11754025000369</v>
      </c>
      <c r="B72" s="4" t="str">
        <f>'[1]TCE - ANEXO IV - Preencher'!C81</f>
        <v>UPAE LIMOEIRO</v>
      </c>
      <c r="C72" s="4" t="str">
        <f>'[1]TCE - ANEXO IV - Preencher'!E81</f>
        <v>5.10 - Detetização/Tratamento de Resíduos e Afins</v>
      </c>
      <c r="D72" s="3">
        <f>'[1]TCE - ANEXO IV - Preencher'!F81</f>
        <v>18141540000150</v>
      </c>
      <c r="E72" s="5" t="str">
        <f>'[1]TCE - ANEXO IV - Preencher'!G81</f>
        <v xml:space="preserve">R SOUZA DA SILVA DEDETZACAO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395</v>
      </c>
      <c r="I72" s="6">
        <f>IF('[1]TCE - ANEXO IV - Preencher'!K81="","",'[1]TCE - ANEXO IV - Preencher'!K81)</f>
        <v>44082</v>
      </c>
      <c r="J72" s="5" t="str">
        <f>'[1]TCE - ANEXO IV - Preencher'!L81</f>
        <v>QH63-YSD7</v>
      </c>
      <c r="K72" s="5" t="str">
        <f>IF(F72="B",LEFT('[1]TCE - ANEXO IV - Preencher'!M81,2),IF(F72="S",LEFT('[1]TCE - ANEXO IV - Preencher'!M81,7),IF('[1]TCE - ANEXO IV - Preencher'!H81="","")))</f>
        <v>2600054</v>
      </c>
      <c r="L72" s="7">
        <f>'[1]TCE - ANEXO IV - Preencher'!N81</f>
        <v>250</v>
      </c>
    </row>
    <row r="73" spans="1:12" s="8" customFormat="1" ht="19.5" customHeight="1" x14ac:dyDescent="0.2">
      <c r="A73" s="3">
        <f>IFERROR(VLOOKUP(B73,'[1]DADOS (OCULTAR)'!$P$3:$R$56,3,0),"")</f>
        <v>11754025000369</v>
      </c>
      <c r="B73" s="4" t="str">
        <f>'[1]TCE - ANEXO IV - Preencher'!C82</f>
        <v>UPAE LIMOEIRO</v>
      </c>
      <c r="C73" s="4" t="str">
        <f>'[1]TCE - ANEXO IV - Preencher'!E82</f>
        <v>5.23 - Limpeza e Conservação</v>
      </c>
      <c r="D73" s="3">
        <f>'[1]TCE - ANEXO IV - Preencher'!F82</f>
        <v>9863853000121</v>
      </c>
      <c r="E73" s="5" t="str">
        <f>'[1]TCE - ANEXO IV - Preencher'!G82</f>
        <v>SOSERVI - SOCIEDADE DE SERVICOS GERAIS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51421</v>
      </c>
      <c r="I73" s="6">
        <f>IF('[1]TCE - ANEXO IV - Preencher'!K82="","",'[1]TCE - ANEXO IV - Preencher'!K82)</f>
        <v>44076</v>
      </c>
      <c r="J73" s="5" t="str">
        <f>'[1]TCE - ANEXO IV - Preencher'!L82</f>
        <v>TRGO88532</v>
      </c>
      <c r="K73" s="5" t="str">
        <f>IF(F73="B",LEFT('[1]TCE - ANEXO IV - Preencher'!M82,2),IF(F73="S",LEFT('[1]TCE - ANEXO IV - Preencher'!M82,7),IF('[1]TCE - ANEXO IV - Preencher'!H82="","")))</f>
        <v>2609600</v>
      </c>
      <c r="L73" s="7">
        <f>'[1]TCE - ANEXO IV - Preencher'!N82</f>
        <v>15587.39</v>
      </c>
    </row>
    <row r="74" spans="1:12" s="8" customFormat="1" ht="19.5" customHeight="1" x14ac:dyDescent="0.2">
      <c r="A74" s="3">
        <f>IFERROR(VLOOKUP(B74,'[1]DADOS (OCULTAR)'!$P$3:$R$56,3,0),"")</f>
        <v>11754025000369</v>
      </c>
      <c r="B74" s="4" t="str">
        <f>'[1]TCE - ANEXO IV - Preencher'!C83</f>
        <v>UPAE LIMOEIRO</v>
      </c>
      <c r="C74" s="4" t="str">
        <f>'[1]TCE - ANEXO IV - Preencher'!E83</f>
        <v>5.99 - Outros Serviços de Terceiros Pessoa Jurídica</v>
      </c>
      <c r="D74" s="3">
        <f>'[1]TCE - ANEXO IV - Preencher'!F83</f>
        <v>9863853000121</v>
      </c>
      <c r="E74" s="5" t="str">
        <f>'[1]TCE - ANEXO IV - Preencher'!G83</f>
        <v>SOSERVI - SOCIEDADE DE SERVICOS GERAIS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51422</v>
      </c>
      <c r="I74" s="6">
        <f>IF('[1]TCE - ANEXO IV - Preencher'!K83="","",'[1]TCE - ANEXO IV - Preencher'!K83)</f>
        <v>44076</v>
      </c>
      <c r="J74" s="5" t="str">
        <f>'[1]TCE - ANEXO IV - Preencher'!L83</f>
        <v>FPQM05646</v>
      </c>
      <c r="K74" s="5" t="str">
        <f>IF(F74="B",LEFT('[1]TCE - ANEXO IV - Preencher'!M83,2),IF(F74="S",LEFT('[1]TCE - ANEXO IV - Preencher'!M83,7),IF('[1]TCE - ANEXO IV - Preencher'!H83="","")))</f>
        <v>2609600</v>
      </c>
      <c r="L74" s="7">
        <f>'[1]TCE - ANEXO IV - Preencher'!N83</f>
        <v>5962.36</v>
      </c>
    </row>
    <row r="75" spans="1:12" s="8" customFormat="1" ht="19.5" customHeight="1" x14ac:dyDescent="0.2">
      <c r="A75" s="3">
        <f>IFERROR(VLOOKUP(B75,'[1]DADOS (OCULTAR)'!$P$3:$R$56,3,0),"")</f>
        <v>11754025000369</v>
      </c>
      <c r="B75" s="4" t="str">
        <f>'[1]TCE - ANEXO IV - Preencher'!C84</f>
        <v>UPAE LIMOEIRO</v>
      </c>
      <c r="C75" s="4" t="str">
        <f>'[1]TCE - ANEXO IV - Preencher'!E84</f>
        <v xml:space="preserve">4.5 - Reparo e Manutenção de Bens Imovéis </v>
      </c>
      <c r="D75" s="3">
        <f>'[1]TCE - ANEXO IV - Preencher'!F84</f>
        <v>3100076400</v>
      </c>
      <c r="E75" s="5" t="str">
        <f>'[1]TCE - ANEXO IV - Preencher'!G84</f>
        <v>ANA LUCIA MARIA DA CONCEICAO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12387</v>
      </c>
      <c r="I75" s="6">
        <f>IF('[1]TCE - ANEXO IV - Preencher'!K84="","",'[1]TCE - ANEXO IV - Preencher'!K84)</f>
        <v>44082</v>
      </c>
      <c r="J75" s="5" t="str">
        <f>'[1]TCE - ANEXO IV - Preencher'!L84</f>
        <v>1d274e8f9a29bde81b9a89251de10b90</v>
      </c>
      <c r="K75" s="5" t="str">
        <f>IF(F75="B",LEFT('[1]TCE - ANEXO IV - Preencher'!M84,2),IF(F75="S",LEFT('[1]TCE - ANEXO IV - Preencher'!M84,7),IF('[1]TCE - ANEXO IV - Preencher'!H84="","")))</f>
        <v>2610608</v>
      </c>
      <c r="L75" s="7">
        <f>'[1]TCE - ANEXO IV - Preencher'!N84</f>
        <v>700</v>
      </c>
    </row>
    <row r="76" spans="1:12" s="8" customFormat="1" ht="19.5" customHeight="1" x14ac:dyDescent="0.2">
      <c r="A76" s="3">
        <f>IFERROR(VLOOKUP(B76,'[1]DADOS (OCULTAR)'!$P$3:$R$56,3,0),"")</f>
        <v>11754025000369</v>
      </c>
      <c r="B76" s="4" t="str">
        <f>'[1]TCE - ANEXO IV - Preencher'!C85</f>
        <v>UPAE LIMOEIRO</v>
      </c>
      <c r="C76" s="4" t="str">
        <f>'[1]TCE - ANEXO IV - Preencher'!E85</f>
        <v>5.5 - Reparo e Manutenção de Máquinas e Equipamentos</v>
      </c>
      <c r="D76" s="3">
        <f>'[1]TCE - ANEXO IV - Preencher'!F85</f>
        <v>22551846000152</v>
      </c>
      <c r="E76" s="5" t="str">
        <f>'[1]TCE - ANEXO IV - Preencher'!G85</f>
        <v>F MONTEIRO PEIXOTO ENGENHARIA EIRELI -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271</v>
      </c>
      <c r="I76" s="6">
        <f>IF('[1]TCE - ANEXO IV - Preencher'!K85="","",'[1]TCE - ANEXO IV - Preencher'!K85)</f>
        <v>44106</v>
      </c>
      <c r="J76" s="5" t="str">
        <f>'[1]TCE - ANEXO IV - Preencher'!L85</f>
        <v>0071-5644-4706</v>
      </c>
      <c r="K76" s="5" t="str">
        <f>IF(F76="B",LEFT('[1]TCE - ANEXO IV - Preencher'!M85,2),IF(F76="S",LEFT('[1]TCE - ANEXO IV - Preencher'!M85,7),IF('[1]TCE - ANEXO IV - Preencher'!H85="","")))</f>
        <v>2924009</v>
      </c>
      <c r="L76" s="7">
        <f>'[1]TCE - ANEXO IV - Preencher'!N85</f>
        <v>5581.9</v>
      </c>
    </row>
    <row r="77" spans="1:12" s="8" customFormat="1" ht="19.5" customHeight="1" x14ac:dyDescent="0.2">
      <c r="A77" s="3">
        <f>IFERROR(VLOOKUP(B77,'[1]DADOS (OCULTAR)'!$P$3:$R$56,3,0),"")</f>
        <v>11754025000369</v>
      </c>
      <c r="B77" s="4" t="str">
        <f>'[1]TCE - ANEXO IV - Preencher'!C86</f>
        <v>UPAE LIMOEIRO</v>
      </c>
      <c r="C77" s="4" t="str">
        <f>'[1]TCE - ANEXO IV - Preencher'!E86</f>
        <v>5.5 - Reparo e Manutenção de Máquinas e Equipamentos</v>
      </c>
      <c r="D77" s="3">
        <f>'[1]TCE - ANEXO IV - Preencher'!F86</f>
        <v>26332434000182</v>
      </c>
      <c r="E77" s="5" t="str">
        <f>'[1]TCE - ANEXO IV - Preencher'!G86</f>
        <v xml:space="preserve">LOGICO PROJETOS CONSULTORIA E SERVICOS DE CLIMATIZACAO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243</v>
      </c>
      <c r="I77" s="6">
        <f>IF('[1]TCE - ANEXO IV - Preencher'!K86="","",'[1]TCE - ANEXO IV - Preencher'!K86)</f>
        <v>44105</v>
      </c>
      <c r="J77" s="5" t="str">
        <f>'[1]TCE - ANEXO IV - Preencher'!L86</f>
        <v>I4CU-Y5XV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6800</v>
      </c>
    </row>
    <row r="78" spans="1:12" s="8" customFormat="1" ht="19.5" customHeight="1" x14ac:dyDescent="0.2">
      <c r="A78" s="3">
        <f>IFERROR(VLOOKUP(B78,'[1]DADOS (OCULTAR)'!$P$3:$R$56,3,0),"")</f>
        <v>11754025000369</v>
      </c>
      <c r="B78" s="4" t="str">
        <f>'[1]TCE - ANEXO IV - Preencher'!C87</f>
        <v>UPAE LIMOEIRO</v>
      </c>
      <c r="C78" s="4" t="str">
        <f>'[1]TCE - ANEXO IV - Preencher'!E87</f>
        <v>5.5 - Reparo e Manutenção de Máquinas e Equipamentos</v>
      </c>
      <c r="D78" s="3">
        <f>'[1]TCE - ANEXO IV - Preencher'!F87</f>
        <v>26332434000182</v>
      </c>
      <c r="E78" s="5" t="str">
        <f>'[1]TCE - ANEXO IV - Preencher'!G87</f>
        <v xml:space="preserve">LOGICO PROJETOS CONSULTORIA E SERVICOS DE CLIMATIZACAO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239</v>
      </c>
      <c r="I78" s="6">
        <f>IF('[1]TCE - ANEXO IV - Preencher'!K87="","",'[1]TCE - ANEXO IV - Preencher'!K87)</f>
        <v>44076</v>
      </c>
      <c r="J78" s="5" t="str">
        <f>'[1]TCE - ANEXO IV - Preencher'!L87</f>
        <v>RUZC-TD24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1750</v>
      </c>
    </row>
    <row r="79" spans="1:12" s="8" customFormat="1" ht="19.5" customHeight="1" x14ac:dyDescent="0.2">
      <c r="A79" s="3">
        <f>IFERROR(VLOOKUP(B79,'[1]DADOS (OCULTAR)'!$P$3:$R$56,3,0),"")</f>
        <v>11754025000369</v>
      </c>
      <c r="B79" s="4" t="str">
        <f>'[1]TCE - ANEXO IV - Preencher'!C88</f>
        <v>UPAE LIMOEIRO</v>
      </c>
      <c r="C79" s="4" t="str">
        <f>'[1]TCE - ANEXO IV - Preencher'!E88</f>
        <v>5.5 - Reparo e Manutenção de Máquinas e Equipamentos</v>
      </c>
      <c r="D79" s="3">
        <f>'[1]TCE - ANEXO IV - Preencher'!F88</f>
        <v>8222247000164</v>
      </c>
      <c r="E79" s="5" t="str">
        <f>'[1]TCE - ANEXO IV - Preencher'!G88</f>
        <v>FR PONTO COMERCIO E SERV ELETRONICOS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9190</v>
      </c>
      <c r="I79" s="6">
        <f>IF('[1]TCE - ANEXO IV - Preencher'!K88="","",'[1]TCE - ANEXO IV - Preencher'!K88)</f>
        <v>44098</v>
      </c>
      <c r="J79" s="5" t="str">
        <f>'[1]TCE - ANEXO IV - Preencher'!L88</f>
        <v>BRYH0UFBW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400</v>
      </c>
    </row>
    <row r="80" spans="1:12" s="8" customFormat="1" ht="19.5" customHeight="1" x14ac:dyDescent="0.2">
      <c r="A80" s="3">
        <f>IFERROR(VLOOKUP(B80,'[1]DADOS (OCULTAR)'!$P$3:$R$56,3,0),"")</f>
        <v>11754025000369</v>
      </c>
      <c r="B80" s="4" t="str">
        <f>'[1]TCE - ANEXO IV - Preencher'!C89</f>
        <v>UPAE LIMOEIRO</v>
      </c>
      <c r="C80" s="4" t="str">
        <f>'[1]TCE - ANEXO IV - Preencher'!E89</f>
        <v>5.4 - Reparo e Manutenção de Bens Imóveis</v>
      </c>
      <c r="D80" s="3">
        <f>'[1]TCE - ANEXO IV - Preencher'!F89</f>
        <v>7431210000264</v>
      </c>
      <c r="E80" s="5" t="str">
        <f>'[1]TCE - ANEXO IV - Preencher'!G89</f>
        <v>ADAILTON ALBERTO BEZERRA DE LUCENA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419</v>
      </c>
      <c r="I80" s="6">
        <f>IF('[1]TCE - ANEXO IV - Preencher'!K89="","",'[1]TCE - ANEXO IV - Preencher'!K89)</f>
        <v>44102</v>
      </c>
      <c r="J80" s="5" t="str">
        <f>'[1]TCE - ANEXO IV - Preencher'!L89</f>
        <v>NFS.J2MTUMKDJC.J45ZQ306UP.0000BN</v>
      </c>
      <c r="K80" s="5" t="str">
        <f>IF(F80="B",LEFT('[1]TCE - ANEXO IV - Preencher'!M89,2),IF(F80="S",LEFT('[1]TCE - ANEXO IV - Preencher'!M89,7),IF('[1]TCE - ANEXO IV - Preencher'!H89="","")))</f>
        <v>2608909</v>
      </c>
      <c r="L80" s="7">
        <f>'[1]TCE - ANEXO IV - Preencher'!N89</f>
        <v>2350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2020-11-03T18:06:55Z</dcterms:created>
  <dcterms:modified xsi:type="dcterms:W3CDTF">2020-11-03T18:07:28Z</dcterms:modified>
</cp:coreProperties>
</file>