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4525"/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<sst xmlns="http://schemas.openxmlformats.org/spreadsheetml/2006/main" count="12" uniqueCount="12">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</sst>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 2" xfId="7"/>
    <cellStyle name="Texto Explicativo 2" xfId="8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CARUARU/PRESTA&#199;&#195;O%20DE%20CONTAS/2020/03.%20MAR&#199;O/PCF%202020%20-%20REV%2006%20-%20em%2015.07.20%20-%20VERS&#195;O%2002%20-%2003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SALDO DE ESTOQUE (SOUL)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C11" t="str">
            <v>UPAE CARUARU</v>
          </cell>
          <cell r="E11" t="str">
            <v>1.99 - Outras Despesas com Pessoal</v>
          </cell>
          <cell r="F11">
            <v>10548532000111</v>
          </cell>
          <cell r="G11" t="str">
            <v>ASSOCIAÇAO DAS EMPRESAS DE TRANSPORTE DE PASSAGEIRO DE CARUARU</v>
          </cell>
          <cell r="H11" t="str">
            <v>S</v>
          </cell>
          <cell r="I11" t="str">
            <v>N</v>
          </cell>
          <cell r="J11" t="str">
            <v>35868</v>
          </cell>
          <cell r="K11">
            <v>43871</v>
          </cell>
          <cell r="M11" t="str">
            <v>2604106 - Caruaru - PE</v>
          </cell>
          <cell r="N11">
            <v>5128.2</v>
          </cell>
        </row>
        <row r="12">
          <cell r="C12" t="str">
            <v>UPAE CARUARU</v>
          </cell>
          <cell r="E12" t="str">
            <v>1.99 - Outras Despesas com Pessoal</v>
          </cell>
          <cell r="F12">
            <v>61383493000180</v>
          </cell>
          <cell r="G12" t="str">
            <v>SOMPO SEGUROS S/A</v>
          </cell>
          <cell r="H12" t="str">
            <v>S</v>
          </cell>
          <cell r="I12" t="str">
            <v>N</v>
          </cell>
          <cell r="J12" t="str">
            <v>100042642614</v>
          </cell>
          <cell r="K12">
            <v>43923</v>
          </cell>
          <cell r="L12" t="str">
            <v>237793381025000303432412022980804882310000037663</v>
          </cell>
          <cell r="M12" t="str">
            <v>3513504 - Cubatão - SP</v>
          </cell>
          <cell r="N12">
            <v>376.63</v>
          </cell>
        </row>
        <row r="13">
          <cell r="C13" t="str">
            <v>UPAE CARUARU</v>
          </cell>
          <cell r="E13" t="str">
            <v>1.99 - Outras Despesas com Pessoal</v>
          </cell>
          <cell r="F13">
            <v>15242921000138</v>
          </cell>
          <cell r="G13" t="str">
            <v>M. A. DE O. MENEZES EIRELI ME</v>
          </cell>
          <cell r="H13" t="str">
            <v>S</v>
          </cell>
          <cell r="I13" t="str">
            <v>S</v>
          </cell>
          <cell r="J13" t="str">
            <v>12420</v>
          </cell>
          <cell r="K13">
            <v>43907</v>
          </cell>
          <cell r="L13" t="str">
            <v>26200315242921000138550010000015751000004752</v>
          </cell>
          <cell r="M13" t="str">
            <v>2611606 - Recife - PE</v>
          </cell>
          <cell r="N13">
            <v>12420</v>
          </cell>
        </row>
        <row r="14">
          <cell r="C14" t="str">
            <v>UPAE CARUARU</v>
          </cell>
          <cell r="E14" t="str">
            <v>1.99 - Outras Despesas com Pessoal</v>
          </cell>
          <cell r="F14">
            <v>15242921000138</v>
          </cell>
          <cell r="G14" t="str">
            <v>M. A. DE O. MENEZES EIRELI ME</v>
          </cell>
          <cell r="H14" t="str">
            <v>S</v>
          </cell>
          <cell r="I14" t="str">
            <v>S</v>
          </cell>
          <cell r="J14" t="str">
            <v>1586</v>
          </cell>
          <cell r="K14">
            <v>43922</v>
          </cell>
          <cell r="L14" t="str">
            <v>26200415242921000138550010000015861000004865</v>
          </cell>
          <cell r="M14" t="str">
            <v>2611606 - Recife - PE</v>
          </cell>
          <cell r="N14">
            <v>7624.5</v>
          </cell>
        </row>
        <row r="15">
          <cell r="C15" t="str">
            <v>UPAE CARUARU</v>
          </cell>
          <cell r="E15" t="str">
            <v xml:space="preserve">5.21 - Seguros em geral </v>
          </cell>
          <cell r="F15">
            <v>33054826000192</v>
          </cell>
          <cell r="G15" t="str">
            <v>COMPANHIA EXCELSIOR DE SEGUROS</v>
          </cell>
          <cell r="H15" t="str">
            <v>S</v>
          </cell>
          <cell r="I15" t="str">
            <v>N</v>
          </cell>
          <cell r="M15" t="str">
            <v>3550308 - São Paulo - SP</v>
          </cell>
          <cell r="N15">
            <v>1029.22</v>
          </cell>
        </row>
        <row r="16">
          <cell r="C16" t="str">
            <v>UPAE CARUARU</v>
          </cell>
          <cell r="E16" t="str">
            <v xml:space="preserve">5.25 - Serviços Bancários </v>
          </cell>
          <cell r="G16" t="str">
            <v>BANCO ITAU</v>
          </cell>
          <cell r="H16" t="str">
            <v>S</v>
          </cell>
          <cell r="I16" t="str">
            <v>N</v>
          </cell>
          <cell r="M16" t="str">
            <v>2604106 - Caruaru - PE</v>
          </cell>
          <cell r="N16">
            <v>167</v>
          </cell>
        </row>
        <row r="17">
          <cell r="C17" t="str">
            <v>UPAE CARUARU</v>
          </cell>
          <cell r="E17" t="str">
            <v xml:space="preserve">5.25 - Serviços Bancários </v>
          </cell>
          <cell r="G17" t="str">
            <v>BANCO ITAU</v>
          </cell>
          <cell r="H17" t="str">
            <v>S</v>
          </cell>
          <cell r="I17" t="str">
            <v>N</v>
          </cell>
          <cell r="M17" t="str">
            <v>2604106 - Caruaru - PE</v>
          </cell>
          <cell r="N17">
            <v>920.11</v>
          </cell>
        </row>
        <row r="18">
          <cell r="C18" t="str">
            <v>UPAE CARUARU</v>
          </cell>
          <cell r="E18" t="str">
            <v>5.18 - Teledonia Fixa</v>
          </cell>
          <cell r="F18">
            <v>6985306000120</v>
          </cell>
          <cell r="G18" t="str">
            <v>SERVHOST INTERNET LTDA ME</v>
          </cell>
          <cell r="H18" t="str">
            <v>S</v>
          </cell>
          <cell r="I18" t="str">
            <v>S</v>
          </cell>
          <cell r="J18" t="str">
            <v>6527</v>
          </cell>
          <cell r="K18">
            <v>43892</v>
          </cell>
          <cell r="M18" t="str">
            <v>2611606 - Recife - PE</v>
          </cell>
          <cell r="N18">
            <v>74.14</v>
          </cell>
        </row>
        <row r="19">
          <cell r="C19" t="str">
            <v>UPAE CARUARU</v>
          </cell>
          <cell r="E19" t="str">
            <v>5.18 - Teledonia Fixa</v>
          </cell>
          <cell r="F19">
            <v>21018182000106</v>
          </cell>
          <cell r="G19" t="str">
            <v>OFICINA MICRO INTERNET</v>
          </cell>
          <cell r="H19" t="str">
            <v>S</v>
          </cell>
          <cell r="I19" t="str">
            <v>S</v>
          </cell>
          <cell r="J19" t="str">
            <v>102</v>
          </cell>
          <cell r="K19">
            <v>43923</v>
          </cell>
          <cell r="M19" t="str">
            <v>2604106 - Caruaru - PE</v>
          </cell>
          <cell r="N19">
            <v>300</v>
          </cell>
        </row>
        <row r="20">
          <cell r="C20" t="str">
            <v>UPAE CARUARU</v>
          </cell>
          <cell r="E20" t="str">
            <v>5.13 - Água e Esgoto</v>
          </cell>
          <cell r="F20">
            <v>9769035000164</v>
          </cell>
          <cell r="G20" t="str">
            <v>COMPESA - MATRICULA 10487353.1</v>
          </cell>
          <cell r="H20" t="str">
            <v>S</v>
          </cell>
          <cell r="I20" t="str">
            <v>N</v>
          </cell>
          <cell r="J20" t="str">
            <v>10487353</v>
          </cell>
          <cell r="K20">
            <v>43934</v>
          </cell>
          <cell r="M20" t="str">
            <v>2611606 - Recife - PE</v>
          </cell>
          <cell r="N20">
            <v>1199.3</v>
          </cell>
        </row>
        <row r="21">
          <cell r="C21" t="str">
            <v>UPAE CARUARU</v>
          </cell>
          <cell r="E21" t="str">
            <v>5.12 - Energia Elétrica</v>
          </cell>
          <cell r="F21">
            <v>10835932000108</v>
          </cell>
          <cell r="G21" t="str">
            <v>COMPANHIA ENERGETICA DE PERNAMBUCO</v>
          </cell>
          <cell r="H21" t="str">
            <v>S</v>
          </cell>
          <cell r="I21" t="str">
            <v>S</v>
          </cell>
          <cell r="J21" t="str">
            <v>102170987</v>
          </cell>
          <cell r="K21">
            <v>43922</v>
          </cell>
          <cell r="M21" t="str">
            <v>2611606 - Recife - PE</v>
          </cell>
          <cell r="N21">
            <v>17437.169999999998</v>
          </cell>
        </row>
        <row r="22">
          <cell r="C22" t="str">
            <v>UPAE CARUARU</v>
          </cell>
          <cell r="E22" t="str">
            <v>5.3 - Locação de Máquinas e Equipamentos</v>
          </cell>
          <cell r="F22">
            <v>41096520000127</v>
          </cell>
          <cell r="G22" t="str">
            <v>PRISMA TELECOMUNICAÇOES LTDA</v>
          </cell>
          <cell r="H22" t="str">
            <v>S</v>
          </cell>
          <cell r="I22" t="str">
            <v>N</v>
          </cell>
          <cell r="J22" t="str">
            <v>25004</v>
          </cell>
          <cell r="K22">
            <v>43922</v>
          </cell>
          <cell r="M22" t="str">
            <v>2611606 - Recife - PE</v>
          </cell>
          <cell r="N22">
            <v>830</v>
          </cell>
        </row>
        <row r="23">
          <cell r="C23" t="str">
            <v>UPAE CARUARU</v>
          </cell>
          <cell r="E23" t="str">
            <v>5.3 - Locação de Máquinas e Equipamentos</v>
          </cell>
          <cell r="F23">
            <v>19533734000164</v>
          </cell>
          <cell r="G23" t="str">
            <v>GUSMAO LOCAÇAO DE MAQUINAS E EQUIPAMENTOS PARA ESCRITORIO - ME</v>
          </cell>
          <cell r="H23" t="str">
            <v>S</v>
          </cell>
          <cell r="I23" t="str">
            <v>N</v>
          </cell>
          <cell r="J23" t="str">
            <v>8188</v>
          </cell>
          <cell r="K23">
            <v>43922</v>
          </cell>
          <cell r="M23" t="str">
            <v>2611606 - Recife - PE</v>
          </cell>
          <cell r="N23">
            <v>3970</v>
          </cell>
        </row>
        <row r="24">
          <cell r="C24" t="str">
            <v>UPAE CARUARU</v>
          </cell>
          <cell r="E24" t="str">
            <v>5.8 - Locação de Veículos Automotores</v>
          </cell>
          <cell r="F24">
            <v>2355633000148</v>
          </cell>
          <cell r="G24" t="str">
            <v>ABS TRANSPORTES E TURISMO LTDA</v>
          </cell>
          <cell r="H24" t="str">
            <v>S</v>
          </cell>
          <cell r="I24" t="str">
            <v>N</v>
          </cell>
          <cell r="J24" t="str">
            <v>12055</v>
          </cell>
          <cell r="K24">
            <v>43921</v>
          </cell>
          <cell r="M24" t="str">
            <v>2611606 - Recife - PE</v>
          </cell>
          <cell r="N24">
            <v>2100</v>
          </cell>
        </row>
        <row r="25">
          <cell r="C25" t="str">
            <v>UPAE CARUARU</v>
          </cell>
          <cell r="E25" t="str">
            <v>5.99 - Outros Serviços de Terceiros Pessoa Jurídica</v>
          </cell>
          <cell r="G25" t="str">
            <v>IR S/ APLICAÇAO FINANCEIRA C/C 33533-3</v>
          </cell>
          <cell r="H25" t="str">
            <v>S</v>
          </cell>
          <cell r="I25" t="str">
            <v>N</v>
          </cell>
          <cell r="K25">
            <v>43891</v>
          </cell>
          <cell r="M25" t="str">
            <v>2604106 - Caruaru - PE</v>
          </cell>
          <cell r="N25">
            <v>189.69</v>
          </cell>
        </row>
        <row r="26">
          <cell r="C26" t="str">
            <v>UPAE CARUARU</v>
          </cell>
          <cell r="E26" t="str">
            <v>5.99 - Outros Serviços de Terceiros Pessoa Jurídica</v>
          </cell>
          <cell r="G26" t="str">
            <v>IOF S/ APLICAÇAO FINANCEIRA C/C 33533-3</v>
          </cell>
          <cell r="H26" t="str">
            <v>S</v>
          </cell>
          <cell r="I26" t="str">
            <v>N</v>
          </cell>
          <cell r="K26">
            <v>43891</v>
          </cell>
          <cell r="M26" t="str">
            <v>2604106 - Caruaru - PE</v>
          </cell>
          <cell r="N26">
            <v>4.97</v>
          </cell>
        </row>
        <row r="27">
          <cell r="C27" t="str">
            <v>UPAE CARUARU</v>
          </cell>
          <cell r="E27" t="str">
            <v>5.16 - Serviços Médico-Hospitalares, Odotonlógia e Laboratoriais</v>
          </cell>
          <cell r="F27">
            <v>21939486000106</v>
          </cell>
          <cell r="G27" t="str">
            <v>MAXIMA ASSESSORIA E CONSULTORIA EM SAUDE E MEDICINA DO TRABALHO LTDA - ME</v>
          </cell>
          <cell r="H27" t="str">
            <v>S</v>
          </cell>
          <cell r="I27" t="str">
            <v>S</v>
          </cell>
          <cell r="J27" t="str">
            <v>3796</v>
          </cell>
          <cell r="K27">
            <v>43915</v>
          </cell>
          <cell r="M27" t="str">
            <v>2604106 - Caruaru - PE</v>
          </cell>
          <cell r="N27">
            <v>44</v>
          </cell>
        </row>
        <row r="28">
          <cell r="C28" t="str">
            <v>UPAE CARUARU</v>
          </cell>
          <cell r="E28" t="str">
            <v>5.16 - Serviços Médico-Hospitalares, Odotonlógia e Laboratoriais</v>
          </cell>
          <cell r="F28">
            <v>2203863000191</v>
          </cell>
          <cell r="G28" t="str">
            <v>FLAVIO GALVAO &amp; CIA LTDA - EPP</v>
          </cell>
          <cell r="H28" t="str">
            <v>S</v>
          </cell>
          <cell r="I28" t="str">
            <v>S</v>
          </cell>
          <cell r="J28" t="str">
            <v>2480</v>
          </cell>
          <cell r="K28">
            <v>43920</v>
          </cell>
          <cell r="M28" t="str">
            <v>2927408 - Salvador - BA</v>
          </cell>
          <cell r="N28">
            <v>660</v>
          </cell>
        </row>
        <row r="29">
          <cell r="C29" t="str">
            <v>UPAE CARUARU</v>
          </cell>
          <cell r="E29" t="str">
            <v>5.16 - Serviços Médico-Hospitalares, Odotonlógia e Laboratoriais</v>
          </cell>
          <cell r="F29">
            <v>30059564000160</v>
          </cell>
          <cell r="G29" t="str">
            <v>LIFE MEDICINA E TERAPIA LTDA</v>
          </cell>
          <cell r="H29" t="str">
            <v>S</v>
          </cell>
          <cell r="I29" t="str">
            <v>S</v>
          </cell>
          <cell r="J29" t="str">
            <v>385</v>
          </cell>
          <cell r="K29">
            <v>43922</v>
          </cell>
          <cell r="M29" t="str">
            <v>2609600 - Olinda - PE</v>
          </cell>
          <cell r="N29">
            <v>3696</v>
          </cell>
        </row>
        <row r="30">
          <cell r="C30" t="str">
            <v>UPAE CARUARU</v>
          </cell>
          <cell r="E30" t="str">
            <v>5.16 - Serviços Médico-Hospitalares, Odotonlógia e Laboratoriais</v>
          </cell>
          <cell r="F30">
            <v>610112000164</v>
          </cell>
          <cell r="G30" t="str">
            <v>COOPAGRESTE COOP DOS MEDICOS ANESTESIOLOGISTA DO INT DE PE</v>
          </cell>
          <cell r="H30" t="str">
            <v>S</v>
          </cell>
          <cell r="I30" t="str">
            <v>S</v>
          </cell>
          <cell r="J30" t="str">
            <v>4739</v>
          </cell>
          <cell r="K30">
            <v>43928</v>
          </cell>
          <cell r="M30" t="str">
            <v>2604106 - Caruaru - PE</v>
          </cell>
          <cell r="N30">
            <v>13125</v>
          </cell>
        </row>
        <row r="31">
          <cell r="C31" t="str">
            <v>UPAE CARUARU</v>
          </cell>
          <cell r="E31" t="str">
            <v>5.16 - Serviços Médico-Hospitalares, Odotonlógia e Laboratoriais</v>
          </cell>
          <cell r="F31">
            <v>24062977000100</v>
          </cell>
          <cell r="G31" t="str">
            <v>HELBERT PEREIRA MATIAS EIRELI - EPP</v>
          </cell>
          <cell r="H31" t="str">
            <v>S</v>
          </cell>
          <cell r="I31" t="str">
            <v>S</v>
          </cell>
          <cell r="J31" t="str">
            <v>42</v>
          </cell>
          <cell r="K31">
            <v>43921</v>
          </cell>
          <cell r="M31" t="str">
            <v>2604106 - Caruaru - PE</v>
          </cell>
          <cell r="N31">
            <v>4536</v>
          </cell>
        </row>
        <row r="32">
          <cell r="C32" t="str">
            <v>UPAE CARUARU</v>
          </cell>
          <cell r="E32" t="str">
            <v>5.16 - Serviços Médico-Hospitalares, Odotonlógia e Laboratoriais</v>
          </cell>
          <cell r="F32">
            <v>4482140000102</v>
          </cell>
          <cell r="G32" t="str">
            <v>CLINICA DE OLHOS CARUARU LTDA</v>
          </cell>
          <cell r="H32" t="str">
            <v>S</v>
          </cell>
          <cell r="I32" t="str">
            <v>S</v>
          </cell>
          <cell r="J32" t="str">
            <v>34984</v>
          </cell>
          <cell r="K32">
            <v>43924</v>
          </cell>
          <cell r="M32" t="str">
            <v>2604106 - Caruaru - PE</v>
          </cell>
          <cell r="N32">
            <v>10700</v>
          </cell>
        </row>
        <row r="33">
          <cell r="C33" t="str">
            <v>UPAE CARUARU</v>
          </cell>
          <cell r="E33" t="str">
            <v>5.16 - Serviços Médico-Hospitalares, Odotonlógia e Laboratoriais</v>
          </cell>
          <cell r="F33">
            <v>22235187000145</v>
          </cell>
          <cell r="G33" t="str">
            <v>FARIAS ANALISES CLINICAS - EIRELI EPP</v>
          </cell>
          <cell r="H33" t="str">
            <v>S</v>
          </cell>
          <cell r="I33" t="str">
            <v>S</v>
          </cell>
          <cell r="J33" t="str">
            <v>1440</v>
          </cell>
          <cell r="K33">
            <v>43920</v>
          </cell>
          <cell r="M33" t="str">
            <v>2611606 - Recife - PE</v>
          </cell>
          <cell r="N33">
            <v>33139.910000000003</v>
          </cell>
        </row>
        <row r="34">
          <cell r="C34" t="str">
            <v>UPAE CARUARU</v>
          </cell>
          <cell r="E34" t="str">
            <v>5.16 - Serviços Médico-Hospitalares, Odotonlógia e Laboratoriais</v>
          </cell>
          <cell r="F34">
            <v>22235187000145</v>
          </cell>
          <cell r="G34" t="str">
            <v>FARIAS ANALISES CLINICAS - EIRELI EPP</v>
          </cell>
          <cell r="H34" t="str">
            <v>S</v>
          </cell>
          <cell r="I34" t="str">
            <v>S</v>
          </cell>
          <cell r="J34" t="str">
            <v>1448</v>
          </cell>
          <cell r="K34">
            <v>43935</v>
          </cell>
          <cell r="M34" t="str">
            <v>2611606 - Recife - PE</v>
          </cell>
          <cell r="N34">
            <v>6777.38</v>
          </cell>
        </row>
        <row r="35">
          <cell r="C35" t="str">
            <v>UPAE CARUARU</v>
          </cell>
          <cell r="E35" t="str">
            <v xml:space="preserve">4.6 - Serviços Médicos, Odontológico e Farmacêutocos </v>
          </cell>
          <cell r="F35">
            <v>84855843415</v>
          </cell>
          <cell r="G35" t="str">
            <v>MARIA  EMILIA BORBA ESPINDOLA</v>
          </cell>
          <cell r="H35" t="str">
            <v>S</v>
          </cell>
          <cell r="I35" t="str">
            <v>S</v>
          </cell>
          <cell r="K35">
            <v>43920</v>
          </cell>
          <cell r="M35" t="str">
            <v>2604106 - Caruaru - PE</v>
          </cell>
          <cell r="N35">
            <v>1177.03</v>
          </cell>
        </row>
        <row r="36">
          <cell r="C36" t="str">
            <v>UPAE CARUARU</v>
          </cell>
          <cell r="E36" t="str">
            <v xml:space="preserve">4.6 - Serviços Médicos, Odontológico e Farmacêutocos </v>
          </cell>
          <cell r="F36">
            <v>11256155403</v>
          </cell>
          <cell r="G36" t="str">
            <v>JULIANA ANDRESSA DA SILVA MOURA</v>
          </cell>
          <cell r="H36" t="str">
            <v>S</v>
          </cell>
          <cell r="I36" t="str">
            <v>S</v>
          </cell>
          <cell r="K36">
            <v>43920</v>
          </cell>
          <cell r="M36" t="str">
            <v>2604106 - Caruaru - PE</v>
          </cell>
          <cell r="N36">
            <v>1893.33</v>
          </cell>
        </row>
        <row r="37">
          <cell r="C37" t="str">
            <v>UPAE CARUARU</v>
          </cell>
          <cell r="E37" t="str">
            <v xml:space="preserve">4.6 - Serviços Médicos, Odontológico e Farmacêutocos </v>
          </cell>
          <cell r="F37">
            <v>9329652450</v>
          </cell>
          <cell r="G37" t="str">
            <v>EDMILSON TOME DA SILVA FILHO</v>
          </cell>
          <cell r="H37" t="str">
            <v>S</v>
          </cell>
          <cell r="I37" t="str">
            <v>S</v>
          </cell>
          <cell r="K37">
            <v>43920</v>
          </cell>
          <cell r="M37" t="str">
            <v>2604106 - Caruaru - PE</v>
          </cell>
          <cell r="N37">
            <v>1314.17</v>
          </cell>
        </row>
        <row r="38">
          <cell r="C38" t="str">
            <v>UPAE CARUARU</v>
          </cell>
          <cell r="E38" t="str">
            <v>5.15 - Serviços Domésticos</v>
          </cell>
          <cell r="F38">
            <v>27837083000124</v>
          </cell>
          <cell r="G38" t="str">
            <v>CLEAN HIGIENIZAÇAO DE TEXTEIS EIRELI - ME</v>
          </cell>
          <cell r="H38" t="str">
            <v>S</v>
          </cell>
          <cell r="I38" t="str">
            <v>S</v>
          </cell>
          <cell r="J38" t="str">
            <v>445</v>
          </cell>
          <cell r="K38">
            <v>43920</v>
          </cell>
          <cell r="M38" t="str">
            <v>2607901 - Jaboatão dos Guararapes - PE</v>
          </cell>
          <cell r="N38">
            <v>2030.1</v>
          </cell>
        </row>
        <row r="39">
          <cell r="C39" t="str">
            <v>UPAE CARUARU</v>
          </cell>
          <cell r="E39" t="str">
            <v>5.10 - Detetização/Tratamento de Resíduos e Afins</v>
          </cell>
          <cell r="F39">
            <v>11863530000180</v>
          </cell>
          <cell r="G39" t="str">
            <v>BRASCON GESTAO AMBIENTAL LTDA</v>
          </cell>
          <cell r="H39" t="str">
            <v>S</v>
          </cell>
          <cell r="I39" t="str">
            <v>S</v>
          </cell>
          <cell r="J39" t="str">
            <v>38577</v>
          </cell>
          <cell r="K39">
            <v>43920</v>
          </cell>
          <cell r="M39" t="str">
            <v>2611309 - Pombos - PE</v>
          </cell>
          <cell r="N39">
            <v>495</v>
          </cell>
        </row>
        <row r="40">
          <cell r="C40" t="str">
            <v>UPAE CARUARU</v>
          </cell>
          <cell r="E40" t="str">
            <v>5.17 - Manutenção de Software, Certificação Digital e Microfilmagem</v>
          </cell>
          <cell r="F40">
            <v>10224281000110</v>
          </cell>
          <cell r="G40" t="str">
            <v>QUALITEK TECNOLOGIA LTDA - EPP</v>
          </cell>
          <cell r="H40" t="str">
            <v>S</v>
          </cell>
          <cell r="I40" t="str">
            <v>S</v>
          </cell>
          <cell r="J40" t="str">
            <v>5447</v>
          </cell>
          <cell r="K40">
            <v>43923</v>
          </cell>
          <cell r="M40" t="str">
            <v>2408102 - Natal - RN</v>
          </cell>
          <cell r="N40">
            <v>500</v>
          </cell>
        </row>
        <row r="41">
          <cell r="C41" t="str">
            <v>UPAE CARUARU</v>
          </cell>
          <cell r="E41" t="str">
            <v>5.17 - Manutenção de Software, Certificação Digital e Microfilmagem</v>
          </cell>
          <cell r="F41">
            <v>92306257000780</v>
          </cell>
          <cell r="G41" t="str">
            <v>MV INFORMATICA NORDESTE LTDA</v>
          </cell>
          <cell r="H41" t="str">
            <v>S</v>
          </cell>
          <cell r="I41" t="str">
            <v>S</v>
          </cell>
          <cell r="J41" t="str">
            <v>9489</v>
          </cell>
          <cell r="K41">
            <v>43909</v>
          </cell>
          <cell r="M41" t="str">
            <v>2611606 - Recife - PE</v>
          </cell>
          <cell r="N41">
            <v>8994.2099999999991</v>
          </cell>
        </row>
        <row r="42">
          <cell r="C42" t="str">
            <v>UPAE CARUARU</v>
          </cell>
          <cell r="E42" t="str">
            <v>5.17 - Manutenção de Software, Certificação Digital e Microfilmagem</v>
          </cell>
          <cell r="F42">
            <v>3613658000167</v>
          </cell>
          <cell r="G42" t="str">
            <v>SEQUENCE INFORMATICA LTDA EPP</v>
          </cell>
          <cell r="H42" t="str">
            <v>S</v>
          </cell>
          <cell r="I42" t="str">
            <v>S</v>
          </cell>
          <cell r="J42" t="str">
            <v>21086</v>
          </cell>
          <cell r="K42">
            <v>43901</v>
          </cell>
          <cell r="M42" t="str">
            <v>2611606 - Recife - PE</v>
          </cell>
          <cell r="N42">
            <v>729.34</v>
          </cell>
        </row>
        <row r="43">
          <cell r="C43" t="str">
            <v>UPAE CARUARU</v>
          </cell>
          <cell r="E43" t="str">
            <v>5.17 - Manutenção de Software, Certificação Digital e Microfilmagem</v>
          </cell>
          <cell r="F43">
            <v>16783034000130</v>
          </cell>
          <cell r="G43" t="str">
            <v xml:space="preserve">SINTESE LICENCIAMENTO DE PROGRAMAS </v>
          </cell>
          <cell r="H43" t="str">
            <v>S</v>
          </cell>
          <cell r="I43" t="str">
            <v>S</v>
          </cell>
          <cell r="J43" t="str">
            <v>9520</v>
          </cell>
          <cell r="K43">
            <v>43892</v>
          </cell>
          <cell r="M43" t="str">
            <v>2611606 - Recife - PE</v>
          </cell>
          <cell r="N43">
            <v>1200</v>
          </cell>
        </row>
        <row r="44">
          <cell r="C44" t="str">
            <v>UPAE CARUARU</v>
          </cell>
          <cell r="E44" t="str">
            <v>5.17 - Manutenção de Software, Certificação Digital e Microfilmagem</v>
          </cell>
          <cell r="F44">
            <v>7560756000134</v>
          </cell>
          <cell r="G44" t="str">
            <v>CARLOS ANDRE DE SOUSA INFORMATICA - ME</v>
          </cell>
          <cell r="H44" t="str">
            <v>S</v>
          </cell>
          <cell r="I44" t="str">
            <v>S</v>
          </cell>
          <cell r="J44" t="str">
            <v>223</v>
          </cell>
          <cell r="K44">
            <v>43907</v>
          </cell>
          <cell r="M44" t="str">
            <v>2602308 - Bonito - PE</v>
          </cell>
          <cell r="N44">
            <v>850</v>
          </cell>
        </row>
        <row r="45">
          <cell r="C45" t="str">
            <v>UPAE CARUARU</v>
          </cell>
          <cell r="E45" t="str">
            <v>5.17 - Manutenção de Software, Certificação Digital e Microfilmagem</v>
          </cell>
          <cell r="F45">
            <v>92306257000780</v>
          </cell>
          <cell r="G45" t="str">
            <v>REMBOLSO-CONSULTOR MV</v>
          </cell>
          <cell r="H45" t="str">
            <v>S</v>
          </cell>
          <cell r="I45" t="str">
            <v>N</v>
          </cell>
          <cell r="K45">
            <v>43922</v>
          </cell>
          <cell r="M45" t="str">
            <v>2611606 - Recife - PE</v>
          </cell>
          <cell r="N45">
            <v>76.67</v>
          </cell>
        </row>
        <row r="46">
          <cell r="C46" t="str">
            <v>UPAE CARUARU</v>
          </cell>
          <cell r="E46" t="str">
            <v>5.17 - Manutenção de Software, Certificação Digital e Microfilmagem</v>
          </cell>
          <cell r="F46">
            <v>92306257000780</v>
          </cell>
          <cell r="G46" t="str">
            <v>REMBOLSO-CONSULTOR MV</v>
          </cell>
          <cell r="H46" t="str">
            <v>S</v>
          </cell>
          <cell r="I46" t="str">
            <v>N</v>
          </cell>
          <cell r="K46">
            <v>43922</v>
          </cell>
          <cell r="M46" t="str">
            <v>2611606 - Recife - PE</v>
          </cell>
          <cell r="N46">
            <v>195.14</v>
          </cell>
        </row>
        <row r="47">
          <cell r="C47" t="str">
            <v>UPAE CARUARU</v>
          </cell>
          <cell r="E47" t="str">
            <v>5.22 - Vigilância Ostensiva / Monitorada</v>
          </cell>
          <cell r="F47">
            <v>7774050000175</v>
          </cell>
          <cell r="G47" t="str">
            <v>TKS SEGURANÇA PRIVADA LTDA</v>
          </cell>
          <cell r="H47" t="str">
            <v>S</v>
          </cell>
          <cell r="I47" t="str">
            <v>S</v>
          </cell>
          <cell r="J47" t="str">
            <v>21761</v>
          </cell>
          <cell r="K47">
            <v>43892</v>
          </cell>
          <cell r="M47" t="str">
            <v>2611606 - Recife - PE</v>
          </cell>
          <cell r="N47">
            <v>37767.279999999999</v>
          </cell>
        </row>
        <row r="48">
          <cell r="C48" t="str">
            <v>UPAE CARUARU</v>
          </cell>
          <cell r="E48" t="str">
            <v>5.99 - Outros Serviços de Terceiros Pessoa Jurídica</v>
          </cell>
          <cell r="F48">
            <v>26777289000143</v>
          </cell>
          <cell r="G48" t="str">
            <v>BIOTECH SOLUÇOES INTELIGENTES PARA A SUA SAUDE LTDA - EPP</v>
          </cell>
          <cell r="H48" t="str">
            <v>S</v>
          </cell>
          <cell r="I48" t="str">
            <v>S</v>
          </cell>
          <cell r="J48" t="str">
            <v>475</v>
          </cell>
          <cell r="K48">
            <v>43894</v>
          </cell>
          <cell r="M48" t="str">
            <v>2604106 - Caruaru - PE</v>
          </cell>
          <cell r="N48">
            <v>1500</v>
          </cell>
        </row>
        <row r="49">
          <cell r="C49" t="str">
            <v>UPAE CARUARU</v>
          </cell>
          <cell r="E49" t="str">
            <v>5.99 - Outros Serviços de Terceiros Pessoa Jurídica</v>
          </cell>
          <cell r="F49">
            <v>21216498000102</v>
          </cell>
          <cell r="G49" t="str">
            <v>VIDON &amp; CORREIA ADVOGADOS ASSOCIADOS</v>
          </cell>
          <cell r="H49" t="str">
            <v>S</v>
          </cell>
          <cell r="I49" t="str">
            <v>S</v>
          </cell>
          <cell r="J49" t="str">
            <v>860</v>
          </cell>
          <cell r="K49">
            <v>43920</v>
          </cell>
          <cell r="M49" t="str">
            <v>2611606 - Recife - PE</v>
          </cell>
          <cell r="N49">
            <v>4218.84</v>
          </cell>
        </row>
        <row r="50">
          <cell r="C50" t="str">
            <v>UPAE CARUARU</v>
          </cell>
          <cell r="E50" t="str">
            <v>5.99 - Outros Serviços de Terceiros Pessoa Jurídica</v>
          </cell>
          <cell r="F50">
            <v>11735586000159</v>
          </cell>
          <cell r="G50" t="str">
            <v>FUNDAÇÃO DE APOIO AO DESENVOLVIMENTO DA UNIVERSIDADE</v>
          </cell>
          <cell r="H50" t="str">
            <v>S</v>
          </cell>
          <cell r="I50" t="str">
            <v>S</v>
          </cell>
          <cell r="J50" t="str">
            <v>57554</v>
          </cell>
          <cell r="K50">
            <v>43944</v>
          </cell>
          <cell r="M50" t="str">
            <v>2611606 - Recife - PE</v>
          </cell>
          <cell r="N50">
            <v>212.49</v>
          </cell>
        </row>
        <row r="51">
          <cell r="C51" t="str">
            <v>UPAE CARUARU</v>
          </cell>
          <cell r="E51" t="str">
            <v>5.5 - Reparo e Manutenção de Máquinas e Equipamentos</v>
          </cell>
          <cell r="F51">
            <v>15558946000145</v>
          </cell>
          <cell r="G51" t="str">
            <v>GIGAVIDA TECNOLOGIA E SERVIÇO HOSPITALAR LTDA ME</v>
          </cell>
          <cell r="H51" t="str">
            <v>S</v>
          </cell>
          <cell r="I51" t="str">
            <v>S</v>
          </cell>
          <cell r="J51" t="str">
            <v>1663</v>
          </cell>
          <cell r="K51">
            <v>43922</v>
          </cell>
          <cell r="M51" t="str">
            <v>2611606 - Recife - PE</v>
          </cell>
          <cell r="N51">
            <v>4380.8500000000004</v>
          </cell>
        </row>
        <row r="52">
          <cell r="C52" t="str">
            <v>UPAE CARUARU</v>
          </cell>
          <cell r="E52" t="str">
            <v>5.5 - Reparo e Manutenção de Máquinas e Equipamentos</v>
          </cell>
          <cell r="F52">
            <v>3480539000183</v>
          </cell>
          <cell r="G52" t="str">
            <v>SL ENGENHARIA HOSPITALAR LTDA</v>
          </cell>
          <cell r="H52" t="str">
            <v>S</v>
          </cell>
          <cell r="I52" t="str">
            <v>S</v>
          </cell>
          <cell r="J52" t="str">
            <v>4123</v>
          </cell>
          <cell r="K52">
            <v>43923</v>
          </cell>
          <cell r="M52" t="str">
            <v>2607901 - Jaboatão dos Guararapes - PE</v>
          </cell>
          <cell r="N52">
            <v>5100</v>
          </cell>
        </row>
        <row r="53">
          <cell r="C53" t="str">
            <v>UPAE CARUARU</v>
          </cell>
          <cell r="E53" t="str">
            <v>5.5 - Reparo e Manutenção de Máquinas e Equipamentos</v>
          </cell>
          <cell r="F53">
            <v>13490233000161</v>
          </cell>
          <cell r="G53" t="str">
            <v>ALONETEC IMPORTAÇAO E SERVIÇOS DE EQUIPAMENTOS DE INFORMATICA LTDA - ME</v>
          </cell>
          <cell r="H53" t="str">
            <v>S</v>
          </cell>
          <cell r="I53" t="str">
            <v>S</v>
          </cell>
          <cell r="J53" t="str">
            <v>2559</v>
          </cell>
          <cell r="K53">
            <v>43929</v>
          </cell>
          <cell r="M53" t="str">
            <v>2611606 - Recife - PE</v>
          </cell>
          <cell r="N53">
            <v>1700</v>
          </cell>
        </row>
        <row r="54">
          <cell r="C54" t="str">
            <v>UPAE CARUARU</v>
          </cell>
          <cell r="E54" t="str">
            <v>5.5 - Reparo e Manutenção de Máquinas e Equipamentos</v>
          </cell>
          <cell r="F54">
            <v>29615779000131</v>
          </cell>
          <cell r="G54" t="str">
            <v>ADRIANO RODRIGUES DA SILVA REFRIGERAÇAO</v>
          </cell>
          <cell r="H54" t="str">
            <v>S</v>
          </cell>
          <cell r="I54" t="str">
            <v>S</v>
          </cell>
          <cell r="J54" t="str">
            <v>192</v>
          </cell>
          <cell r="K54">
            <v>43917</v>
          </cell>
          <cell r="M54" t="str">
            <v>2611606 - Recife - PE</v>
          </cell>
          <cell r="N54">
            <v>2000</v>
          </cell>
        </row>
        <row r="55">
          <cell r="E55" t="str">
            <v>5.5 - Reparo e Manutenção de Máquinas e Equipamentos</v>
          </cell>
          <cell r="H55" t="str">
            <v>S</v>
          </cell>
          <cell r="I55" t="str">
            <v>S</v>
          </cell>
          <cell r="J55" t="str">
            <v>170</v>
          </cell>
          <cell r="K55">
            <v>43916</v>
          </cell>
          <cell r="M55" t="str">
            <v>2607901 - Jaboatão dos Guararapes - PE</v>
          </cell>
          <cell r="N55">
            <v>900</v>
          </cell>
        </row>
        <row r="56">
          <cell r="C56" t="str">
            <v>UPAE CARUARU</v>
          </cell>
          <cell r="E56" t="str">
            <v>5.5 - Reparo e Manutenção de Máquinas e Equipamentos</v>
          </cell>
          <cell r="F56">
            <v>15651204000160</v>
          </cell>
          <cell r="G56" t="str">
            <v xml:space="preserve">ROGERIO ARAUJO DE LIMA </v>
          </cell>
          <cell r="H56" t="str">
            <v>S</v>
          </cell>
          <cell r="I56" t="str">
            <v>S</v>
          </cell>
          <cell r="J56" t="str">
            <v>317771</v>
          </cell>
          <cell r="K56">
            <v>43922</v>
          </cell>
          <cell r="M56" t="str">
            <v>2611606 - Recife - PE</v>
          </cell>
          <cell r="N56">
            <v>550</v>
          </cell>
        </row>
        <row r="57">
          <cell r="C57" t="str">
            <v>UPAE CARUARU</v>
          </cell>
          <cell r="E57" t="str">
            <v>5.5 - Reparo e Manutenção de Máquinas e Equipamentos</v>
          </cell>
          <cell r="F57">
            <v>10858157000106</v>
          </cell>
          <cell r="G57" t="str">
            <v>F GENES CIA LTDA</v>
          </cell>
          <cell r="H57" t="str">
            <v>S</v>
          </cell>
          <cell r="I57" t="str">
            <v>S</v>
          </cell>
          <cell r="J57" t="str">
            <v>304</v>
          </cell>
          <cell r="K57">
            <v>43923</v>
          </cell>
          <cell r="M57" t="str">
            <v>2611606 - Recife - PE</v>
          </cell>
          <cell r="N57">
            <v>380</v>
          </cell>
        </row>
        <row r="58">
          <cell r="C58" t="str">
            <v>UPAE CARUARU</v>
          </cell>
          <cell r="E58" t="str">
            <v>3.12 - Material Hospitalar</v>
          </cell>
          <cell r="F58">
            <v>21854632000192</v>
          </cell>
          <cell r="G58" t="str">
            <v xml:space="preserve">G M DANTAS ELEVAÇAO E GERAÇAO - ME </v>
          </cell>
          <cell r="H58" t="str">
            <v>B</v>
          </cell>
          <cell r="I58" t="str">
            <v>S</v>
          </cell>
          <cell r="J58" t="str">
            <v>55220</v>
          </cell>
          <cell r="K58">
            <v>43881</v>
          </cell>
          <cell r="L58" t="str">
            <v>26200200236193000184550010000552201000552218</v>
          </cell>
          <cell r="M58" t="str">
            <v>26 -  Pernambuco</v>
          </cell>
          <cell r="N58">
            <v>706.04</v>
          </cell>
        </row>
        <row r="59">
          <cell r="C59" t="str">
            <v>UPAE CARUARU</v>
          </cell>
          <cell r="E59" t="str">
            <v>3.12 - Material Hospitalar</v>
          </cell>
          <cell r="F59">
            <v>236193000184</v>
          </cell>
          <cell r="G59" t="str">
            <v>CIRURGICA RECIFE</v>
          </cell>
          <cell r="H59" t="str">
            <v>B</v>
          </cell>
          <cell r="I59" t="str">
            <v>S</v>
          </cell>
          <cell r="J59" t="str">
            <v>3151</v>
          </cell>
          <cell r="K59">
            <v>43888</v>
          </cell>
          <cell r="L59" t="str">
            <v>26200224994990000019955001000031511297067078</v>
          </cell>
          <cell r="M59" t="str">
            <v>26 -  Pernambuco</v>
          </cell>
          <cell r="N59">
            <v>657.54</v>
          </cell>
        </row>
        <row r="60">
          <cell r="C60" t="str">
            <v>UPAE CARUARU</v>
          </cell>
          <cell r="E60" t="str">
            <v>3.12 - Material Hospitalar</v>
          </cell>
          <cell r="F60">
            <v>2499499000199</v>
          </cell>
          <cell r="G60" t="str">
            <v>FOXMED HOSPITALAR</v>
          </cell>
          <cell r="H60" t="str">
            <v>B</v>
          </cell>
          <cell r="I60" t="str">
            <v>S</v>
          </cell>
          <cell r="J60" t="str">
            <v>16265</v>
          </cell>
          <cell r="K60">
            <v>43889</v>
          </cell>
          <cell r="L60" t="str">
            <v>26200205044056000161550010000162651421943152</v>
          </cell>
          <cell r="M60" t="str">
            <v>26 -  Pernambuco</v>
          </cell>
          <cell r="N60">
            <v>1780</v>
          </cell>
        </row>
        <row r="61">
          <cell r="C61" t="str">
            <v>UPAE CARUARU</v>
          </cell>
          <cell r="E61" t="str">
            <v>3.12 - Material Hospitalar</v>
          </cell>
          <cell r="F61">
            <v>5044056000161</v>
          </cell>
          <cell r="G61" t="str">
            <v>DMH PRODUTOS HOSPITALARES</v>
          </cell>
          <cell r="H61" t="str">
            <v>B</v>
          </cell>
          <cell r="I61" t="str">
            <v>S</v>
          </cell>
          <cell r="J61" t="str">
            <v>40065</v>
          </cell>
          <cell r="K61">
            <v>43888</v>
          </cell>
          <cell r="L61" t="str">
            <v>26200200759229000104550010000400651484590000</v>
          </cell>
          <cell r="M61" t="str">
            <v>26 -  Pernambuco</v>
          </cell>
          <cell r="N61">
            <v>975</v>
          </cell>
        </row>
        <row r="62">
          <cell r="C62" t="str">
            <v>UPAE CARUARU</v>
          </cell>
          <cell r="E62" t="str">
            <v>3.12 - Material Hospitalar</v>
          </cell>
          <cell r="F62">
            <v>759229000104</v>
          </cell>
          <cell r="G62" t="str">
            <v>MENEZES E SORTER LTDA</v>
          </cell>
          <cell r="H62" t="str">
            <v>B</v>
          </cell>
          <cell r="I62" t="str">
            <v>S</v>
          </cell>
          <cell r="J62">
            <v>32955</v>
          </cell>
          <cell r="K62">
            <v>43882</v>
          </cell>
          <cell r="L62" t="str">
            <v>26200211449180000100550010000329551369470675</v>
          </cell>
          <cell r="M62" t="str">
            <v>26 -  Pernambuco</v>
          </cell>
          <cell r="N62">
            <v>667.66</v>
          </cell>
        </row>
        <row r="63">
          <cell r="C63" t="str">
            <v>UPAE CARUARU</v>
          </cell>
          <cell r="E63" t="str">
            <v>3.12 - Material Hospitalar</v>
          </cell>
          <cell r="F63">
            <v>11449180000100</v>
          </cell>
          <cell r="G63" t="str">
            <v>DPROSMED DIST PROD MED HOSP LTDA</v>
          </cell>
          <cell r="H63" t="str">
            <v>B</v>
          </cell>
          <cell r="I63" t="str">
            <v>S</v>
          </cell>
          <cell r="J63" t="str">
            <v>55220</v>
          </cell>
          <cell r="K63">
            <v>43881</v>
          </cell>
          <cell r="L63" t="str">
            <v>26200200236193000184550010000552201000552218</v>
          </cell>
          <cell r="M63" t="str">
            <v>26 -  Pernambuco</v>
          </cell>
          <cell r="N63">
            <v>9.4</v>
          </cell>
        </row>
        <row r="64">
          <cell r="C64" t="str">
            <v>UPAE CARUARU</v>
          </cell>
          <cell r="E64" t="str">
            <v>3.12 - Material Hospitalar</v>
          </cell>
          <cell r="F64">
            <v>236193000184</v>
          </cell>
          <cell r="G64" t="str">
            <v>CIRURGICA RECIFE</v>
          </cell>
          <cell r="H64" t="str">
            <v>B</v>
          </cell>
          <cell r="I64" t="str">
            <v>S</v>
          </cell>
          <cell r="J64" t="str">
            <v>3151</v>
          </cell>
          <cell r="K64">
            <v>43888</v>
          </cell>
          <cell r="L64" t="str">
            <v>26200224994990000019955001000031511297067078</v>
          </cell>
          <cell r="M64" t="str">
            <v>26 -  Pernambuco</v>
          </cell>
          <cell r="N64">
            <v>230.12</v>
          </cell>
        </row>
        <row r="65">
          <cell r="C65" t="str">
            <v>UPAE CARUARU</v>
          </cell>
          <cell r="E65" t="str">
            <v>3.4 - Material Farmacológico</v>
          </cell>
          <cell r="F65">
            <v>2499499000199</v>
          </cell>
          <cell r="G65" t="str">
            <v>FOXMED HOSPITALAR</v>
          </cell>
          <cell r="H65" t="str">
            <v>B</v>
          </cell>
          <cell r="I65" t="str">
            <v>S</v>
          </cell>
          <cell r="J65" t="str">
            <v>75271</v>
          </cell>
          <cell r="K65">
            <v>43880</v>
          </cell>
          <cell r="L65" t="str">
            <v>26200208674752000140550010000752711458605952</v>
          </cell>
          <cell r="M65" t="str">
            <v>26 -  Pernambuco</v>
          </cell>
          <cell r="N65">
            <v>154.55000000000001</v>
          </cell>
        </row>
        <row r="66">
          <cell r="C66" t="str">
            <v>UPAE CARUARU</v>
          </cell>
          <cell r="E66" t="str">
            <v>3.4 - Material Farmacológico</v>
          </cell>
          <cell r="F66">
            <v>8647752000140</v>
          </cell>
          <cell r="G66" t="str">
            <v>CIRURGICA MONTEBELLO LTDA</v>
          </cell>
          <cell r="H66" t="str">
            <v>B</v>
          </cell>
          <cell r="I66" t="str">
            <v>S</v>
          </cell>
          <cell r="J66" t="str">
            <v>106957</v>
          </cell>
          <cell r="K66">
            <v>43879</v>
          </cell>
          <cell r="L66" t="str">
            <v>35200211260846000187550010001069571100158087</v>
          </cell>
          <cell r="M66" t="str">
            <v>35 -  São Paulo</v>
          </cell>
          <cell r="N66">
            <v>1933.75</v>
          </cell>
        </row>
        <row r="67">
          <cell r="C67" t="str">
            <v>UPAE CARUARU</v>
          </cell>
          <cell r="E67" t="str">
            <v>3.4 - Material Farmacológico</v>
          </cell>
          <cell r="F67">
            <v>11260846000187</v>
          </cell>
          <cell r="G67" t="str">
            <v>ANBIOTON IMPORTADORA</v>
          </cell>
          <cell r="H67" t="str">
            <v>B</v>
          </cell>
          <cell r="I67" t="str">
            <v>S</v>
          </cell>
          <cell r="J67" t="str">
            <v>1110</v>
          </cell>
          <cell r="K67">
            <v>43880</v>
          </cell>
          <cell r="L67" t="str">
            <v>26200208671559000155550010000011101420173788</v>
          </cell>
          <cell r="M67" t="str">
            <v>26 -  Pernambuco</v>
          </cell>
          <cell r="N67">
            <v>450</v>
          </cell>
        </row>
        <row r="68">
          <cell r="C68" t="str">
            <v>UPAE CARUARU</v>
          </cell>
          <cell r="E68" t="str">
            <v>3.4 - Material Farmacológico</v>
          </cell>
          <cell r="F68">
            <v>8671559000155</v>
          </cell>
          <cell r="G68" t="str">
            <v>RECIFARMA COM DE PROD FARMACEUTICOS LTDA</v>
          </cell>
          <cell r="H68" t="str">
            <v>B</v>
          </cell>
          <cell r="I68" t="str">
            <v>S</v>
          </cell>
          <cell r="J68" t="str">
            <v>33294</v>
          </cell>
          <cell r="K68">
            <v>43894</v>
          </cell>
          <cell r="L68" t="str">
            <v>26200335334424000177550000000332941936509001</v>
          </cell>
          <cell r="M68" t="str">
            <v>26 -  Pernambuco</v>
          </cell>
          <cell r="N68">
            <v>9950</v>
          </cell>
        </row>
        <row r="69">
          <cell r="C69" t="str">
            <v>UPAE CARUARU</v>
          </cell>
          <cell r="E69" t="str">
            <v>3.2 - Gás e Outros Materiais Engarrafados</v>
          </cell>
          <cell r="F69">
            <v>35334424000177</v>
          </cell>
          <cell r="G69" t="str">
            <v>FORTMED COMERCIAL</v>
          </cell>
          <cell r="H69" t="str">
            <v>B</v>
          </cell>
          <cell r="I69" t="str">
            <v>S</v>
          </cell>
          <cell r="J69" t="str">
            <v>277627</v>
          </cell>
          <cell r="K69">
            <v>43880</v>
          </cell>
          <cell r="L69" t="str">
            <v>26200224380578002041565200002776271781954992</v>
          </cell>
          <cell r="M69" t="str">
            <v>26 -  Pernambuco</v>
          </cell>
          <cell r="N69">
            <v>385.78</v>
          </cell>
        </row>
        <row r="70">
          <cell r="C70" t="str">
            <v>UPAE CARUARU</v>
          </cell>
          <cell r="E70" t="str">
            <v>3.2 - Gás e Outros Materiais Engarrafados</v>
          </cell>
          <cell r="F70">
            <v>243805780002041</v>
          </cell>
          <cell r="G70" t="str">
            <v>WHITE MARTINS GASES INDUSTRIAIS NE LTDA</v>
          </cell>
          <cell r="H70" t="str">
            <v>B</v>
          </cell>
          <cell r="I70" t="str">
            <v>S</v>
          </cell>
          <cell r="J70" t="str">
            <v>278190</v>
          </cell>
          <cell r="K70">
            <v>43892</v>
          </cell>
          <cell r="L70" t="str">
            <v>26200324380578002041552000002781901783179028</v>
          </cell>
          <cell r="M70" t="str">
            <v>26 -  Pernambuco</v>
          </cell>
          <cell r="N70">
            <v>385.78</v>
          </cell>
        </row>
        <row r="71">
          <cell r="C71" t="str">
            <v>UPAE CARUARU</v>
          </cell>
          <cell r="E71" t="str">
            <v>3.2 - Gás e Outros Materiais Engarrafados</v>
          </cell>
          <cell r="F71">
            <v>243805780002041</v>
          </cell>
          <cell r="G71" t="str">
            <v>WHITE MARTINS GASES INDUSTRIAIS NE LTDA</v>
          </cell>
          <cell r="H71" t="str">
            <v>B</v>
          </cell>
          <cell r="I71" t="str">
            <v>S</v>
          </cell>
          <cell r="J71" t="str">
            <v>278338</v>
          </cell>
          <cell r="K71">
            <v>43895</v>
          </cell>
          <cell r="L71" t="str">
            <v>26200324380578002041552000002783381783541232</v>
          </cell>
          <cell r="M71" t="str">
            <v>26 -  Pernambuco</v>
          </cell>
          <cell r="N71">
            <v>579.16</v>
          </cell>
        </row>
        <row r="72">
          <cell r="C72" t="str">
            <v>UPAE CARUARU</v>
          </cell>
          <cell r="E72" t="str">
            <v>3.7 - Material de Limpeza e Produtos de Hgienização</v>
          </cell>
          <cell r="F72">
            <v>243805780002041</v>
          </cell>
          <cell r="G72" t="str">
            <v>WHITE MARTINS GASES INDUSTRIAIS NE LTDA</v>
          </cell>
          <cell r="H72" t="str">
            <v>B</v>
          </cell>
          <cell r="I72" t="str">
            <v>S</v>
          </cell>
          <cell r="J72" t="str">
            <v>3319</v>
          </cell>
          <cell r="K72">
            <v>43879</v>
          </cell>
          <cell r="L72" t="str">
            <v>26200231329180000183550070000033191510077930</v>
          </cell>
          <cell r="M72" t="str">
            <v>26 -  Pernambuco</v>
          </cell>
          <cell r="N72">
            <v>289.3</v>
          </cell>
        </row>
        <row r="73">
          <cell r="C73" t="str">
            <v>UPAE CARUARU</v>
          </cell>
          <cell r="E73" t="str">
            <v>3.99 - Outras despesas com Material de Consumo</v>
          </cell>
          <cell r="F73">
            <v>313291800000183</v>
          </cell>
          <cell r="G73" t="str">
            <v>MAXXISUPRI COMERCIO DE SANEANTES EIRELI</v>
          </cell>
          <cell r="H73" t="str">
            <v>B</v>
          </cell>
          <cell r="I73" t="str">
            <v>S</v>
          </cell>
          <cell r="J73" t="str">
            <v>257</v>
          </cell>
          <cell r="K73">
            <v>43892</v>
          </cell>
          <cell r="L73" t="str">
            <v>26200330678108000107550010000002571127971036</v>
          </cell>
          <cell r="M73" t="str">
            <v>26 -  Pernambuco</v>
          </cell>
          <cell r="N73">
            <v>324</v>
          </cell>
        </row>
        <row r="74">
          <cell r="C74" t="str">
            <v>UPAE CARUARU</v>
          </cell>
          <cell r="E74" t="str">
            <v>3.99 - Outras despesas com Material de Consumo</v>
          </cell>
          <cell r="F74">
            <v>30678108000107</v>
          </cell>
          <cell r="G74" t="str">
            <v>ELVIS LUIZ DA SILVA DISTR DE AGUA</v>
          </cell>
          <cell r="H74" t="str">
            <v>B</v>
          </cell>
          <cell r="I74" t="str">
            <v>S</v>
          </cell>
          <cell r="J74" t="str">
            <v>1310</v>
          </cell>
          <cell r="K74">
            <v>43893</v>
          </cell>
          <cell r="L74" t="str">
            <v>26200317801543000100550010000013101952221737</v>
          </cell>
          <cell r="M74" t="str">
            <v>2604106 - Caruaru - PE</v>
          </cell>
          <cell r="N74">
            <v>1168</v>
          </cell>
        </row>
        <row r="75">
          <cell r="C75" t="str">
            <v>UPAE CARUARU</v>
          </cell>
          <cell r="E75" t="str">
            <v>3.99 - Outras despesas com Material de Consumo</v>
          </cell>
          <cell r="F75">
            <v>17801543000100</v>
          </cell>
          <cell r="G75" t="str">
            <v>GILSON CRISTIVÃO DE AGUIAR-ME</v>
          </cell>
          <cell r="H75" t="str">
            <v>B</v>
          </cell>
          <cell r="I75" t="str">
            <v>S</v>
          </cell>
          <cell r="J75" t="str">
            <v>469831</v>
          </cell>
          <cell r="K75">
            <v>43894</v>
          </cell>
          <cell r="L75" t="str">
            <v>262003072646930001795500100046998311120173547</v>
          </cell>
          <cell r="M75" t="str">
            <v>26 -  Pernambuco</v>
          </cell>
          <cell r="N75">
            <v>71.349999999999994</v>
          </cell>
        </row>
        <row r="76">
          <cell r="C76" t="str">
            <v>UPAE CARUARU</v>
          </cell>
          <cell r="E76" t="str">
            <v>3.99 - Outras despesas com Material de Consumo</v>
          </cell>
          <cell r="F76">
            <v>7264693000179</v>
          </cell>
          <cell r="G76" t="str">
            <v>RENASCER MERCANTIL FERRAGISTA</v>
          </cell>
          <cell r="H76" t="str">
            <v>B</v>
          </cell>
          <cell r="I76" t="str">
            <v>S</v>
          </cell>
          <cell r="J76" t="str">
            <v>469831</v>
          </cell>
          <cell r="K76">
            <v>43894</v>
          </cell>
          <cell r="L76" t="str">
            <v>262003072646930001795500100046998311120173547</v>
          </cell>
          <cell r="M76" t="str">
            <v>26 -  Pernambuco</v>
          </cell>
          <cell r="N76">
            <v>93.5</v>
          </cell>
        </row>
        <row r="77">
          <cell r="C77" t="str">
            <v>UPAE CARUARU</v>
          </cell>
          <cell r="E77" t="str">
            <v xml:space="preserve">3.8 - Uniformes, Tecidos e Aviamentos </v>
          </cell>
          <cell r="F77">
            <v>7264693000179</v>
          </cell>
          <cell r="G77" t="str">
            <v>RENASCER MERCANTIL FERRAGISTA</v>
          </cell>
          <cell r="H77" t="str">
            <v>B</v>
          </cell>
          <cell r="I77" t="str">
            <v>S</v>
          </cell>
          <cell r="J77" t="str">
            <v>69417</v>
          </cell>
          <cell r="K77">
            <v>43893</v>
          </cell>
          <cell r="L77" t="str">
            <v>26200313596165000110550010000694171234625989</v>
          </cell>
          <cell r="M77" t="str">
            <v>26 -  Pernambuco</v>
          </cell>
          <cell r="N77">
            <v>305.8</v>
          </cell>
        </row>
        <row r="78">
          <cell r="C78" t="str">
            <v>UPAE CARUARU</v>
          </cell>
          <cell r="E78" t="str">
            <v>3.1 - Combustíveis e Lubrificantes Automotivos</v>
          </cell>
          <cell r="F78">
            <v>13596165000110</v>
          </cell>
          <cell r="G78" t="str">
            <v>RESSEG DISTRIBUIDORA LTDA</v>
          </cell>
          <cell r="H78" t="str">
            <v>B</v>
          </cell>
          <cell r="I78" t="str">
            <v>S</v>
          </cell>
          <cell r="J78" t="str">
            <v>385124</v>
          </cell>
          <cell r="K78">
            <v>43891</v>
          </cell>
          <cell r="L78" t="str">
            <v>26200324336661000150650010003851241599752629</v>
          </cell>
          <cell r="M78" t="str">
            <v>26 -  Pernambuco</v>
          </cell>
          <cell r="N78">
            <v>150</v>
          </cell>
        </row>
        <row r="79">
          <cell r="C79" t="str">
            <v>UPAE CARUARU</v>
          </cell>
          <cell r="E79" t="str">
            <v>3.1 - Combustíveis e Lubrificantes Automotivos</v>
          </cell>
          <cell r="F79">
            <v>24336661000150</v>
          </cell>
          <cell r="G79" t="str">
            <v>POSTO LUPP II LTDA</v>
          </cell>
          <cell r="H79" t="str">
            <v>B</v>
          </cell>
          <cell r="I79" t="str">
            <v>S</v>
          </cell>
          <cell r="J79" t="str">
            <v>94490</v>
          </cell>
          <cell r="K79">
            <v>43892</v>
          </cell>
          <cell r="L79" t="str">
            <v>26200304140852000135650010000944901146708683</v>
          </cell>
          <cell r="M79" t="str">
            <v>26 -  Pernambuco</v>
          </cell>
          <cell r="N79">
            <v>137.63999999999999</v>
          </cell>
        </row>
        <row r="80">
          <cell r="C80" t="str">
            <v>UPAE CARUARU</v>
          </cell>
          <cell r="E80" t="str">
            <v>3.1 - Combustíveis e Lubrificantes Automotivos</v>
          </cell>
          <cell r="F80">
            <v>4140852000135</v>
          </cell>
          <cell r="G80" t="str">
            <v>POSTO CABRAL</v>
          </cell>
          <cell r="H80" t="str">
            <v>B</v>
          </cell>
          <cell r="I80" t="str">
            <v>S</v>
          </cell>
          <cell r="J80" t="str">
            <v>385892</v>
          </cell>
          <cell r="K80">
            <v>43893</v>
          </cell>
          <cell r="L80" t="str">
            <v>262003243366661000150650010003858921797082776</v>
          </cell>
          <cell r="M80" t="str">
            <v>26 -  Pernambuco</v>
          </cell>
          <cell r="N80">
            <v>150</v>
          </cell>
        </row>
        <row r="81">
          <cell r="C81" t="str">
            <v>UPAE CARUARU</v>
          </cell>
          <cell r="E81" t="str">
            <v>3.1 - Combustíveis e Lubrificantes Automotivos</v>
          </cell>
          <cell r="F81">
            <v>24336661000150</v>
          </cell>
          <cell r="G81" t="str">
            <v>POSTO LUPP II LTDA</v>
          </cell>
          <cell r="H81" t="str">
            <v>B</v>
          </cell>
          <cell r="I81" t="str">
            <v>S</v>
          </cell>
          <cell r="J81" t="str">
            <v>388132</v>
          </cell>
          <cell r="K81">
            <v>43897</v>
          </cell>
          <cell r="L81" t="str">
            <v>26200324336661000150650010003881321412253866</v>
          </cell>
          <cell r="M81" t="str">
            <v>26 -  Pernambuco</v>
          </cell>
          <cell r="N81">
            <v>150</v>
          </cell>
        </row>
        <row r="82">
          <cell r="C82" t="str">
            <v>UPAE CARUARU</v>
          </cell>
          <cell r="E82" t="str">
            <v>3.1 - Combustíveis e Lubrificantes Automotivos</v>
          </cell>
          <cell r="F82">
            <v>24336661000150</v>
          </cell>
          <cell r="G82" t="str">
            <v>POSTO LUPP II LTDA</v>
          </cell>
          <cell r="H82" t="str">
            <v>B</v>
          </cell>
          <cell r="I82" t="str">
            <v>S</v>
          </cell>
          <cell r="J82" t="str">
            <v>388167</v>
          </cell>
          <cell r="K82">
            <v>43897</v>
          </cell>
          <cell r="L82" t="str">
            <v>26200324336661000150650010003881671813444943</v>
          </cell>
          <cell r="M82" t="str">
            <v>26 -  Pernambuco</v>
          </cell>
          <cell r="N82">
            <v>100</v>
          </cell>
        </row>
        <row r="83">
          <cell r="C83" t="str">
            <v>UPAE CARUARU</v>
          </cell>
          <cell r="E83" t="str">
            <v>3.1 - Combustíveis e Lubrificantes Automotivos</v>
          </cell>
          <cell r="F83">
            <v>24336661000150</v>
          </cell>
          <cell r="G83" t="str">
            <v>POSTO LUPP II LTDA</v>
          </cell>
          <cell r="H83" t="str">
            <v>B</v>
          </cell>
          <cell r="I83" t="str">
            <v>S</v>
          </cell>
          <cell r="J83" t="str">
            <v>375610</v>
          </cell>
          <cell r="K83">
            <v>43900</v>
          </cell>
          <cell r="L83" t="str">
            <v>26200300216435000178650010003756109988979115</v>
          </cell>
          <cell r="M83" t="str">
            <v>26 -  Pernambuco</v>
          </cell>
          <cell r="N83">
            <v>220.27</v>
          </cell>
        </row>
        <row r="84">
          <cell r="C84" t="str">
            <v>UPAE CARUARU</v>
          </cell>
          <cell r="E84" t="str">
            <v>3.1 - Combustíveis e Lubrificantes Automotivos</v>
          </cell>
          <cell r="F84">
            <v>216435000178</v>
          </cell>
          <cell r="G84" t="str">
            <v>CUNHA DERIVADOS DE PETROLEO LTDA</v>
          </cell>
          <cell r="H84" t="str">
            <v>B</v>
          </cell>
          <cell r="I84" t="str">
            <v>S</v>
          </cell>
          <cell r="J84" t="str">
            <v>95383</v>
          </cell>
          <cell r="K84">
            <v>43901</v>
          </cell>
          <cell r="L84" t="str">
            <v>26200304140852000135650010000953831625421001</v>
          </cell>
          <cell r="M84" t="str">
            <v>26 -  Pernambuco</v>
          </cell>
          <cell r="N84">
            <v>50</v>
          </cell>
        </row>
        <row r="85">
          <cell r="C85" t="str">
            <v>UPAE CARUARU</v>
          </cell>
          <cell r="E85" t="str">
            <v>3.1 - Combustíveis e Lubrificantes Automotivos</v>
          </cell>
          <cell r="F85">
            <v>4140852000135</v>
          </cell>
          <cell r="G85" t="str">
            <v>POSTO CABRAL</v>
          </cell>
          <cell r="H85" t="str">
            <v>B</v>
          </cell>
          <cell r="I85" t="str">
            <v>S</v>
          </cell>
          <cell r="J85" t="str">
            <v>391447</v>
          </cell>
          <cell r="K85">
            <v>43903</v>
          </cell>
          <cell r="L85" t="str">
            <v>26200324336661000150650010003914471480584822</v>
          </cell>
          <cell r="M85" t="str">
            <v>26 -  Pernambuco</v>
          </cell>
          <cell r="N85">
            <v>100</v>
          </cell>
        </row>
        <row r="86">
          <cell r="C86" t="str">
            <v>UPAE CARUARU</v>
          </cell>
          <cell r="E86" t="str">
            <v>3.1 - Combustíveis e Lubrificantes Automotivos</v>
          </cell>
          <cell r="F86">
            <v>24336661000150</v>
          </cell>
          <cell r="G86" t="str">
            <v>POSTO LUPP II LTDA</v>
          </cell>
          <cell r="H86" t="str">
            <v>B</v>
          </cell>
          <cell r="I86" t="str">
            <v>S</v>
          </cell>
          <cell r="J86" t="str">
            <v>393770</v>
          </cell>
          <cell r="K86">
            <v>43907</v>
          </cell>
          <cell r="L86" t="str">
            <v>26200324336661000150650010003937701855272724</v>
          </cell>
          <cell r="M86" t="str">
            <v>26 -  Pernambuco</v>
          </cell>
          <cell r="N86">
            <v>100</v>
          </cell>
        </row>
        <row r="87">
          <cell r="C87" t="str">
            <v>UPAE CARUARU</v>
          </cell>
          <cell r="E87" t="str">
            <v>3.1 - Combustíveis e Lubrificantes Automotivos</v>
          </cell>
          <cell r="F87">
            <v>24336661000150</v>
          </cell>
          <cell r="G87" t="str">
            <v>POSTO LUPP II LTDA</v>
          </cell>
          <cell r="H87" t="str">
            <v>B</v>
          </cell>
          <cell r="I87" t="str">
            <v>S</v>
          </cell>
          <cell r="J87" t="str">
            <v>27866</v>
          </cell>
          <cell r="K87">
            <v>43908</v>
          </cell>
          <cell r="L87" t="str">
            <v>26200304140852000135650020000278661327670778</v>
          </cell>
          <cell r="M87" t="str">
            <v>26 -  Pernambuco</v>
          </cell>
          <cell r="N87">
            <v>95.02</v>
          </cell>
        </row>
        <row r="88">
          <cell r="C88" t="str">
            <v>UPAE CARUARU</v>
          </cell>
          <cell r="E88" t="str">
            <v>3.1 - Combustíveis e Lubrificantes Automotivos</v>
          </cell>
          <cell r="F88">
            <v>4140852000135</v>
          </cell>
          <cell r="G88" t="str">
            <v>POSTO CABRAL</v>
          </cell>
          <cell r="H88" t="str">
            <v>B</v>
          </cell>
          <cell r="I88" t="str">
            <v>S</v>
          </cell>
          <cell r="J88" t="str">
            <v>381088</v>
          </cell>
          <cell r="K88">
            <v>43909</v>
          </cell>
          <cell r="L88" t="str">
            <v>262090358216435000178650010003810881369899291</v>
          </cell>
          <cell r="M88" t="str">
            <v>26 -  Pernambuco</v>
          </cell>
          <cell r="N88">
            <v>202.27</v>
          </cell>
        </row>
        <row r="89">
          <cell r="C89" t="str">
            <v>UPAE CARUARU</v>
          </cell>
          <cell r="E89" t="str">
            <v>3.1 - Combustíveis e Lubrificantes Automotivos</v>
          </cell>
          <cell r="F89">
            <v>4140852000135</v>
          </cell>
          <cell r="G89" t="str">
            <v>POSTO CABRAL</v>
          </cell>
          <cell r="H89" t="str">
            <v>B</v>
          </cell>
          <cell r="I89" t="str">
            <v>S</v>
          </cell>
          <cell r="J89" t="str">
            <v>28044</v>
          </cell>
          <cell r="K89">
            <v>43910</v>
          </cell>
          <cell r="L89" t="str">
            <v>26200304140852000135650020000280441565073720</v>
          </cell>
          <cell r="M89" t="str">
            <v>26 -  Pernambuco</v>
          </cell>
          <cell r="N89">
            <v>161.69999999999999</v>
          </cell>
        </row>
        <row r="90">
          <cell r="C90" t="str">
            <v>UPAE CARUARU</v>
          </cell>
          <cell r="E90" t="str">
            <v>3.1 - Combustíveis e Lubrificantes Automotivos</v>
          </cell>
          <cell r="F90">
            <v>4140852000135</v>
          </cell>
          <cell r="G90" t="str">
            <v>POSTO CABRAL</v>
          </cell>
          <cell r="H90" t="str">
            <v>B</v>
          </cell>
          <cell r="I90" t="str">
            <v>S</v>
          </cell>
          <cell r="J90" t="str">
            <v>161038</v>
          </cell>
          <cell r="K90">
            <v>43911</v>
          </cell>
          <cell r="L90" t="str">
            <v>620030898525700018660001510381001549601</v>
          </cell>
          <cell r="M90" t="str">
            <v>26 -  Pernambuco</v>
          </cell>
          <cell r="N90">
            <v>99.25</v>
          </cell>
        </row>
        <row r="91">
          <cell r="C91" t="str">
            <v>UPAE CARUARU</v>
          </cell>
          <cell r="E91" t="str">
            <v>3.1 - Combustíveis e Lubrificantes Automotivos</v>
          </cell>
          <cell r="F91">
            <v>8985357000188</v>
          </cell>
          <cell r="G91" t="str">
            <v>PETROLEO E GAS E LUBRIFICANTE LTDA</v>
          </cell>
          <cell r="H91" t="str">
            <v>B</v>
          </cell>
          <cell r="I91" t="str">
            <v>S</v>
          </cell>
          <cell r="J91" t="str">
            <v>28491</v>
          </cell>
          <cell r="K91">
            <v>43915</v>
          </cell>
          <cell r="L91" t="str">
            <v>26200304100085200135650020000284911712189656</v>
          </cell>
          <cell r="M91" t="str">
            <v>26 -  Pernambuco</v>
          </cell>
          <cell r="N91">
            <v>140.01</v>
          </cell>
        </row>
        <row r="92">
          <cell r="C92" t="str">
            <v>UPAE CARUARU</v>
          </cell>
          <cell r="E92" t="str">
            <v>3.1 - Combustíveis e Lubrificantes Automotivos</v>
          </cell>
          <cell r="F92">
            <v>4140852000135</v>
          </cell>
          <cell r="G92" t="str">
            <v>POSTO CABRAL</v>
          </cell>
          <cell r="H92" t="str">
            <v>B</v>
          </cell>
          <cell r="I92" t="str">
            <v>S</v>
          </cell>
          <cell r="J92" t="str">
            <v>80126</v>
          </cell>
          <cell r="K92">
            <v>43918</v>
          </cell>
          <cell r="L92" t="str">
            <v>26200308822510000145650060000601261976048533</v>
          </cell>
          <cell r="M92" t="str">
            <v>26 -  Pernambuco</v>
          </cell>
          <cell r="N92">
            <v>161.02000000000001</v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1992"/>
  <sheetViews>
    <sheetView showGridLines="0" tabSelected="1" topLeftCell="A4" zoomScale="90" zoomScaleNormal="90" workbookViewId="0">
      <selection activeCell="F35" sqref="F35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(OCULTAR)'!$P$3:$R$53,3,0),"")</f>
        <v>10894988000729</v>
      </c>
      <c r="B2" s="4" t="str">
        <f>'[1]TCE - ANEXO IV - Preencher'!C11</f>
        <v>UPAE CARUARU</v>
      </c>
      <c r="C2" s="4" t="str">
        <f>'[1]TCE - ANEXO IV - Preencher'!E11</f>
        <v>1.99 - Outras Despesas com Pessoal</v>
      </c>
      <c r="D2" s="3">
        <f>'[1]TCE - ANEXO IV - Preencher'!F11</f>
        <v>10548532000111</v>
      </c>
      <c r="E2" s="5" t="str">
        <f>'[1]TCE - ANEXO IV - Preencher'!G11</f>
        <v>ASSOCIAÇAO DAS EMPRESAS DE TRANSPORTE DE PASSAGEIRO DE CARUARU</v>
      </c>
      <c r="F2" s="5" t="str">
        <f>'[1]TCE - ANEXO IV - Preencher'!H11</f>
        <v>S</v>
      </c>
      <c r="G2" s="5" t="str">
        <f>'[1]TCE - ANEXO IV - Preencher'!I11</f>
        <v>N</v>
      </c>
      <c r="H2" s="5" t="str">
        <f>'[1]TCE - ANEXO IV - Preencher'!J11</f>
        <v>35868</v>
      </c>
      <c r="I2" s="6">
        <f>IF('[1]TCE - ANEXO IV - Preencher'!K11="","",'[1]TCE - ANEXO IV - Preencher'!K11)</f>
        <v>43871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2604106</v>
      </c>
      <c r="L2" s="7">
        <f>'[1]TCE - ANEXO IV - Preencher'!N11</f>
        <v>5128.2</v>
      </c>
    </row>
    <row r="3" spans="1:12" s="8" customFormat="1" ht="19.5" customHeight="1" x14ac:dyDescent="0.2">
      <c r="A3" s="3">
        <f>IFERROR(VLOOKUP(B3,'[1]DADOS (OCULTAR)'!$P$3:$R$53,3,0),"")</f>
        <v>10894988000729</v>
      </c>
      <c r="B3" s="4" t="str">
        <f>'[1]TCE - ANEXO IV - Preencher'!C12</f>
        <v>UPAE CARUARU</v>
      </c>
      <c r="C3" s="4" t="str">
        <f>'[1]TCE - ANEXO IV - Preencher'!E12</f>
        <v>1.99 - Outras Despesas com Pessoal</v>
      </c>
      <c r="D3" s="3">
        <f>'[1]TCE - ANEXO IV - Preencher'!F12</f>
        <v>61383493000180</v>
      </c>
      <c r="E3" s="5" t="str">
        <f>'[1]TCE - ANEXO IV - Preencher'!G12</f>
        <v>SOMPO SEGUROS S/A</v>
      </c>
      <c r="F3" s="5" t="str">
        <f>'[1]TCE - ANEXO IV - Preencher'!H12</f>
        <v>S</v>
      </c>
      <c r="G3" s="5" t="str">
        <f>'[1]TCE - ANEXO IV - Preencher'!I12</f>
        <v>N</v>
      </c>
      <c r="H3" s="5" t="str">
        <f>'[1]TCE - ANEXO IV - Preencher'!J12</f>
        <v>100042642614</v>
      </c>
      <c r="I3" s="6">
        <f>IF('[1]TCE - ANEXO IV - Preencher'!K12="","",'[1]TCE - ANEXO IV - Preencher'!K12)</f>
        <v>43923</v>
      </c>
      <c r="J3" s="5" t="str">
        <f>'[1]TCE - ANEXO IV - Preencher'!L12</f>
        <v>237793381025000303432412022980804882310000037663</v>
      </c>
      <c r="K3" s="5" t="str">
        <f>IF(F3="B",LEFT('[1]TCE - ANEXO IV - Preencher'!M12,2),IF(F3="S",LEFT('[1]TCE - ANEXO IV - Preencher'!M12,7),IF('[1]TCE - ANEXO IV - Preencher'!H12="","")))</f>
        <v>3513504</v>
      </c>
      <c r="L3" s="7">
        <f>'[1]TCE - ANEXO IV - Preencher'!N12</f>
        <v>376.63</v>
      </c>
    </row>
    <row r="4" spans="1:12" s="8" customFormat="1" ht="19.5" customHeight="1" x14ac:dyDescent="0.2">
      <c r="A4" s="3">
        <f>IFERROR(VLOOKUP(B4,'[1]DADOS (OCULTAR)'!$P$3:$R$53,3,0),"")</f>
        <v>10894988000729</v>
      </c>
      <c r="B4" s="4" t="str">
        <f>'[1]TCE - ANEXO IV - Preencher'!C13</f>
        <v>UPAE CARUARU</v>
      </c>
      <c r="C4" s="4" t="str">
        <f>'[1]TCE - ANEXO IV - Preencher'!E13</f>
        <v>1.99 - Outras Despesas com Pessoal</v>
      </c>
      <c r="D4" s="3">
        <f>'[1]TCE - ANEXO IV - Preencher'!F13</f>
        <v>15242921000138</v>
      </c>
      <c r="E4" s="5" t="str">
        <f>'[1]TCE - ANEXO IV - Preencher'!G13</f>
        <v>M. A. DE O. MENEZES EIRELI ME</v>
      </c>
      <c r="F4" s="5" t="str">
        <f>'[1]TCE - ANEXO IV - Preencher'!H13</f>
        <v>S</v>
      </c>
      <c r="G4" s="5" t="str">
        <f>'[1]TCE - ANEXO IV - Preencher'!I13</f>
        <v>S</v>
      </c>
      <c r="H4" s="5" t="str">
        <f>'[1]TCE - ANEXO IV - Preencher'!J13</f>
        <v>12420</v>
      </c>
      <c r="I4" s="6">
        <f>IF('[1]TCE - ANEXO IV - Preencher'!K13="","",'[1]TCE - ANEXO IV - Preencher'!K13)</f>
        <v>43907</v>
      </c>
      <c r="J4" s="5" t="str">
        <f>'[1]TCE - ANEXO IV - Preencher'!L13</f>
        <v>26200315242921000138550010000015751000004752</v>
      </c>
      <c r="K4" s="5" t="str">
        <f>IF(F4="B",LEFT('[1]TCE - ANEXO IV - Preencher'!M13,2),IF(F4="S",LEFT('[1]TCE - ANEXO IV - Preencher'!M13,7),IF('[1]TCE - ANEXO IV - Preencher'!H13="","")))</f>
        <v>2611606</v>
      </c>
      <c r="L4" s="7">
        <f>'[1]TCE - ANEXO IV - Preencher'!N13</f>
        <v>12420</v>
      </c>
    </row>
    <row r="5" spans="1:12" s="8" customFormat="1" ht="19.5" customHeight="1" x14ac:dyDescent="0.2">
      <c r="A5" s="3">
        <f>IFERROR(VLOOKUP(B5,'[1]DADOS (OCULTAR)'!$P$3:$R$53,3,0),"")</f>
        <v>10894988000729</v>
      </c>
      <c r="B5" s="4" t="str">
        <f>'[1]TCE - ANEXO IV - Preencher'!C14</f>
        <v>UPAE CARUARU</v>
      </c>
      <c r="C5" s="4" t="str">
        <f>'[1]TCE - ANEXO IV - Preencher'!E14</f>
        <v>1.99 - Outras Despesas com Pessoal</v>
      </c>
      <c r="D5" s="3">
        <f>'[1]TCE - ANEXO IV - Preencher'!F14</f>
        <v>15242921000138</v>
      </c>
      <c r="E5" s="5" t="str">
        <f>'[1]TCE - ANEXO IV - Preencher'!G14</f>
        <v>M. A. DE O. MENEZES EIRELI ME</v>
      </c>
      <c r="F5" s="5" t="str">
        <f>'[1]TCE - ANEXO IV - Preencher'!H14</f>
        <v>S</v>
      </c>
      <c r="G5" s="5" t="str">
        <f>'[1]TCE - ANEXO IV - Preencher'!I14</f>
        <v>S</v>
      </c>
      <c r="H5" s="5" t="str">
        <f>'[1]TCE - ANEXO IV - Preencher'!J14</f>
        <v>1586</v>
      </c>
      <c r="I5" s="6">
        <f>IF('[1]TCE - ANEXO IV - Preencher'!K14="","",'[1]TCE - ANEXO IV - Preencher'!K14)</f>
        <v>43922</v>
      </c>
      <c r="J5" s="5" t="str">
        <f>'[1]TCE - ANEXO IV - Preencher'!L14</f>
        <v>26200415242921000138550010000015861000004865</v>
      </c>
      <c r="K5" s="5" t="str">
        <f>IF(F5="B",LEFT('[1]TCE - ANEXO IV - Preencher'!M14,2),IF(F5="S",LEFT('[1]TCE - ANEXO IV - Preencher'!M14,7),IF('[1]TCE - ANEXO IV - Preencher'!H14="","")))</f>
        <v>2611606</v>
      </c>
      <c r="L5" s="7">
        <f>'[1]TCE - ANEXO IV - Preencher'!N14</f>
        <v>7624.5</v>
      </c>
    </row>
    <row r="6" spans="1:12" s="8" customFormat="1" ht="19.5" customHeight="1" x14ac:dyDescent="0.2">
      <c r="A6" s="3">
        <f>IFERROR(VLOOKUP(B6,'[1]DADOS (OCULTAR)'!$P$3:$R$53,3,0),"")</f>
        <v>10894988000729</v>
      </c>
      <c r="B6" s="4" t="str">
        <f>'[1]TCE - ANEXO IV - Preencher'!C15</f>
        <v>UPAE CARUARU</v>
      </c>
      <c r="C6" s="4" t="str">
        <f>'[1]TCE - ANEXO IV - Preencher'!E15</f>
        <v xml:space="preserve">5.21 - Seguros em geral </v>
      </c>
      <c r="D6" s="3">
        <f>'[1]TCE - ANEXO IV - Preencher'!F15</f>
        <v>33054826000192</v>
      </c>
      <c r="E6" s="5" t="str">
        <f>'[1]TCE - ANEXO IV - Preencher'!G15</f>
        <v>COMPANHIA EXCELSIOR DE SEGUROS</v>
      </c>
      <c r="F6" s="5" t="str">
        <f>'[1]TCE - ANEXO IV - Preencher'!H15</f>
        <v>S</v>
      </c>
      <c r="G6" s="5" t="str">
        <f>'[1]TCE - ANEXO IV - Preencher'!I15</f>
        <v>N</v>
      </c>
      <c r="H6" s="5">
        <f>'[1]TCE - ANEXO IV - Preencher'!J15</f>
        <v>0</v>
      </c>
      <c r="I6" s="6" t="str">
        <f>IF('[1]TCE - ANEXO IV - Preencher'!K15="","",'[1]TCE - ANEXO IV - Preencher'!K15)</f>
        <v/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3550308</v>
      </c>
      <c r="L6" s="7">
        <f>'[1]TCE - ANEXO IV - Preencher'!N15</f>
        <v>1029.22</v>
      </c>
    </row>
    <row r="7" spans="1:12" s="8" customFormat="1" ht="19.5" customHeight="1" x14ac:dyDescent="0.2">
      <c r="A7" s="3">
        <f>IFERROR(VLOOKUP(B7,'[1]DADOS (OCULTAR)'!$P$3:$R$53,3,0),"")</f>
        <v>10894988000729</v>
      </c>
      <c r="B7" s="4" t="str">
        <f>'[1]TCE - ANEXO IV - Preencher'!C16</f>
        <v>UPAE CARUARU</v>
      </c>
      <c r="C7" s="4" t="str">
        <f>'[1]TCE - ANEXO IV - Preencher'!E16</f>
        <v xml:space="preserve">5.25 - Serviços Bancários </v>
      </c>
      <c r="D7" s="3">
        <f>'[1]TCE - ANEXO IV - Preencher'!F16</f>
        <v>0</v>
      </c>
      <c r="E7" s="5" t="str">
        <f>'[1]TCE - ANEXO IV - Preencher'!G16</f>
        <v>BANCO ITAU</v>
      </c>
      <c r="F7" s="5" t="str">
        <f>'[1]TCE - ANEXO IV - Preencher'!H16</f>
        <v>S</v>
      </c>
      <c r="G7" s="5" t="str">
        <f>'[1]TCE - ANEXO IV - Preencher'!I16</f>
        <v>N</v>
      </c>
      <c r="H7" s="5">
        <f>'[1]TCE - ANEXO IV - Preencher'!J16</f>
        <v>0</v>
      </c>
      <c r="I7" s="6" t="str">
        <f>IF('[1]TCE - ANEXO IV - Preencher'!K16="","",'[1]TCE - ANEXO IV - Preencher'!K16)</f>
        <v/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2604106</v>
      </c>
      <c r="L7" s="7">
        <f>'[1]TCE - ANEXO IV - Preencher'!N16</f>
        <v>167</v>
      </c>
    </row>
    <row r="8" spans="1:12" s="8" customFormat="1" ht="19.5" customHeight="1" x14ac:dyDescent="0.2">
      <c r="A8" s="3">
        <f>IFERROR(VLOOKUP(B8,'[1]DADOS (OCULTAR)'!$P$3:$R$53,3,0),"")</f>
        <v>10894988000729</v>
      </c>
      <c r="B8" s="4" t="str">
        <f>'[1]TCE - ANEXO IV - Preencher'!C17</f>
        <v>UPAE CARUARU</v>
      </c>
      <c r="C8" s="4" t="str">
        <f>'[1]TCE - ANEXO IV - Preencher'!E17</f>
        <v xml:space="preserve">5.25 - Serviços Bancários </v>
      </c>
      <c r="D8" s="3">
        <f>'[1]TCE - ANEXO IV - Preencher'!F17</f>
        <v>0</v>
      </c>
      <c r="E8" s="5" t="str">
        <f>'[1]TCE - ANEXO IV - Preencher'!G17</f>
        <v>BANCO ITAU</v>
      </c>
      <c r="F8" s="5" t="str">
        <f>'[1]TCE - ANEXO IV - Preencher'!H17</f>
        <v>S</v>
      </c>
      <c r="G8" s="5" t="str">
        <f>'[1]TCE - ANEXO IV - Preencher'!I17</f>
        <v>N</v>
      </c>
      <c r="H8" s="5">
        <f>'[1]TCE - ANEXO IV - Preencher'!J17</f>
        <v>0</v>
      </c>
      <c r="I8" s="6" t="str">
        <f>IF('[1]TCE - ANEXO IV - Preencher'!K17="","",'[1]TCE - ANEXO IV - Preencher'!K17)</f>
        <v/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2604106</v>
      </c>
      <c r="L8" s="7">
        <f>'[1]TCE - ANEXO IV - Preencher'!N17</f>
        <v>920.11</v>
      </c>
    </row>
    <row r="9" spans="1:12" s="8" customFormat="1" ht="19.5" customHeight="1" x14ac:dyDescent="0.2">
      <c r="A9" s="3">
        <f>IFERROR(VLOOKUP(B9,'[1]DADOS (OCULTAR)'!$P$3:$R$53,3,0),"")</f>
        <v>10894988000729</v>
      </c>
      <c r="B9" s="4" t="str">
        <f>'[1]TCE - ANEXO IV - Preencher'!C18</f>
        <v>UPAE CARUARU</v>
      </c>
      <c r="C9" s="4" t="str">
        <f>'[1]TCE - ANEXO IV - Preencher'!E18</f>
        <v>5.18 - Teledonia Fixa</v>
      </c>
      <c r="D9" s="3">
        <f>'[1]TCE - ANEXO IV - Preencher'!F18</f>
        <v>6985306000120</v>
      </c>
      <c r="E9" s="5" t="str">
        <f>'[1]TCE - ANEXO IV - Preencher'!G18</f>
        <v>SERVHOST INTERNET LTDA ME</v>
      </c>
      <c r="F9" s="5" t="str">
        <f>'[1]TCE - ANEXO IV - Preencher'!H18</f>
        <v>S</v>
      </c>
      <c r="G9" s="5" t="str">
        <f>'[1]TCE - ANEXO IV - Preencher'!I18</f>
        <v>S</v>
      </c>
      <c r="H9" s="5" t="str">
        <f>'[1]TCE - ANEXO IV - Preencher'!J18</f>
        <v>6527</v>
      </c>
      <c r="I9" s="6">
        <f>IF('[1]TCE - ANEXO IV - Preencher'!K18="","",'[1]TCE - ANEXO IV - Preencher'!K18)</f>
        <v>43892</v>
      </c>
      <c r="J9" s="5">
        <f>'[1]TCE - ANEXO IV - Preencher'!L18</f>
        <v>0</v>
      </c>
      <c r="K9" s="5" t="str">
        <f>IF(F9="B",LEFT('[1]TCE - ANEXO IV - Preencher'!M18,2),IF(F9="S",LEFT('[1]TCE - ANEXO IV - Preencher'!M18,7),IF('[1]TCE - ANEXO IV - Preencher'!H18="","")))</f>
        <v>2611606</v>
      </c>
      <c r="L9" s="7">
        <f>'[1]TCE - ANEXO IV - Preencher'!N18</f>
        <v>74.14</v>
      </c>
    </row>
    <row r="10" spans="1:12" s="8" customFormat="1" ht="19.5" customHeight="1" x14ac:dyDescent="0.2">
      <c r="A10" s="3">
        <f>IFERROR(VLOOKUP(B10,'[1]DADOS (OCULTAR)'!$P$3:$R$53,3,0),"")</f>
        <v>10894988000729</v>
      </c>
      <c r="B10" s="4" t="str">
        <f>'[1]TCE - ANEXO IV - Preencher'!C19</f>
        <v>UPAE CARUARU</v>
      </c>
      <c r="C10" s="4" t="str">
        <f>'[1]TCE - ANEXO IV - Preencher'!E19</f>
        <v>5.18 - Teledonia Fixa</v>
      </c>
      <c r="D10" s="3">
        <f>'[1]TCE - ANEXO IV - Preencher'!F19</f>
        <v>21018182000106</v>
      </c>
      <c r="E10" s="5" t="str">
        <f>'[1]TCE - ANEXO IV - Preencher'!G19</f>
        <v>OFICINA MICRO INTERNET</v>
      </c>
      <c r="F10" s="5" t="str">
        <f>'[1]TCE - ANEXO IV - Preencher'!H19</f>
        <v>S</v>
      </c>
      <c r="G10" s="5" t="str">
        <f>'[1]TCE - ANEXO IV - Preencher'!I19</f>
        <v>S</v>
      </c>
      <c r="H10" s="5" t="str">
        <f>'[1]TCE - ANEXO IV - Preencher'!J19</f>
        <v>102</v>
      </c>
      <c r="I10" s="6">
        <f>IF('[1]TCE - ANEXO IV - Preencher'!K19="","",'[1]TCE - ANEXO IV - Preencher'!K19)</f>
        <v>43923</v>
      </c>
      <c r="J10" s="5">
        <f>'[1]TCE - ANEXO IV - Preencher'!L19</f>
        <v>0</v>
      </c>
      <c r="K10" s="5" t="str">
        <f>IF(F10="B",LEFT('[1]TCE - ANEXO IV - Preencher'!M19,2),IF(F10="S",LEFT('[1]TCE - ANEXO IV - Preencher'!M19,7),IF('[1]TCE - ANEXO IV - Preencher'!H19="","")))</f>
        <v>2604106</v>
      </c>
      <c r="L10" s="7">
        <f>'[1]TCE - ANEXO IV - Preencher'!N19</f>
        <v>300</v>
      </c>
    </row>
    <row r="11" spans="1:12" s="8" customFormat="1" ht="19.5" customHeight="1" x14ac:dyDescent="0.2">
      <c r="A11" s="3">
        <f>IFERROR(VLOOKUP(B11,'[1]DADOS (OCULTAR)'!$P$3:$R$53,3,0),"")</f>
        <v>10894988000729</v>
      </c>
      <c r="B11" s="4" t="str">
        <f>'[1]TCE - ANEXO IV - Preencher'!C20</f>
        <v>UPAE CARUARU</v>
      </c>
      <c r="C11" s="4" t="str">
        <f>'[1]TCE - ANEXO IV - Preencher'!E20</f>
        <v>5.13 - Água e Esgoto</v>
      </c>
      <c r="D11" s="3">
        <f>'[1]TCE - ANEXO IV - Preencher'!F20</f>
        <v>9769035000164</v>
      </c>
      <c r="E11" s="5" t="str">
        <f>'[1]TCE - ANEXO IV - Preencher'!G20</f>
        <v>COMPESA - MATRICULA 10487353.1</v>
      </c>
      <c r="F11" s="5" t="str">
        <f>'[1]TCE - ANEXO IV - Preencher'!H20</f>
        <v>S</v>
      </c>
      <c r="G11" s="5" t="str">
        <f>'[1]TCE - ANEXO IV - Preencher'!I20</f>
        <v>N</v>
      </c>
      <c r="H11" s="5" t="str">
        <f>'[1]TCE - ANEXO IV - Preencher'!J20</f>
        <v>10487353</v>
      </c>
      <c r="I11" s="6">
        <f>IF('[1]TCE - ANEXO IV - Preencher'!K20="","",'[1]TCE - ANEXO IV - Preencher'!K20)</f>
        <v>43934</v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>2611606</v>
      </c>
      <c r="L11" s="7">
        <f>'[1]TCE - ANEXO IV - Preencher'!N20</f>
        <v>1199.3</v>
      </c>
    </row>
    <row r="12" spans="1:12" s="8" customFormat="1" ht="19.5" customHeight="1" x14ac:dyDescent="0.2">
      <c r="A12" s="3">
        <f>IFERROR(VLOOKUP(B12,'[1]DADOS (OCULTAR)'!$P$3:$R$53,3,0),"")</f>
        <v>10894988000729</v>
      </c>
      <c r="B12" s="4" t="str">
        <f>'[1]TCE - ANEXO IV - Preencher'!C21</f>
        <v>UPAE CARUARU</v>
      </c>
      <c r="C12" s="4" t="str">
        <f>'[1]TCE - ANEXO IV - Preencher'!E21</f>
        <v>5.12 - Energia Elétrica</v>
      </c>
      <c r="D12" s="3">
        <f>'[1]TCE - ANEXO IV - Preencher'!F21</f>
        <v>10835932000108</v>
      </c>
      <c r="E12" s="5" t="str">
        <f>'[1]TCE - ANEXO IV - Preencher'!G21</f>
        <v>COMPANHIA ENERGETICA DE PERNAMBUCO</v>
      </c>
      <c r="F12" s="5" t="str">
        <f>'[1]TCE - ANEXO IV - Preencher'!H21</f>
        <v>S</v>
      </c>
      <c r="G12" s="5" t="str">
        <f>'[1]TCE - ANEXO IV - Preencher'!I21</f>
        <v>S</v>
      </c>
      <c r="H12" s="5" t="str">
        <f>'[1]TCE - ANEXO IV - Preencher'!J21</f>
        <v>102170987</v>
      </c>
      <c r="I12" s="6">
        <f>IF('[1]TCE - ANEXO IV - Preencher'!K21="","",'[1]TCE - ANEXO IV - Preencher'!K21)</f>
        <v>43922</v>
      </c>
      <c r="J12" s="5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>2611606</v>
      </c>
      <c r="L12" s="7">
        <f>'[1]TCE - ANEXO IV - Preencher'!N21</f>
        <v>17437.169999999998</v>
      </c>
    </row>
    <row r="13" spans="1:12" s="8" customFormat="1" ht="19.5" customHeight="1" x14ac:dyDescent="0.2">
      <c r="A13" s="3">
        <f>IFERROR(VLOOKUP(B13,'[1]DADOS (OCULTAR)'!$P$3:$R$53,3,0),"")</f>
        <v>10894988000729</v>
      </c>
      <c r="B13" s="4" t="str">
        <f>'[1]TCE - ANEXO IV - Preencher'!C22</f>
        <v>UPAE CARUARU</v>
      </c>
      <c r="C13" s="4" t="str">
        <f>'[1]TCE - ANEXO IV - Preencher'!E22</f>
        <v>5.3 - Locação de Máquinas e Equipamentos</v>
      </c>
      <c r="D13" s="3">
        <f>'[1]TCE - ANEXO IV - Preencher'!F22</f>
        <v>41096520000127</v>
      </c>
      <c r="E13" s="5" t="str">
        <f>'[1]TCE - ANEXO IV - Preencher'!G22</f>
        <v>PRISMA TELECOMUNICAÇOES LTDA</v>
      </c>
      <c r="F13" s="5" t="str">
        <f>'[1]TCE - ANEXO IV - Preencher'!H22</f>
        <v>S</v>
      </c>
      <c r="G13" s="5" t="str">
        <f>'[1]TCE - ANEXO IV - Preencher'!I22</f>
        <v>N</v>
      </c>
      <c r="H13" s="5" t="str">
        <f>'[1]TCE - ANEXO IV - Preencher'!J22</f>
        <v>25004</v>
      </c>
      <c r="I13" s="6">
        <f>IF('[1]TCE - ANEXO IV - Preencher'!K22="","",'[1]TCE - ANEXO IV - Preencher'!K22)</f>
        <v>43922</v>
      </c>
      <c r="J13" s="5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>2611606</v>
      </c>
      <c r="L13" s="7">
        <f>'[1]TCE - ANEXO IV - Preencher'!N22</f>
        <v>830</v>
      </c>
    </row>
    <row r="14" spans="1:12" s="8" customFormat="1" ht="19.5" customHeight="1" x14ac:dyDescent="0.2">
      <c r="A14" s="3">
        <f>IFERROR(VLOOKUP(B14,'[1]DADOS (OCULTAR)'!$P$3:$R$53,3,0),"")</f>
        <v>10894988000729</v>
      </c>
      <c r="B14" s="4" t="str">
        <f>'[1]TCE - ANEXO IV - Preencher'!C23</f>
        <v>UPAE CARUARU</v>
      </c>
      <c r="C14" s="4" t="str">
        <f>'[1]TCE - ANEXO IV - Preencher'!E23</f>
        <v>5.3 - Locação de Máquinas e Equipamentos</v>
      </c>
      <c r="D14" s="3">
        <f>'[1]TCE - ANEXO IV - Preencher'!F23</f>
        <v>19533734000164</v>
      </c>
      <c r="E14" s="5" t="str">
        <f>'[1]TCE - ANEXO IV - Preencher'!G23</f>
        <v>GUSMAO LOCAÇAO DE MAQUINAS E EQUIPAMENTOS PARA ESCRITORIO - ME</v>
      </c>
      <c r="F14" s="5" t="str">
        <f>'[1]TCE - ANEXO IV - Preencher'!H23</f>
        <v>S</v>
      </c>
      <c r="G14" s="5" t="str">
        <f>'[1]TCE - ANEXO IV - Preencher'!I23</f>
        <v>N</v>
      </c>
      <c r="H14" s="5" t="str">
        <f>'[1]TCE - ANEXO IV - Preencher'!J23</f>
        <v>8188</v>
      </c>
      <c r="I14" s="6">
        <f>IF('[1]TCE - ANEXO IV - Preencher'!K23="","",'[1]TCE - ANEXO IV - Preencher'!K23)</f>
        <v>43922</v>
      </c>
      <c r="J14" s="5">
        <f>'[1]TCE - ANEXO IV - Preencher'!L23</f>
        <v>0</v>
      </c>
      <c r="K14" s="5" t="str">
        <f>IF(F14="B",LEFT('[1]TCE - ANEXO IV - Preencher'!M23,2),IF(F14="S",LEFT('[1]TCE - ANEXO IV - Preencher'!M23,7),IF('[1]TCE - ANEXO IV - Preencher'!H23="","")))</f>
        <v>2611606</v>
      </c>
      <c r="L14" s="7">
        <f>'[1]TCE - ANEXO IV - Preencher'!N23</f>
        <v>3970</v>
      </c>
    </row>
    <row r="15" spans="1:12" s="8" customFormat="1" ht="19.5" customHeight="1" x14ac:dyDescent="0.2">
      <c r="A15" s="3">
        <f>IFERROR(VLOOKUP(B15,'[1]DADOS (OCULTAR)'!$P$3:$R$53,3,0),"")</f>
        <v>10894988000729</v>
      </c>
      <c r="B15" s="4" t="str">
        <f>'[1]TCE - ANEXO IV - Preencher'!C24</f>
        <v>UPAE CARUARU</v>
      </c>
      <c r="C15" s="4" t="str">
        <f>'[1]TCE - ANEXO IV - Preencher'!E24</f>
        <v>5.8 - Locação de Veículos Automotores</v>
      </c>
      <c r="D15" s="3">
        <f>'[1]TCE - ANEXO IV - Preencher'!F24</f>
        <v>2355633000148</v>
      </c>
      <c r="E15" s="5" t="str">
        <f>'[1]TCE - ANEXO IV - Preencher'!G24</f>
        <v>ABS TRANSPORTES E TURISMO LTDA</v>
      </c>
      <c r="F15" s="5" t="str">
        <f>'[1]TCE - ANEXO IV - Preencher'!H24</f>
        <v>S</v>
      </c>
      <c r="G15" s="5" t="str">
        <f>'[1]TCE - ANEXO IV - Preencher'!I24</f>
        <v>N</v>
      </c>
      <c r="H15" s="5" t="str">
        <f>'[1]TCE - ANEXO IV - Preencher'!J24</f>
        <v>12055</v>
      </c>
      <c r="I15" s="6">
        <f>IF('[1]TCE - ANEXO IV - Preencher'!K24="","",'[1]TCE - ANEXO IV - Preencher'!K24)</f>
        <v>43921</v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>2611606</v>
      </c>
      <c r="L15" s="7">
        <f>'[1]TCE - ANEXO IV - Preencher'!N24</f>
        <v>2100</v>
      </c>
    </row>
    <row r="16" spans="1:12" s="8" customFormat="1" ht="19.5" customHeight="1" x14ac:dyDescent="0.2">
      <c r="A16" s="3">
        <f>IFERROR(VLOOKUP(B16,'[1]DADOS (OCULTAR)'!$P$3:$R$53,3,0),"")</f>
        <v>10894988000729</v>
      </c>
      <c r="B16" s="4" t="str">
        <f>'[1]TCE - ANEXO IV - Preencher'!C25</f>
        <v>UPAE CARUARU</v>
      </c>
      <c r="C16" s="4" t="str">
        <f>'[1]TCE - ANEXO IV - Preencher'!E25</f>
        <v>5.99 - Outros Serviços de Terceiros Pessoa Jurídica</v>
      </c>
      <c r="D16" s="3">
        <f>'[1]TCE - ANEXO IV - Preencher'!F25</f>
        <v>0</v>
      </c>
      <c r="E16" s="5" t="str">
        <f>'[1]TCE - ANEXO IV - Preencher'!G25</f>
        <v>IR S/ APLICAÇAO FINANCEIRA C/C 33533-3</v>
      </c>
      <c r="F16" s="5" t="str">
        <f>'[1]TCE - ANEXO IV - Preencher'!H25</f>
        <v>S</v>
      </c>
      <c r="G16" s="5" t="str">
        <f>'[1]TCE - ANEXO IV - Preencher'!I25</f>
        <v>N</v>
      </c>
      <c r="H16" s="5">
        <f>'[1]TCE - ANEXO IV - Preencher'!J25</f>
        <v>0</v>
      </c>
      <c r="I16" s="6">
        <f>IF('[1]TCE - ANEXO IV - Preencher'!K25="","",'[1]TCE - ANEXO IV - Preencher'!K25)</f>
        <v>43891</v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>2604106</v>
      </c>
      <c r="L16" s="7">
        <f>'[1]TCE - ANEXO IV - Preencher'!N25</f>
        <v>189.69</v>
      </c>
    </row>
    <row r="17" spans="1:12" s="8" customFormat="1" ht="19.5" customHeight="1" x14ac:dyDescent="0.2">
      <c r="A17" s="3">
        <f>IFERROR(VLOOKUP(B17,'[1]DADOS (OCULTAR)'!$P$3:$R$53,3,0),"")</f>
        <v>10894988000729</v>
      </c>
      <c r="B17" s="4" t="str">
        <f>'[1]TCE - ANEXO IV - Preencher'!C26</f>
        <v>UPAE CARUARU</v>
      </c>
      <c r="C17" s="4" t="str">
        <f>'[1]TCE - ANEXO IV - Preencher'!E26</f>
        <v>5.99 - Outros Serviços de Terceiros Pessoa Jurídica</v>
      </c>
      <c r="D17" s="3">
        <f>'[1]TCE - ANEXO IV - Preencher'!F26</f>
        <v>0</v>
      </c>
      <c r="E17" s="5" t="str">
        <f>'[1]TCE - ANEXO IV - Preencher'!G26</f>
        <v>IOF S/ APLICAÇAO FINANCEIRA C/C 33533-3</v>
      </c>
      <c r="F17" s="5" t="str">
        <f>'[1]TCE - ANEXO IV - Preencher'!H26</f>
        <v>S</v>
      </c>
      <c r="G17" s="5" t="str">
        <f>'[1]TCE - ANEXO IV - Preencher'!I26</f>
        <v>N</v>
      </c>
      <c r="H17" s="5">
        <f>'[1]TCE - ANEXO IV - Preencher'!J26</f>
        <v>0</v>
      </c>
      <c r="I17" s="6">
        <f>IF('[1]TCE - ANEXO IV - Preencher'!K26="","",'[1]TCE - ANEXO IV - Preencher'!K26)</f>
        <v>43891</v>
      </c>
      <c r="J17" s="5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>2604106</v>
      </c>
      <c r="L17" s="7">
        <f>'[1]TCE - ANEXO IV - Preencher'!N26</f>
        <v>4.97</v>
      </c>
    </row>
    <row r="18" spans="1:12" s="8" customFormat="1" ht="19.5" customHeight="1" x14ac:dyDescent="0.2">
      <c r="A18" s="3">
        <f>IFERROR(VLOOKUP(B18,'[1]DADOS (OCULTAR)'!$P$3:$R$53,3,0),"")</f>
        <v>10894988000729</v>
      </c>
      <c r="B18" s="4" t="str">
        <f>'[1]TCE - ANEXO IV - Preencher'!C27</f>
        <v>UPAE CARUARU</v>
      </c>
      <c r="C18" s="4" t="str">
        <f>'[1]TCE - ANEXO IV - Preencher'!E27</f>
        <v>5.16 - Serviços Médico-Hospitalares, Odotonlógia e Laboratoriais</v>
      </c>
      <c r="D18" s="3">
        <f>'[1]TCE - ANEXO IV - Preencher'!F27</f>
        <v>21939486000106</v>
      </c>
      <c r="E18" s="5" t="str">
        <f>'[1]TCE - ANEXO IV - Preencher'!G27</f>
        <v>MAXIMA ASSESSORIA E CONSULTORIA EM SAUDE E MEDICINA DO TRABALHO LTDA - ME</v>
      </c>
      <c r="F18" s="5" t="str">
        <f>'[1]TCE - ANEXO IV - Preencher'!H27</f>
        <v>S</v>
      </c>
      <c r="G18" s="5" t="str">
        <f>'[1]TCE - ANEXO IV - Preencher'!I27</f>
        <v>S</v>
      </c>
      <c r="H18" s="5" t="str">
        <f>'[1]TCE - ANEXO IV - Preencher'!J27</f>
        <v>3796</v>
      </c>
      <c r="I18" s="6">
        <f>IF('[1]TCE - ANEXO IV - Preencher'!K27="","",'[1]TCE - ANEXO IV - Preencher'!K27)</f>
        <v>43915</v>
      </c>
      <c r="J18" s="5">
        <f>'[1]TCE - ANEXO IV - Preencher'!L27</f>
        <v>0</v>
      </c>
      <c r="K18" s="5" t="str">
        <f>IF(F18="B",LEFT('[1]TCE - ANEXO IV - Preencher'!M27,2),IF(F18="S",LEFT('[1]TCE - ANEXO IV - Preencher'!M27,7),IF('[1]TCE - ANEXO IV - Preencher'!H27="","")))</f>
        <v>2604106</v>
      </c>
      <c r="L18" s="7">
        <f>'[1]TCE - ANEXO IV - Preencher'!N27</f>
        <v>44</v>
      </c>
    </row>
    <row r="19" spans="1:12" s="8" customFormat="1" ht="19.5" customHeight="1" x14ac:dyDescent="0.2">
      <c r="A19" s="3">
        <f>IFERROR(VLOOKUP(B19,'[1]DADOS (OCULTAR)'!$P$3:$R$53,3,0),"")</f>
        <v>10894988000729</v>
      </c>
      <c r="B19" s="4" t="str">
        <f>'[1]TCE - ANEXO IV - Preencher'!C28</f>
        <v>UPAE CARUARU</v>
      </c>
      <c r="C19" s="4" t="str">
        <f>'[1]TCE - ANEXO IV - Preencher'!E28</f>
        <v>5.16 - Serviços Médico-Hospitalares, Odotonlógia e Laboratoriais</v>
      </c>
      <c r="D19" s="3">
        <f>'[1]TCE - ANEXO IV - Preencher'!F28</f>
        <v>2203863000191</v>
      </c>
      <c r="E19" s="5" t="str">
        <f>'[1]TCE - ANEXO IV - Preencher'!G28</f>
        <v>FLAVIO GALVAO &amp; CIA LTDA - EPP</v>
      </c>
      <c r="F19" s="5" t="str">
        <f>'[1]TCE - ANEXO IV - Preencher'!H28</f>
        <v>S</v>
      </c>
      <c r="G19" s="5" t="str">
        <f>'[1]TCE - ANEXO IV - Preencher'!I28</f>
        <v>S</v>
      </c>
      <c r="H19" s="5" t="str">
        <f>'[1]TCE - ANEXO IV - Preencher'!J28</f>
        <v>2480</v>
      </c>
      <c r="I19" s="6">
        <f>IF('[1]TCE - ANEXO IV - Preencher'!K28="","",'[1]TCE - ANEXO IV - Preencher'!K28)</f>
        <v>43920</v>
      </c>
      <c r="J19" s="5">
        <f>'[1]TCE - ANEXO IV - Preencher'!L28</f>
        <v>0</v>
      </c>
      <c r="K19" s="5" t="str">
        <f>IF(F19="B",LEFT('[1]TCE - ANEXO IV - Preencher'!M28,2),IF(F19="S",LEFT('[1]TCE - ANEXO IV - Preencher'!M28,7),IF('[1]TCE - ANEXO IV - Preencher'!H28="","")))</f>
        <v>2927408</v>
      </c>
      <c r="L19" s="7">
        <f>'[1]TCE - ANEXO IV - Preencher'!N28</f>
        <v>660</v>
      </c>
    </row>
    <row r="20" spans="1:12" s="8" customFormat="1" ht="19.5" customHeight="1" x14ac:dyDescent="0.2">
      <c r="A20" s="3">
        <f>IFERROR(VLOOKUP(B20,'[1]DADOS (OCULTAR)'!$P$3:$R$53,3,0),"")</f>
        <v>10894988000729</v>
      </c>
      <c r="B20" s="4" t="str">
        <f>'[1]TCE - ANEXO IV - Preencher'!C29</f>
        <v>UPAE CARUARU</v>
      </c>
      <c r="C20" s="4" t="str">
        <f>'[1]TCE - ANEXO IV - Preencher'!E29</f>
        <v>5.16 - Serviços Médico-Hospitalares, Odotonlógia e Laboratoriais</v>
      </c>
      <c r="D20" s="3">
        <f>'[1]TCE - ANEXO IV - Preencher'!F29</f>
        <v>30059564000160</v>
      </c>
      <c r="E20" s="5" t="str">
        <f>'[1]TCE - ANEXO IV - Preencher'!G29</f>
        <v>LIFE MEDICINA E TERAPIA LTDA</v>
      </c>
      <c r="F20" s="5" t="str">
        <f>'[1]TCE - ANEXO IV - Preencher'!H29</f>
        <v>S</v>
      </c>
      <c r="G20" s="5" t="str">
        <f>'[1]TCE - ANEXO IV - Preencher'!I29</f>
        <v>S</v>
      </c>
      <c r="H20" s="5" t="str">
        <f>'[1]TCE - ANEXO IV - Preencher'!J29</f>
        <v>385</v>
      </c>
      <c r="I20" s="6">
        <f>IF('[1]TCE - ANEXO IV - Preencher'!K29="","",'[1]TCE - ANEXO IV - Preencher'!K29)</f>
        <v>43922</v>
      </c>
      <c r="J20" s="5">
        <f>'[1]TCE - ANEXO IV - Preencher'!L29</f>
        <v>0</v>
      </c>
      <c r="K20" s="5" t="str">
        <f>IF(F20="B",LEFT('[1]TCE - ANEXO IV - Preencher'!M29,2),IF(F20="S",LEFT('[1]TCE - ANEXO IV - Preencher'!M29,7),IF('[1]TCE - ANEXO IV - Preencher'!H29="","")))</f>
        <v>2609600</v>
      </c>
      <c r="L20" s="7">
        <f>'[1]TCE - ANEXO IV - Preencher'!N29</f>
        <v>3696</v>
      </c>
    </row>
    <row r="21" spans="1:12" s="8" customFormat="1" ht="19.5" customHeight="1" x14ac:dyDescent="0.2">
      <c r="A21" s="3">
        <f>IFERROR(VLOOKUP(B21,'[1]DADOS (OCULTAR)'!$P$3:$R$53,3,0),"")</f>
        <v>10894988000729</v>
      </c>
      <c r="B21" s="4" t="str">
        <f>'[1]TCE - ANEXO IV - Preencher'!C30</f>
        <v>UPAE CARUARU</v>
      </c>
      <c r="C21" s="4" t="str">
        <f>'[1]TCE - ANEXO IV - Preencher'!E30</f>
        <v>5.16 - Serviços Médico-Hospitalares, Odotonlógia e Laboratoriais</v>
      </c>
      <c r="D21" s="3">
        <f>'[1]TCE - ANEXO IV - Preencher'!F30</f>
        <v>610112000164</v>
      </c>
      <c r="E21" s="5" t="str">
        <f>'[1]TCE - ANEXO IV - Preencher'!G30</f>
        <v>COOPAGRESTE COOP DOS MEDICOS ANESTESIOLOGISTA DO INT DE PE</v>
      </c>
      <c r="F21" s="5" t="str">
        <f>'[1]TCE - ANEXO IV - Preencher'!H30</f>
        <v>S</v>
      </c>
      <c r="G21" s="5" t="str">
        <f>'[1]TCE - ANEXO IV - Preencher'!I30</f>
        <v>S</v>
      </c>
      <c r="H21" s="5" t="str">
        <f>'[1]TCE - ANEXO IV - Preencher'!J30</f>
        <v>4739</v>
      </c>
      <c r="I21" s="6">
        <f>IF('[1]TCE - ANEXO IV - Preencher'!K30="","",'[1]TCE - ANEXO IV - Preencher'!K30)</f>
        <v>43928</v>
      </c>
      <c r="J21" s="5">
        <f>'[1]TCE - ANEXO IV - Preencher'!L30</f>
        <v>0</v>
      </c>
      <c r="K21" s="5" t="str">
        <f>IF(F21="B",LEFT('[1]TCE - ANEXO IV - Preencher'!M30,2),IF(F21="S",LEFT('[1]TCE - ANEXO IV - Preencher'!M30,7),IF('[1]TCE - ANEXO IV - Preencher'!H30="","")))</f>
        <v>2604106</v>
      </c>
      <c r="L21" s="7">
        <f>'[1]TCE - ANEXO IV - Preencher'!N30</f>
        <v>13125</v>
      </c>
    </row>
    <row r="22" spans="1:12" s="8" customFormat="1" ht="19.5" customHeight="1" x14ac:dyDescent="0.2">
      <c r="A22" s="3">
        <f>IFERROR(VLOOKUP(B22,'[1]DADOS (OCULTAR)'!$P$3:$R$53,3,0),"")</f>
        <v>10894988000729</v>
      </c>
      <c r="B22" s="4" t="str">
        <f>'[1]TCE - ANEXO IV - Preencher'!C31</f>
        <v>UPAE CARUARU</v>
      </c>
      <c r="C22" s="4" t="str">
        <f>'[1]TCE - ANEXO IV - Preencher'!E31</f>
        <v>5.16 - Serviços Médico-Hospitalares, Odotonlógia e Laboratoriais</v>
      </c>
      <c r="D22" s="3">
        <f>'[1]TCE - ANEXO IV - Preencher'!F31</f>
        <v>24062977000100</v>
      </c>
      <c r="E22" s="5" t="str">
        <f>'[1]TCE - ANEXO IV - Preencher'!G31</f>
        <v>HELBERT PEREIRA MATIAS EIRELI - EPP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>42</v>
      </c>
      <c r="I22" s="6">
        <f>IF('[1]TCE - ANEXO IV - Preencher'!K31="","",'[1]TCE - ANEXO IV - Preencher'!K31)</f>
        <v>43921</v>
      </c>
      <c r="J22" s="5">
        <f>'[1]TCE - ANEXO IV - Preencher'!L31</f>
        <v>0</v>
      </c>
      <c r="K22" s="5" t="str">
        <f>IF(F22="B",LEFT('[1]TCE - ANEXO IV - Preencher'!M31,2),IF(F22="S",LEFT('[1]TCE - ANEXO IV - Preencher'!M31,7),IF('[1]TCE - ANEXO IV - Preencher'!H31="","")))</f>
        <v>2604106</v>
      </c>
      <c r="L22" s="7">
        <f>'[1]TCE - ANEXO IV - Preencher'!N31</f>
        <v>4536</v>
      </c>
    </row>
    <row r="23" spans="1:12" s="8" customFormat="1" ht="19.5" customHeight="1" x14ac:dyDescent="0.2">
      <c r="A23" s="3">
        <f>IFERROR(VLOOKUP(B23,'[1]DADOS (OCULTAR)'!$P$3:$R$53,3,0),"")</f>
        <v>10894988000729</v>
      </c>
      <c r="B23" s="4" t="str">
        <f>'[1]TCE - ANEXO IV - Preencher'!C32</f>
        <v>UPAE CARUARU</v>
      </c>
      <c r="C23" s="4" t="str">
        <f>'[1]TCE - ANEXO IV - Preencher'!E32</f>
        <v>5.16 - Serviços Médico-Hospitalares, Odotonlógia e Laboratoriais</v>
      </c>
      <c r="D23" s="3">
        <f>'[1]TCE - ANEXO IV - Preencher'!F32</f>
        <v>4482140000102</v>
      </c>
      <c r="E23" s="5" t="str">
        <f>'[1]TCE - ANEXO IV - Preencher'!G32</f>
        <v>CLINICA DE OLHOS CARUARU LTDA</v>
      </c>
      <c r="F23" s="5" t="str">
        <f>'[1]TCE - ANEXO IV - Preencher'!H32</f>
        <v>S</v>
      </c>
      <c r="G23" s="5" t="str">
        <f>'[1]TCE - ANEXO IV - Preencher'!I32</f>
        <v>S</v>
      </c>
      <c r="H23" s="5" t="str">
        <f>'[1]TCE - ANEXO IV - Preencher'!J32</f>
        <v>34984</v>
      </c>
      <c r="I23" s="6">
        <f>IF('[1]TCE - ANEXO IV - Preencher'!K32="","",'[1]TCE - ANEXO IV - Preencher'!K32)</f>
        <v>43924</v>
      </c>
      <c r="J23" s="5">
        <f>'[1]TCE - ANEXO IV - Preencher'!L32</f>
        <v>0</v>
      </c>
      <c r="K23" s="5" t="str">
        <f>IF(F23="B",LEFT('[1]TCE - ANEXO IV - Preencher'!M32,2),IF(F23="S",LEFT('[1]TCE - ANEXO IV - Preencher'!M32,7),IF('[1]TCE - ANEXO IV - Preencher'!H32="","")))</f>
        <v>2604106</v>
      </c>
      <c r="L23" s="7">
        <f>'[1]TCE - ANEXO IV - Preencher'!N32</f>
        <v>10700</v>
      </c>
    </row>
    <row r="24" spans="1:12" s="8" customFormat="1" ht="19.5" customHeight="1" x14ac:dyDescent="0.2">
      <c r="A24" s="3">
        <f>IFERROR(VLOOKUP(B24,'[1]DADOS (OCULTAR)'!$P$3:$R$53,3,0),"")</f>
        <v>10894988000729</v>
      </c>
      <c r="B24" s="4" t="str">
        <f>'[1]TCE - ANEXO IV - Preencher'!C33</f>
        <v>UPAE CARUARU</v>
      </c>
      <c r="C24" s="4" t="str">
        <f>'[1]TCE - ANEXO IV - Preencher'!E33</f>
        <v>5.16 - Serviços Médico-Hospitalares, Odotonlógia e Laboratoriais</v>
      </c>
      <c r="D24" s="3">
        <f>'[1]TCE - ANEXO IV - Preencher'!F33</f>
        <v>22235187000145</v>
      </c>
      <c r="E24" s="5" t="str">
        <f>'[1]TCE - ANEXO IV - Preencher'!G33</f>
        <v>FARIAS ANALISES CLINICAS - EIRELI EPP</v>
      </c>
      <c r="F24" s="5" t="str">
        <f>'[1]TCE - ANEXO IV - Preencher'!H33</f>
        <v>S</v>
      </c>
      <c r="G24" s="5" t="str">
        <f>'[1]TCE - ANEXO IV - Preencher'!I33</f>
        <v>S</v>
      </c>
      <c r="H24" s="5" t="str">
        <f>'[1]TCE - ANEXO IV - Preencher'!J33</f>
        <v>1440</v>
      </c>
      <c r="I24" s="6">
        <f>IF('[1]TCE - ANEXO IV - Preencher'!K33="","",'[1]TCE - ANEXO IV - Preencher'!K33)</f>
        <v>43920</v>
      </c>
      <c r="J24" s="5">
        <f>'[1]TCE - ANEXO IV - Preencher'!L33</f>
        <v>0</v>
      </c>
      <c r="K24" s="5" t="str">
        <f>IF(F24="B",LEFT('[1]TCE - ANEXO IV - Preencher'!M33,2),IF(F24="S",LEFT('[1]TCE - ANEXO IV - Preencher'!M33,7),IF('[1]TCE - ANEXO IV - Preencher'!H33="","")))</f>
        <v>2611606</v>
      </c>
      <c r="L24" s="7">
        <f>'[1]TCE - ANEXO IV - Preencher'!N33</f>
        <v>33139.910000000003</v>
      </c>
    </row>
    <row r="25" spans="1:12" s="8" customFormat="1" ht="19.5" customHeight="1" x14ac:dyDescent="0.2">
      <c r="A25" s="3">
        <f>IFERROR(VLOOKUP(B25,'[1]DADOS (OCULTAR)'!$P$3:$R$53,3,0),"")</f>
        <v>10894988000729</v>
      </c>
      <c r="B25" s="4" t="str">
        <f>'[1]TCE - ANEXO IV - Preencher'!C34</f>
        <v>UPAE CARUARU</v>
      </c>
      <c r="C25" s="4" t="str">
        <f>'[1]TCE - ANEXO IV - Preencher'!E34</f>
        <v>5.16 - Serviços Médico-Hospitalares, Odotonlógia e Laboratoriais</v>
      </c>
      <c r="D25" s="3">
        <f>'[1]TCE - ANEXO IV - Preencher'!F34</f>
        <v>22235187000145</v>
      </c>
      <c r="E25" s="5" t="str">
        <f>'[1]TCE - ANEXO IV - Preencher'!G34</f>
        <v>FARIAS ANALISES CLINICAS - EIRELI EPP</v>
      </c>
      <c r="F25" s="5" t="str">
        <f>'[1]TCE - ANEXO IV - Preencher'!H34</f>
        <v>S</v>
      </c>
      <c r="G25" s="5" t="str">
        <f>'[1]TCE - ANEXO IV - Preencher'!I34</f>
        <v>S</v>
      </c>
      <c r="H25" s="5" t="str">
        <f>'[1]TCE - ANEXO IV - Preencher'!J34</f>
        <v>1448</v>
      </c>
      <c r="I25" s="6">
        <f>IF('[1]TCE - ANEXO IV - Preencher'!K34="","",'[1]TCE - ANEXO IV - Preencher'!K34)</f>
        <v>43935</v>
      </c>
      <c r="J25" s="5">
        <f>'[1]TCE - ANEXO IV - Preencher'!L34</f>
        <v>0</v>
      </c>
      <c r="K25" s="5" t="str">
        <f>IF(F25="B",LEFT('[1]TCE - ANEXO IV - Preencher'!M34,2),IF(F25="S",LEFT('[1]TCE - ANEXO IV - Preencher'!M34,7),IF('[1]TCE - ANEXO IV - Preencher'!H34="","")))</f>
        <v>2611606</v>
      </c>
      <c r="L25" s="7">
        <f>'[1]TCE - ANEXO IV - Preencher'!N34</f>
        <v>6777.38</v>
      </c>
    </row>
    <row r="26" spans="1:12" s="8" customFormat="1" ht="19.5" customHeight="1" x14ac:dyDescent="0.2">
      <c r="A26" s="3">
        <f>IFERROR(VLOOKUP(B26,'[1]DADOS (OCULTAR)'!$P$3:$R$53,3,0),"")</f>
        <v>10894988000729</v>
      </c>
      <c r="B26" s="4" t="str">
        <f>'[1]TCE - ANEXO IV - Preencher'!C35</f>
        <v>UPAE CARUARU</v>
      </c>
      <c r="C26" s="4" t="str">
        <f>'[1]TCE - ANEXO IV - Preencher'!E35</f>
        <v xml:space="preserve">4.6 - Serviços Médicos, Odontológico e Farmacêutocos </v>
      </c>
      <c r="D26" s="3">
        <f>'[1]TCE - ANEXO IV - Preencher'!F35</f>
        <v>84855843415</v>
      </c>
      <c r="E26" s="5" t="str">
        <f>'[1]TCE - ANEXO IV - Preencher'!G35</f>
        <v>MARIA  EMILIA BORBA ESPINDOLA</v>
      </c>
      <c r="F26" s="5" t="str">
        <f>'[1]TCE - ANEXO IV - Preencher'!H35</f>
        <v>S</v>
      </c>
      <c r="G26" s="5" t="str">
        <f>'[1]TCE - ANEXO IV - Preencher'!I35</f>
        <v>S</v>
      </c>
      <c r="H26" s="5">
        <f>'[1]TCE - ANEXO IV - Preencher'!J35</f>
        <v>0</v>
      </c>
      <c r="I26" s="6">
        <f>IF('[1]TCE - ANEXO IV - Preencher'!K35="","",'[1]TCE - ANEXO IV - Preencher'!K35)</f>
        <v>43920</v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>2604106</v>
      </c>
      <c r="L26" s="7">
        <f>'[1]TCE - ANEXO IV - Preencher'!N35</f>
        <v>1177.03</v>
      </c>
    </row>
    <row r="27" spans="1:12" s="8" customFormat="1" ht="19.5" customHeight="1" x14ac:dyDescent="0.2">
      <c r="A27" s="3">
        <f>IFERROR(VLOOKUP(B27,'[1]DADOS (OCULTAR)'!$P$3:$R$53,3,0),"")</f>
        <v>10894988000729</v>
      </c>
      <c r="B27" s="4" t="str">
        <f>'[1]TCE - ANEXO IV - Preencher'!C36</f>
        <v>UPAE CARUARU</v>
      </c>
      <c r="C27" s="4" t="str">
        <f>'[1]TCE - ANEXO IV - Preencher'!E36</f>
        <v xml:space="preserve">4.6 - Serviços Médicos, Odontológico e Farmacêutocos </v>
      </c>
      <c r="D27" s="3">
        <f>'[1]TCE - ANEXO IV - Preencher'!F36</f>
        <v>11256155403</v>
      </c>
      <c r="E27" s="5" t="str">
        <f>'[1]TCE - ANEXO IV - Preencher'!G36</f>
        <v>JULIANA ANDRESSA DA SILVA MOURA</v>
      </c>
      <c r="F27" s="5" t="str">
        <f>'[1]TCE - ANEXO IV - Preencher'!H36</f>
        <v>S</v>
      </c>
      <c r="G27" s="5" t="str">
        <f>'[1]TCE - ANEXO IV - Preencher'!I36</f>
        <v>S</v>
      </c>
      <c r="H27" s="5">
        <f>'[1]TCE - ANEXO IV - Preencher'!J36</f>
        <v>0</v>
      </c>
      <c r="I27" s="6">
        <f>IF('[1]TCE - ANEXO IV - Preencher'!K36="","",'[1]TCE - ANEXO IV - Preencher'!K36)</f>
        <v>43920</v>
      </c>
      <c r="J27" s="5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>2604106</v>
      </c>
      <c r="L27" s="7">
        <f>'[1]TCE - ANEXO IV - Preencher'!N36</f>
        <v>1893.33</v>
      </c>
    </row>
    <row r="28" spans="1:12" s="8" customFormat="1" ht="19.5" customHeight="1" x14ac:dyDescent="0.2">
      <c r="A28" s="3">
        <f>IFERROR(VLOOKUP(B28,'[1]DADOS (OCULTAR)'!$P$3:$R$53,3,0),"")</f>
        <v>10894988000729</v>
      </c>
      <c r="B28" s="4" t="str">
        <f>'[1]TCE - ANEXO IV - Preencher'!C37</f>
        <v>UPAE CARUARU</v>
      </c>
      <c r="C28" s="4" t="str">
        <f>'[1]TCE - ANEXO IV - Preencher'!E37</f>
        <v xml:space="preserve">4.6 - Serviços Médicos, Odontológico e Farmacêutocos </v>
      </c>
      <c r="D28" s="3">
        <f>'[1]TCE - ANEXO IV - Preencher'!F37</f>
        <v>9329652450</v>
      </c>
      <c r="E28" s="5" t="str">
        <f>'[1]TCE - ANEXO IV - Preencher'!G37</f>
        <v>EDMILSON TOME DA SILVA FILHO</v>
      </c>
      <c r="F28" s="5" t="str">
        <f>'[1]TCE - ANEXO IV - Preencher'!H37</f>
        <v>S</v>
      </c>
      <c r="G28" s="5" t="str">
        <f>'[1]TCE - ANEXO IV - Preencher'!I37</f>
        <v>S</v>
      </c>
      <c r="H28" s="5">
        <f>'[1]TCE - ANEXO IV - Preencher'!J37</f>
        <v>0</v>
      </c>
      <c r="I28" s="6">
        <f>IF('[1]TCE - ANEXO IV - Preencher'!K37="","",'[1]TCE - ANEXO IV - Preencher'!K37)</f>
        <v>43920</v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>2604106</v>
      </c>
      <c r="L28" s="7">
        <f>'[1]TCE - ANEXO IV - Preencher'!N37</f>
        <v>1314.17</v>
      </c>
    </row>
    <row r="29" spans="1:12" s="8" customFormat="1" ht="19.5" customHeight="1" x14ac:dyDescent="0.2">
      <c r="A29" s="3">
        <f>IFERROR(VLOOKUP(B29,'[1]DADOS (OCULTAR)'!$P$3:$R$53,3,0),"")</f>
        <v>10894988000729</v>
      </c>
      <c r="B29" s="4" t="str">
        <f>'[1]TCE - ANEXO IV - Preencher'!C38</f>
        <v>UPAE CARUARU</v>
      </c>
      <c r="C29" s="4" t="str">
        <f>'[1]TCE - ANEXO IV - Preencher'!E38</f>
        <v>5.15 - Serviços Domésticos</v>
      </c>
      <c r="D29" s="3">
        <f>'[1]TCE - ANEXO IV - Preencher'!F38</f>
        <v>27837083000124</v>
      </c>
      <c r="E29" s="5" t="str">
        <f>'[1]TCE - ANEXO IV - Preencher'!G38</f>
        <v>CLEAN HIGIENIZAÇAO DE TEXTEIS EIRELI - ME</v>
      </c>
      <c r="F29" s="5" t="str">
        <f>'[1]TCE - ANEXO IV - Preencher'!H38</f>
        <v>S</v>
      </c>
      <c r="G29" s="5" t="str">
        <f>'[1]TCE - ANEXO IV - Preencher'!I38</f>
        <v>S</v>
      </c>
      <c r="H29" s="5" t="str">
        <f>'[1]TCE - ANEXO IV - Preencher'!J38</f>
        <v>445</v>
      </c>
      <c r="I29" s="6">
        <f>IF('[1]TCE - ANEXO IV - Preencher'!K38="","",'[1]TCE - ANEXO IV - Preencher'!K38)</f>
        <v>43920</v>
      </c>
      <c r="J29" s="5">
        <f>'[1]TCE - ANEXO IV - Preencher'!L38</f>
        <v>0</v>
      </c>
      <c r="K29" s="5" t="str">
        <f>IF(F29="B",LEFT('[1]TCE - ANEXO IV - Preencher'!M38,2),IF(F29="S",LEFT('[1]TCE - ANEXO IV - Preencher'!M38,7),IF('[1]TCE - ANEXO IV - Preencher'!H38="","")))</f>
        <v>2607901</v>
      </c>
      <c r="L29" s="7">
        <f>'[1]TCE - ANEXO IV - Preencher'!N38</f>
        <v>2030.1</v>
      </c>
    </row>
    <row r="30" spans="1:12" s="8" customFormat="1" ht="19.5" customHeight="1" x14ac:dyDescent="0.2">
      <c r="A30" s="3">
        <f>IFERROR(VLOOKUP(B30,'[1]DADOS (OCULTAR)'!$P$3:$R$53,3,0),"")</f>
        <v>10894988000729</v>
      </c>
      <c r="B30" s="4" t="str">
        <f>'[1]TCE - ANEXO IV - Preencher'!C39</f>
        <v>UPAE CARUARU</v>
      </c>
      <c r="C30" s="4" t="str">
        <f>'[1]TCE - ANEXO IV - Preencher'!E39</f>
        <v>5.10 - Detetização/Tratamento de Resíduos e Afins</v>
      </c>
      <c r="D30" s="3">
        <f>'[1]TCE - ANEXO IV - Preencher'!F39</f>
        <v>11863530000180</v>
      </c>
      <c r="E30" s="5" t="str">
        <f>'[1]TCE - ANEXO IV - Preencher'!G39</f>
        <v>BRASCON GESTAO AMBIENTAL LTDA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38577</v>
      </c>
      <c r="I30" s="6">
        <f>IF('[1]TCE - ANEXO IV - Preencher'!K39="","",'[1]TCE - ANEXO IV - Preencher'!K39)</f>
        <v>43920</v>
      </c>
      <c r="J30" s="5">
        <f>'[1]TCE - ANEXO IV - Preencher'!L39</f>
        <v>0</v>
      </c>
      <c r="K30" s="5" t="str">
        <f>IF(F30="B",LEFT('[1]TCE - ANEXO IV - Preencher'!M39,2),IF(F30="S",LEFT('[1]TCE - ANEXO IV - Preencher'!M39,7),IF('[1]TCE - ANEXO IV - Preencher'!H39="","")))</f>
        <v>2611309</v>
      </c>
      <c r="L30" s="7">
        <f>'[1]TCE - ANEXO IV - Preencher'!N39</f>
        <v>495</v>
      </c>
    </row>
    <row r="31" spans="1:12" s="8" customFormat="1" ht="19.5" customHeight="1" x14ac:dyDescent="0.2">
      <c r="A31" s="3">
        <f>IFERROR(VLOOKUP(B31,'[1]DADOS (OCULTAR)'!$P$3:$R$53,3,0),"")</f>
        <v>10894988000729</v>
      </c>
      <c r="B31" s="4" t="str">
        <f>'[1]TCE - ANEXO IV - Preencher'!C40</f>
        <v>UPAE CARUARU</v>
      </c>
      <c r="C31" s="4" t="str">
        <f>'[1]TCE - ANEXO IV - Preencher'!E40</f>
        <v>5.17 - Manutenção de Software, Certificação Digital e Microfilmagem</v>
      </c>
      <c r="D31" s="3">
        <f>'[1]TCE - ANEXO IV - Preencher'!F40</f>
        <v>10224281000110</v>
      </c>
      <c r="E31" s="5" t="str">
        <f>'[1]TCE - ANEXO IV - Preencher'!G40</f>
        <v>QUALITEK TECNOLOGIA LTDA - EPP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5447</v>
      </c>
      <c r="I31" s="6">
        <f>IF('[1]TCE - ANEXO IV - Preencher'!K40="","",'[1]TCE - ANEXO IV - Preencher'!K40)</f>
        <v>43923</v>
      </c>
      <c r="J31" s="5">
        <f>'[1]TCE - ANEXO IV - Preencher'!L40</f>
        <v>0</v>
      </c>
      <c r="K31" s="5" t="str">
        <f>IF(F31="B",LEFT('[1]TCE - ANEXO IV - Preencher'!M40,2),IF(F31="S",LEFT('[1]TCE - ANEXO IV - Preencher'!M40,7),IF('[1]TCE - ANEXO IV - Preencher'!H40="","")))</f>
        <v>2408102</v>
      </c>
      <c r="L31" s="7">
        <f>'[1]TCE - ANEXO IV - Preencher'!N40</f>
        <v>500</v>
      </c>
    </row>
    <row r="32" spans="1:12" s="8" customFormat="1" ht="19.5" customHeight="1" x14ac:dyDescent="0.2">
      <c r="A32" s="3">
        <f>IFERROR(VLOOKUP(B32,'[1]DADOS (OCULTAR)'!$P$3:$R$53,3,0),"")</f>
        <v>10894988000729</v>
      </c>
      <c r="B32" s="4" t="str">
        <f>'[1]TCE - ANEXO IV - Preencher'!C41</f>
        <v>UPAE CARUARU</v>
      </c>
      <c r="C32" s="4" t="str">
        <f>'[1]TCE - ANEXO IV - Preencher'!E41</f>
        <v>5.17 - Manutenção de Software, Certificação Digital e Microfilmagem</v>
      </c>
      <c r="D32" s="3">
        <f>'[1]TCE - ANEXO IV - Preencher'!F41</f>
        <v>92306257000780</v>
      </c>
      <c r="E32" s="5" t="str">
        <f>'[1]TCE - ANEXO IV - Preencher'!G41</f>
        <v>MV INFORMATICA NORDESTE LTDA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9489</v>
      </c>
      <c r="I32" s="6">
        <f>IF('[1]TCE - ANEXO IV - Preencher'!K41="","",'[1]TCE - ANEXO IV - Preencher'!K41)</f>
        <v>43909</v>
      </c>
      <c r="J32" s="5">
        <f>'[1]TCE - ANEXO IV - Preencher'!L41</f>
        <v>0</v>
      </c>
      <c r="K32" s="5" t="str">
        <f>IF(F32="B",LEFT('[1]TCE - ANEXO IV - Preencher'!M41,2),IF(F32="S",LEFT('[1]TCE - ANEXO IV - Preencher'!M41,7),IF('[1]TCE - ANEXO IV - Preencher'!H41="","")))</f>
        <v>2611606</v>
      </c>
      <c r="L32" s="7">
        <f>'[1]TCE - ANEXO IV - Preencher'!N41</f>
        <v>8994.2099999999991</v>
      </c>
    </row>
    <row r="33" spans="1:12" s="8" customFormat="1" ht="19.5" customHeight="1" x14ac:dyDescent="0.2">
      <c r="A33" s="3">
        <f>IFERROR(VLOOKUP(B33,'[1]DADOS (OCULTAR)'!$P$3:$R$53,3,0),"")</f>
        <v>10894988000729</v>
      </c>
      <c r="B33" s="4" t="str">
        <f>'[1]TCE - ANEXO IV - Preencher'!C42</f>
        <v>UPAE CARUARU</v>
      </c>
      <c r="C33" s="4" t="str">
        <f>'[1]TCE - ANEXO IV - Preencher'!E42</f>
        <v>5.17 - Manutenção de Software, Certificação Digital e Microfilmagem</v>
      </c>
      <c r="D33" s="3">
        <f>'[1]TCE - ANEXO IV - Preencher'!F42</f>
        <v>3613658000167</v>
      </c>
      <c r="E33" s="5" t="str">
        <f>'[1]TCE - ANEXO IV - Preencher'!G42</f>
        <v>SEQUENCE INFORMATICA LTDA EPP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21086</v>
      </c>
      <c r="I33" s="6">
        <f>IF('[1]TCE - ANEXO IV - Preencher'!K42="","",'[1]TCE - ANEXO IV - Preencher'!K42)</f>
        <v>43901</v>
      </c>
      <c r="J33" s="5">
        <f>'[1]TCE - ANEXO IV - Preencher'!L42</f>
        <v>0</v>
      </c>
      <c r="K33" s="5" t="str">
        <f>IF(F33="B",LEFT('[1]TCE - ANEXO IV - Preencher'!M42,2),IF(F33="S",LEFT('[1]TCE - ANEXO IV - Preencher'!M42,7),IF('[1]TCE - ANEXO IV - Preencher'!H42="","")))</f>
        <v>2611606</v>
      </c>
      <c r="L33" s="7">
        <f>'[1]TCE - ANEXO IV - Preencher'!N42</f>
        <v>729.34</v>
      </c>
    </row>
    <row r="34" spans="1:12" s="8" customFormat="1" ht="19.5" customHeight="1" x14ac:dyDescent="0.2">
      <c r="A34" s="3">
        <f>IFERROR(VLOOKUP(B34,'[1]DADOS (OCULTAR)'!$P$3:$R$53,3,0),"")</f>
        <v>10894988000729</v>
      </c>
      <c r="B34" s="4" t="str">
        <f>'[1]TCE - ANEXO IV - Preencher'!C43</f>
        <v>UPAE CARUARU</v>
      </c>
      <c r="C34" s="4" t="str">
        <f>'[1]TCE - ANEXO IV - Preencher'!E43</f>
        <v>5.17 - Manutenção de Software, Certificação Digital e Microfilmagem</v>
      </c>
      <c r="D34" s="3">
        <f>'[1]TCE - ANEXO IV - Preencher'!F43</f>
        <v>16783034000130</v>
      </c>
      <c r="E34" s="5" t="str">
        <f>'[1]TCE - ANEXO IV - Preencher'!G43</f>
        <v xml:space="preserve">SINTESE LICENCIAMENTO DE PROGRAMAS 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9520</v>
      </c>
      <c r="I34" s="6">
        <f>IF('[1]TCE - ANEXO IV - Preencher'!K43="","",'[1]TCE - ANEXO IV - Preencher'!K43)</f>
        <v>43892</v>
      </c>
      <c r="J34" s="5">
        <f>'[1]TCE - ANEXO IV - Preencher'!L43</f>
        <v>0</v>
      </c>
      <c r="K34" s="5" t="str">
        <f>IF(F34="B",LEFT('[1]TCE - ANEXO IV - Preencher'!M43,2),IF(F34="S",LEFT('[1]TCE - ANEXO IV - Preencher'!M43,7),IF('[1]TCE - ANEXO IV - Preencher'!H43="","")))</f>
        <v>2611606</v>
      </c>
      <c r="L34" s="7">
        <f>'[1]TCE - ANEXO IV - Preencher'!N43</f>
        <v>1200</v>
      </c>
    </row>
    <row r="35" spans="1:12" s="8" customFormat="1" ht="19.5" customHeight="1" x14ac:dyDescent="0.2">
      <c r="A35" s="3">
        <f>IFERROR(VLOOKUP(B35,'[1]DADOS (OCULTAR)'!$P$3:$R$53,3,0),"")</f>
        <v>10894988000729</v>
      </c>
      <c r="B35" s="4" t="str">
        <f>'[1]TCE - ANEXO IV - Preencher'!C44</f>
        <v>UPAE CARUARU</v>
      </c>
      <c r="C35" s="4" t="str">
        <f>'[1]TCE - ANEXO IV - Preencher'!E44</f>
        <v>5.17 - Manutenção de Software, Certificação Digital e Microfilmagem</v>
      </c>
      <c r="D35" s="3">
        <f>'[1]TCE - ANEXO IV - Preencher'!F44</f>
        <v>7560756000134</v>
      </c>
      <c r="E35" s="5" t="str">
        <f>'[1]TCE - ANEXO IV - Preencher'!G44</f>
        <v>CARLOS ANDRE DE SOUSA INFORMATICA - ME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223</v>
      </c>
      <c r="I35" s="6">
        <f>IF('[1]TCE - ANEXO IV - Preencher'!K44="","",'[1]TCE - ANEXO IV - Preencher'!K44)</f>
        <v>43907</v>
      </c>
      <c r="J35" s="5">
        <f>'[1]TCE - ANEXO IV - Preencher'!L44</f>
        <v>0</v>
      </c>
      <c r="K35" s="5" t="str">
        <f>IF(F35="B",LEFT('[1]TCE - ANEXO IV - Preencher'!M44,2),IF(F35="S",LEFT('[1]TCE - ANEXO IV - Preencher'!M44,7),IF('[1]TCE - ANEXO IV - Preencher'!H44="","")))</f>
        <v>2602308</v>
      </c>
      <c r="L35" s="7">
        <f>'[1]TCE - ANEXO IV - Preencher'!N44</f>
        <v>850</v>
      </c>
    </row>
    <row r="36" spans="1:12" s="8" customFormat="1" ht="19.5" customHeight="1" x14ac:dyDescent="0.2">
      <c r="A36" s="3">
        <f>IFERROR(VLOOKUP(B36,'[1]DADOS (OCULTAR)'!$P$3:$R$53,3,0),"")</f>
        <v>10894988000729</v>
      </c>
      <c r="B36" s="4" t="str">
        <f>'[1]TCE - ANEXO IV - Preencher'!C45</f>
        <v>UPAE CARUARU</v>
      </c>
      <c r="C36" s="4" t="str">
        <f>'[1]TCE - ANEXO IV - Preencher'!E45</f>
        <v>5.17 - Manutenção de Software, Certificação Digital e Microfilmagem</v>
      </c>
      <c r="D36" s="3">
        <f>'[1]TCE - ANEXO IV - Preencher'!F45</f>
        <v>92306257000780</v>
      </c>
      <c r="E36" s="5" t="str">
        <f>'[1]TCE - ANEXO IV - Preencher'!G45</f>
        <v>REMBOLSO-CONSULTOR MV</v>
      </c>
      <c r="F36" s="5" t="str">
        <f>'[1]TCE - ANEXO IV - Preencher'!H45</f>
        <v>S</v>
      </c>
      <c r="G36" s="5" t="str">
        <f>'[1]TCE - ANEXO IV - Preencher'!I45</f>
        <v>N</v>
      </c>
      <c r="H36" s="5">
        <f>'[1]TCE - ANEXO IV - Preencher'!J45</f>
        <v>0</v>
      </c>
      <c r="I36" s="6">
        <f>IF('[1]TCE - ANEXO IV - Preencher'!K45="","",'[1]TCE - ANEXO IV - Preencher'!K45)</f>
        <v>43922</v>
      </c>
      <c r="J36" s="5">
        <f>'[1]TCE - ANEXO IV - Preencher'!L45</f>
        <v>0</v>
      </c>
      <c r="K36" s="5" t="str">
        <f>IF(F36="B",LEFT('[1]TCE - ANEXO IV - Preencher'!M45,2),IF(F36="S",LEFT('[1]TCE - ANEXO IV - Preencher'!M45,7),IF('[1]TCE - ANEXO IV - Preencher'!H45="","")))</f>
        <v>2611606</v>
      </c>
      <c r="L36" s="7">
        <f>'[1]TCE - ANEXO IV - Preencher'!N45</f>
        <v>76.67</v>
      </c>
    </row>
    <row r="37" spans="1:12" s="8" customFormat="1" ht="19.5" customHeight="1" x14ac:dyDescent="0.2">
      <c r="A37" s="3">
        <f>IFERROR(VLOOKUP(B37,'[1]DADOS (OCULTAR)'!$P$3:$R$53,3,0),"")</f>
        <v>10894988000729</v>
      </c>
      <c r="B37" s="4" t="str">
        <f>'[1]TCE - ANEXO IV - Preencher'!C46</f>
        <v>UPAE CARUARU</v>
      </c>
      <c r="C37" s="4" t="str">
        <f>'[1]TCE - ANEXO IV - Preencher'!E46</f>
        <v>5.17 - Manutenção de Software, Certificação Digital e Microfilmagem</v>
      </c>
      <c r="D37" s="3">
        <f>'[1]TCE - ANEXO IV - Preencher'!F46</f>
        <v>92306257000780</v>
      </c>
      <c r="E37" s="5" t="str">
        <f>'[1]TCE - ANEXO IV - Preencher'!G46</f>
        <v>REMBOLSO-CONSULTOR MV</v>
      </c>
      <c r="F37" s="5" t="str">
        <f>'[1]TCE - ANEXO IV - Preencher'!H46</f>
        <v>S</v>
      </c>
      <c r="G37" s="5" t="str">
        <f>'[1]TCE - ANEXO IV - Preencher'!I46</f>
        <v>N</v>
      </c>
      <c r="H37" s="5">
        <f>'[1]TCE - ANEXO IV - Preencher'!J46</f>
        <v>0</v>
      </c>
      <c r="I37" s="6">
        <f>IF('[1]TCE - ANEXO IV - Preencher'!K46="","",'[1]TCE - ANEXO IV - Preencher'!K46)</f>
        <v>43922</v>
      </c>
      <c r="J37" s="5">
        <f>'[1]TCE - ANEXO IV - Preencher'!L46</f>
        <v>0</v>
      </c>
      <c r="K37" s="5" t="str">
        <f>IF(F37="B",LEFT('[1]TCE - ANEXO IV - Preencher'!M46,2),IF(F37="S",LEFT('[1]TCE - ANEXO IV - Preencher'!M46,7),IF('[1]TCE - ANEXO IV - Preencher'!H46="","")))</f>
        <v>2611606</v>
      </c>
      <c r="L37" s="7">
        <f>'[1]TCE - ANEXO IV - Preencher'!N46</f>
        <v>195.14</v>
      </c>
    </row>
    <row r="38" spans="1:12" s="8" customFormat="1" ht="19.5" customHeight="1" x14ac:dyDescent="0.2">
      <c r="A38" s="3">
        <f>IFERROR(VLOOKUP(B38,'[1]DADOS (OCULTAR)'!$P$3:$R$53,3,0),"")</f>
        <v>10894988000729</v>
      </c>
      <c r="B38" s="4" t="str">
        <f>'[1]TCE - ANEXO IV - Preencher'!C47</f>
        <v>UPAE CARUARU</v>
      </c>
      <c r="C38" s="4" t="str">
        <f>'[1]TCE - ANEXO IV - Preencher'!E47</f>
        <v>5.22 - Vigilância Ostensiva / Monitorada</v>
      </c>
      <c r="D38" s="3">
        <f>'[1]TCE - ANEXO IV - Preencher'!F47</f>
        <v>7774050000175</v>
      </c>
      <c r="E38" s="5" t="str">
        <f>'[1]TCE - ANEXO IV - Preencher'!G47</f>
        <v>TKS SEGURANÇA PRIVADA LTDA</v>
      </c>
      <c r="F38" s="5" t="str">
        <f>'[1]TCE - ANEXO IV - Preencher'!H47</f>
        <v>S</v>
      </c>
      <c r="G38" s="5" t="str">
        <f>'[1]TCE - ANEXO IV - Preencher'!I47</f>
        <v>S</v>
      </c>
      <c r="H38" s="5" t="str">
        <f>'[1]TCE - ANEXO IV - Preencher'!J47</f>
        <v>21761</v>
      </c>
      <c r="I38" s="6">
        <f>IF('[1]TCE - ANEXO IV - Preencher'!K47="","",'[1]TCE - ANEXO IV - Preencher'!K47)</f>
        <v>43892</v>
      </c>
      <c r="J38" s="5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>2611606</v>
      </c>
      <c r="L38" s="7">
        <f>'[1]TCE - ANEXO IV - Preencher'!N47</f>
        <v>37767.279999999999</v>
      </c>
    </row>
    <row r="39" spans="1:12" s="8" customFormat="1" ht="19.5" customHeight="1" x14ac:dyDescent="0.2">
      <c r="A39" s="3">
        <f>IFERROR(VLOOKUP(B39,'[1]DADOS (OCULTAR)'!$P$3:$R$53,3,0),"")</f>
        <v>10894988000729</v>
      </c>
      <c r="B39" s="4" t="str">
        <f>'[1]TCE - ANEXO IV - Preencher'!C48</f>
        <v>UPAE CARUARU</v>
      </c>
      <c r="C39" s="4" t="str">
        <f>'[1]TCE - ANEXO IV - Preencher'!E48</f>
        <v>5.99 - Outros Serviços de Terceiros Pessoa Jurídica</v>
      </c>
      <c r="D39" s="3">
        <f>'[1]TCE - ANEXO IV - Preencher'!F48</f>
        <v>26777289000143</v>
      </c>
      <c r="E39" s="5" t="str">
        <f>'[1]TCE - ANEXO IV - Preencher'!G48</f>
        <v>BIOTECH SOLUÇOES INTELIGENTES PARA A SUA SAUDE LTDA - EPP</v>
      </c>
      <c r="F39" s="5" t="str">
        <f>'[1]TCE - ANEXO IV - Preencher'!H48</f>
        <v>S</v>
      </c>
      <c r="G39" s="5" t="str">
        <f>'[1]TCE - ANEXO IV - Preencher'!I48</f>
        <v>S</v>
      </c>
      <c r="H39" s="5" t="str">
        <f>'[1]TCE - ANEXO IV - Preencher'!J48</f>
        <v>475</v>
      </c>
      <c r="I39" s="6">
        <f>IF('[1]TCE - ANEXO IV - Preencher'!K48="","",'[1]TCE - ANEXO IV - Preencher'!K48)</f>
        <v>43894</v>
      </c>
      <c r="J39" s="5">
        <f>'[1]TCE - ANEXO IV - Preencher'!L48</f>
        <v>0</v>
      </c>
      <c r="K39" s="5" t="str">
        <f>IF(F39="B",LEFT('[1]TCE - ANEXO IV - Preencher'!M48,2),IF(F39="S",LEFT('[1]TCE - ANEXO IV - Preencher'!M48,7),IF('[1]TCE - ANEXO IV - Preencher'!H48="","")))</f>
        <v>2604106</v>
      </c>
      <c r="L39" s="7">
        <f>'[1]TCE - ANEXO IV - Preencher'!N48</f>
        <v>1500</v>
      </c>
    </row>
    <row r="40" spans="1:12" s="8" customFormat="1" ht="19.5" customHeight="1" x14ac:dyDescent="0.2">
      <c r="A40" s="3">
        <f>IFERROR(VLOOKUP(B40,'[1]DADOS (OCULTAR)'!$P$3:$R$53,3,0),"")</f>
        <v>10894988000729</v>
      </c>
      <c r="B40" s="4" t="str">
        <f>'[1]TCE - ANEXO IV - Preencher'!C49</f>
        <v>UPAE CARUARU</v>
      </c>
      <c r="C40" s="4" t="str">
        <f>'[1]TCE - ANEXO IV - Preencher'!E49</f>
        <v>5.99 - Outros Serviços de Terceiros Pessoa Jurídica</v>
      </c>
      <c r="D40" s="3">
        <f>'[1]TCE - ANEXO IV - Preencher'!F49</f>
        <v>21216498000102</v>
      </c>
      <c r="E40" s="5" t="str">
        <f>'[1]TCE - ANEXO IV - Preencher'!G49</f>
        <v>VIDON &amp; CORREIA ADVOGADOS ASSOCIADOS</v>
      </c>
      <c r="F40" s="5" t="str">
        <f>'[1]TCE - ANEXO IV - Preencher'!H49</f>
        <v>S</v>
      </c>
      <c r="G40" s="5" t="str">
        <f>'[1]TCE - ANEXO IV - Preencher'!I49</f>
        <v>S</v>
      </c>
      <c r="H40" s="5" t="str">
        <f>'[1]TCE - ANEXO IV - Preencher'!J49</f>
        <v>860</v>
      </c>
      <c r="I40" s="6">
        <f>IF('[1]TCE - ANEXO IV - Preencher'!K49="","",'[1]TCE - ANEXO IV - Preencher'!K49)</f>
        <v>43920</v>
      </c>
      <c r="J40" s="5">
        <f>'[1]TCE - ANEXO IV - Preencher'!L49</f>
        <v>0</v>
      </c>
      <c r="K40" s="5" t="str">
        <f>IF(F40="B",LEFT('[1]TCE - ANEXO IV - Preencher'!M49,2),IF(F40="S",LEFT('[1]TCE - ANEXO IV - Preencher'!M49,7),IF('[1]TCE - ANEXO IV - Preencher'!H49="","")))</f>
        <v>2611606</v>
      </c>
      <c r="L40" s="7">
        <f>'[1]TCE - ANEXO IV - Preencher'!N49</f>
        <v>4218.84</v>
      </c>
    </row>
    <row r="41" spans="1:12" s="8" customFormat="1" ht="19.5" customHeight="1" x14ac:dyDescent="0.2">
      <c r="A41" s="3">
        <f>IFERROR(VLOOKUP(B41,'[1]DADOS (OCULTAR)'!$P$3:$R$53,3,0),"")</f>
        <v>10894988000729</v>
      </c>
      <c r="B41" s="4" t="str">
        <f>'[1]TCE - ANEXO IV - Preencher'!C50</f>
        <v>UPAE CARUARU</v>
      </c>
      <c r="C41" s="4" t="str">
        <f>'[1]TCE - ANEXO IV - Preencher'!E50</f>
        <v>5.99 - Outros Serviços de Terceiros Pessoa Jurídica</v>
      </c>
      <c r="D41" s="3">
        <f>'[1]TCE - ANEXO IV - Preencher'!F50</f>
        <v>11735586000159</v>
      </c>
      <c r="E41" s="5" t="str">
        <f>'[1]TCE - ANEXO IV - Preencher'!G50</f>
        <v>FUNDAÇÃO DE APOIO AO DESENVOLVIMENTO DA UNIVERSIDADE</v>
      </c>
      <c r="F41" s="5" t="str">
        <f>'[1]TCE - ANEXO IV - Preencher'!H50</f>
        <v>S</v>
      </c>
      <c r="G41" s="5" t="str">
        <f>'[1]TCE - ANEXO IV - Preencher'!I50</f>
        <v>S</v>
      </c>
      <c r="H41" s="5" t="str">
        <f>'[1]TCE - ANEXO IV - Preencher'!J50</f>
        <v>57554</v>
      </c>
      <c r="I41" s="6">
        <f>IF('[1]TCE - ANEXO IV - Preencher'!K50="","",'[1]TCE - ANEXO IV - Preencher'!K50)</f>
        <v>43944</v>
      </c>
      <c r="J41" s="5">
        <f>'[1]TCE - ANEXO IV - Preencher'!L50</f>
        <v>0</v>
      </c>
      <c r="K41" s="5" t="str">
        <f>IF(F41="B",LEFT('[1]TCE - ANEXO IV - Preencher'!M50,2),IF(F41="S",LEFT('[1]TCE - ANEXO IV - Preencher'!M50,7),IF('[1]TCE - ANEXO IV - Preencher'!H50="","")))</f>
        <v>2611606</v>
      </c>
      <c r="L41" s="7">
        <f>'[1]TCE - ANEXO IV - Preencher'!N50</f>
        <v>212.49</v>
      </c>
    </row>
    <row r="42" spans="1:12" s="8" customFormat="1" ht="19.5" customHeight="1" x14ac:dyDescent="0.2">
      <c r="A42" s="3">
        <f>IFERROR(VLOOKUP(B42,'[1]DADOS (OCULTAR)'!$P$3:$R$53,3,0),"")</f>
        <v>10894988000729</v>
      </c>
      <c r="B42" s="4" t="str">
        <f>'[1]TCE - ANEXO IV - Preencher'!C51</f>
        <v>UPAE CARUARU</v>
      </c>
      <c r="C42" s="4" t="str">
        <f>'[1]TCE - ANEXO IV - Preencher'!E51</f>
        <v>5.5 - Reparo e Manutenção de Máquinas e Equipamentos</v>
      </c>
      <c r="D42" s="3">
        <f>'[1]TCE - ANEXO IV - Preencher'!F51</f>
        <v>15558946000145</v>
      </c>
      <c r="E42" s="5" t="str">
        <f>'[1]TCE - ANEXO IV - Preencher'!G51</f>
        <v>GIGAVIDA TECNOLOGIA E SERVIÇO HOSPITALAR LTDA ME</v>
      </c>
      <c r="F42" s="5" t="str">
        <f>'[1]TCE - ANEXO IV - Preencher'!H51</f>
        <v>S</v>
      </c>
      <c r="G42" s="5" t="str">
        <f>'[1]TCE - ANEXO IV - Preencher'!I51</f>
        <v>S</v>
      </c>
      <c r="H42" s="5" t="str">
        <f>'[1]TCE - ANEXO IV - Preencher'!J51</f>
        <v>1663</v>
      </c>
      <c r="I42" s="6">
        <f>IF('[1]TCE - ANEXO IV - Preencher'!K51="","",'[1]TCE - ANEXO IV - Preencher'!K51)</f>
        <v>43922</v>
      </c>
      <c r="J42" s="5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>2611606</v>
      </c>
      <c r="L42" s="7">
        <f>'[1]TCE - ANEXO IV - Preencher'!N51</f>
        <v>4380.8500000000004</v>
      </c>
    </row>
    <row r="43" spans="1:12" s="8" customFormat="1" ht="19.5" customHeight="1" x14ac:dyDescent="0.2">
      <c r="A43" s="3">
        <f>IFERROR(VLOOKUP(B43,'[1]DADOS (OCULTAR)'!$P$3:$R$53,3,0),"")</f>
        <v>10894988000729</v>
      </c>
      <c r="B43" s="4" t="str">
        <f>'[1]TCE - ANEXO IV - Preencher'!C52</f>
        <v>UPAE CARUARU</v>
      </c>
      <c r="C43" s="4" t="str">
        <f>'[1]TCE - ANEXO IV - Preencher'!E52</f>
        <v>5.5 - Reparo e Manutenção de Máquinas e Equipamentos</v>
      </c>
      <c r="D43" s="3">
        <f>'[1]TCE - ANEXO IV - Preencher'!F52</f>
        <v>3480539000183</v>
      </c>
      <c r="E43" s="5" t="str">
        <f>'[1]TCE - ANEXO IV - Preencher'!G52</f>
        <v>SL ENGENHARIA HOSPITALAR LTDA</v>
      </c>
      <c r="F43" s="5" t="str">
        <f>'[1]TCE - ANEXO IV - Preencher'!H52</f>
        <v>S</v>
      </c>
      <c r="G43" s="5" t="str">
        <f>'[1]TCE - ANEXO IV - Preencher'!I52</f>
        <v>S</v>
      </c>
      <c r="H43" s="5" t="str">
        <f>'[1]TCE - ANEXO IV - Preencher'!J52</f>
        <v>4123</v>
      </c>
      <c r="I43" s="6">
        <f>IF('[1]TCE - ANEXO IV - Preencher'!K52="","",'[1]TCE - ANEXO IV - Preencher'!K52)</f>
        <v>43923</v>
      </c>
      <c r="J43" s="5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>2607901</v>
      </c>
      <c r="L43" s="7">
        <f>'[1]TCE - ANEXO IV - Preencher'!N52</f>
        <v>5100</v>
      </c>
    </row>
    <row r="44" spans="1:12" s="8" customFormat="1" ht="19.5" customHeight="1" x14ac:dyDescent="0.2">
      <c r="A44" s="3">
        <f>IFERROR(VLOOKUP(B44,'[1]DADOS (OCULTAR)'!$P$3:$R$53,3,0),"")</f>
        <v>10894988000729</v>
      </c>
      <c r="B44" s="4" t="str">
        <f>'[1]TCE - ANEXO IV - Preencher'!C53</f>
        <v>UPAE CARUARU</v>
      </c>
      <c r="C44" s="4" t="str">
        <f>'[1]TCE - ANEXO IV - Preencher'!E53</f>
        <v>5.5 - Reparo e Manutenção de Máquinas e Equipamentos</v>
      </c>
      <c r="D44" s="3">
        <f>'[1]TCE - ANEXO IV - Preencher'!F53</f>
        <v>13490233000161</v>
      </c>
      <c r="E44" s="5" t="str">
        <f>'[1]TCE - ANEXO IV - Preencher'!G53</f>
        <v>ALONETEC IMPORTAÇAO E SERVIÇOS DE EQUIPAMENTOS DE INFORMATICA LTDA - ME</v>
      </c>
      <c r="F44" s="5" t="str">
        <f>'[1]TCE - ANEXO IV - Preencher'!H53</f>
        <v>S</v>
      </c>
      <c r="G44" s="5" t="str">
        <f>'[1]TCE - ANEXO IV - Preencher'!I53</f>
        <v>S</v>
      </c>
      <c r="H44" s="5" t="str">
        <f>'[1]TCE - ANEXO IV - Preencher'!J53</f>
        <v>2559</v>
      </c>
      <c r="I44" s="6">
        <f>IF('[1]TCE - ANEXO IV - Preencher'!K53="","",'[1]TCE - ANEXO IV - Preencher'!K53)</f>
        <v>43929</v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>2611606</v>
      </c>
      <c r="L44" s="7">
        <f>'[1]TCE - ANEXO IV - Preencher'!N53</f>
        <v>1700</v>
      </c>
    </row>
    <row r="45" spans="1:12" s="8" customFormat="1" ht="19.5" customHeight="1" x14ac:dyDescent="0.2">
      <c r="A45" s="3">
        <f>IFERROR(VLOOKUP(B45,'[1]DADOS (OCULTAR)'!$P$3:$R$53,3,0),"")</f>
        <v>10894988000729</v>
      </c>
      <c r="B45" s="4" t="str">
        <f>'[1]TCE - ANEXO IV - Preencher'!C54</f>
        <v>UPAE CARUARU</v>
      </c>
      <c r="C45" s="4" t="str">
        <f>'[1]TCE - ANEXO IV - Preencher'!E54</f>
        <v>5.5 - Reparo e Manutenção de Máquinas e Equipamentos</v>
      </c>
      <c r="D45" s="3">
        <f>'[1]TCE - ANEXO IV - Preencher'!F54</f>
        <v>29615779000131</v>
      </c>
      <c r="E45" s="5" t="str">
        <f>'[1]TCE - ANEXO IV - Preencher'!G54</f>
        <v>ADRIANO RODRIGUES DA SILVA REFRIGERAÇAO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192</v>
      </c>
      <c r="I45" s="6">
        <f>IF('[1]TCE - ANEXO IV - Preencher'!K54="","",'[1]TCE - ANEXO IV - Preencher'!K54)</f>
        <v>43917</v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>2611606</v>
      </c>
      <c r="L45" s="7">
        <f>'[1]TCE - ANEXO IV - Preencher'!N54</f>
        <v>2000</v>
      </c>
    </row>
    <row r="46" spans="1:12" s="8" customFormat="1" ht="19.5" customHeight="1" x14ac:dyDescent="0.2">
      <c r="A46" s="3" t="str">
        <f>IFERROR(VLOOKUP(B46,'[1]DADOS (OCULTAR)'!$P$3:$R$53,3,0),"")</f>
        <v/>
      </c>
      <c r="B46" s="4">
        <f>'[1]TCE - ANEXO IV - Preencher'!C55</f>
        <v>0</v>
      </c>
      <c r="C46" s="4" t="str">
        <f>'[1]TCE - ANEXO IV - Preencher'!E55</f>
        <v>5.5 - Reparo e Manutenção de Máquinas e Equipamentos</v>
      </c>
      <c r="D46" s="3">
        <f>'[1]TCE - ANEXO IV - Preencher'!F55</f>
        <v>0</v>
      </c>
      <c r="E46" s="5">
        <f>'[1]TCE - ANEXO IV - Preencher'!G55</f>
        <v>0</v>
      </c>
      <c r="F46" s="5" t="str">
        <f>'[1]TCE - ANEXO IV - Preencher'!H55</f>
        <v>S</v>
      </c>
      <c r="G46" s="5" t="str">
        <f>'[1]TCE - ANEXO IV - Preencher'!I55</f>
        <v>S</v>
      </c>
      <c r="H46" s="5" t="str">
        <f>'[1]TCE - ANEXO IV - Preencher'!J55</f>
        <v>170</v>
      </c>
      <c r="I46" s="6">
        <f>IF('[1]TCE - ANEXO IV - Preencher'!K55="","",'[1]TCE - ANEXO IV - Preencher'!K55)</f>
        <v>43916</v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>2607901</v>
      </c>
      <c r="L46" s="7">
        <f>'[1]TCE - ANEXO IV - Preencher'!N55</f>
        <v>900</v>
      </c>
    </row>
    <row r="47" spans="1:12" s="8" customFormat="1" ht="19.5" customHeight="1" x14ac:dyDescent="0.2">
      <c r="A47" s="3">
        <f>IFERROR(VLOOKUP(B47,'[1]DADOS (OCULTAR)'!$P$3:$R$53,3,0),"")</f>
        <v>10894988000729</v>
      </c>
      <c r="B47" s="4" t="str">
        <f>'[1]TCE - ANEXO IV - Preencher'!C56</f>
        <v>UPAE CARUARU</v>
      </c>
      <c r="C47" s="4" t="str">
        <f>'[1]TCE - ANEXO IV - Preencher'!E56</f>
        <v>5.5 - Reparo e Manutenção de Máquinas e Equipamentos</v>
      </c>
      <c r="D47" s="3">
        <f>'[1]TCE - ANEXO IV - Preencher'!F56</f>
        <v>15651204000160</v>
      </c>
      <c r="E47" s="5" t="str">
        <f>'[1]TCE - ANEXO IV - Preencher'!G56</f>
        <v xml:space="preserve">ROGERIO ARAUJO DE LIMA </v>
      </c>
      <c r="F47" s="5" t="str">
        <f>'[1]TCE - ANEXO IV - Preencher'!H56</f>
        <v>S</v>
      </c>
      <c r="G47" s="5" t="str">
        <f>'[1]TCE - ANEXO IV - Preencher'!I56</f>
        <v>S</v>
      </c>
      <c r="H47" s="5" t="str">
        <f>'[1]TCE - ANEXO IV - Preencher'!J56</f>
        <v>317771</v>
      </c>
      <c r="I47" s="6">
        <f>IF('[1]TCE - ANEXO IV - Preencher'!K56="","",'[1]TCE - ANEXO IV - Preencher'!K56)</f>
        <v>43922</v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>2611606</v>
      </c>
      <c r="L47" s="7">
        <f>'[1]TCE - ANEXO IV - Preencher'!N56</f>
        <v>550</v>
      </c>
    </row>
    <row r="48" spans="1:12" s="8" customFormat="1" ht="19.5" customHeight="1" x14ac:dyDescent="0.2">
      <c r="A48" s="3">
        <f>IFERROR(VLOOKUP(B48,'[1]DADOS (OCULTAR)'!$P$3:$R$53,3,0),"")</f>
        <v>10894988000729</v>
      </c>
      <c r="B48" s="4" t="str">
        <f>'[1]TCE - ANEXO IV - Preencher'!C57</f>
        <v>UPAE CARUARU</v>
      </c>
      <c r="C48" s="4" t="str">
        <f>'[1]TCE - ANEXO IV - Preencher'!E57</f>
        <v>5.5 - Reparo e Manutenção de Máquinas e Equipamentos</v>
      </c>
      <c r="D48" s="3">
        <f>'[1]TCE - ANEXO IV - Preencher'!F57</f>
        <v>10858157000106</v>
      </c>
      <c r="E48" s="5" t="str">
        <f>'[1]TCE - ANEXO IV - Preencher'!G57</f>
        <v>F GENES CIA LTDA</v>
      </c>
      <c r="F48" s="5" t="str">
        <f>'[1]TCE - ANEXO IV - Preencher'!H57</f>
        <v>S</v>
      </c>
      <c r="G48" s="5" t="str">
        <f>'[1]TCE - ANEXO IV - Preencher'!I57</f>
        <v>S</v>
      </c>
      <c r="H48" s="5" t="str">
        <f>'[1]TCE - ANEXO IV - Preencher'!J57</f>
        <v>304</v>
      </c>
      <c r="I48" s="6">
        <f>IF('[1]TCE - ANEXO IV - Preencher'!K57="","",'[1]TCE - ANEXO IV - Preencher'!K57)</f>
        <v>43923</v>
      </c>
      <c r="J48" s="5">
        <f>'[1]TCE - ANEXO IV - Preencher'!L57</f>
        <v>0</v>
      </c>
      <c r="K48" s="5" t="str">
        <f>IF(F48="B",LEFT('[1]TCE - ANEXO IV - Preencher'!M57,2),IF(F48="S",LEFT('[1]TCE - ANEXO IV - Preencher'!M57,7),IF('[1]TCE - ANEXO IV - Preencher'!H57="","")))</f>
        <v>2611606</v>
      </c>
      <c r="L48" s="7">
        <f>'[1]TCE - ANEXO IV - Preencher'!N57</f>
        <v>380</v>
      </c>
    </row>
    <row r="49" spans="1:12" s="8" customFormat="1" ht="19.5" customHeight="1" x14ac:dyDescent="0.2">
      <c r="A49" s="3">
        <f>IFERROR(VLOOKUP(B49,'[1]DADOS (OCULTAR)'!$P$3:$R$53,3,0),"")</f>
        <v>10894988000729</v>
      </c>
      <c r="B49" s="4" t="str">
        <f>'[1]TCE - ANEXO IV - Preencher'!C58</f>
        <v>UPAE CARUARU</v>
      </c>
      <c r="C49" s="4" t="str">
        <f>'[1]TCE - ANEXO IV - Preencher'!E58</f>
        <v>3.12 - Material Hospitalar</v>
      </c>
      <c r="D49" s="3">
        <f>'[1]TCE - ANEXO IV - Preencher'!F58</f>
        <v>21854632000192</v>
      </c>
      <c r="E49" s="5" t="str">
        <f>'[1]TCE - ANEXO IV - Preencher'!G58</f>
        <v xml:space="preserve">G M DANTAS ELEVAÇAO E GERAÇAO - ME 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55220</v>
      </c>
      <c r="I49" s="6">
        <f>IF('[1]TCE - ANEXO IV - Preencher'!K58="","",'[1]TCE - ANEXO IV - Preencher'!K58)</f>
        <v>43881</v>
      </c>
      <c r="J49" s="5" t="str">
        <f>'[1]TCE - ANEXO IV - Preencher'!L58</f>
        <v>26200200236193000184550010000552201000552218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706.04</v>
      </c>
    </row>
    <row r="50" spans="1:12" s="8" customFormat="1" ht="19.5" customHeight="1" x14ac:dyDescent="0.2">
      <c r="A50" s="3">
        <f>IFERROR(VLOOKUP(B50,'[1]DADOS (OCULTAR)'!$P$3:$R$53,3,0),"")</f>
        <v>10894988000729</v>
      </c>
      <c r="B50" s="4" t="str">
        <f>'[1]TCE - ANEXO IV - Preencher'!C59</f>
        <v>UPAE CARUARU</v>
      </c>
      <c r="C50" s="4" t="str">
        <f>'[1]TCE - ANEXO IV - Preencher'!E59</f>
        <v>3.12 - Material Hospitalar</v>
      </c>
      <c r="D50" s="3">
        <f>'[1]TCE - ANEXO IV - Preencher'!F59</f>
        <v>236193000184</v>
      </c>
      <c r="E50" s="5" t="str">
        <f>'[1]TCE - ANEXO IV - Preencher'!G59</f>
        <v>CIRURGICA RECIFE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3151</v>
      </c>
      <c r="I50" s="6">
        <f>IF('[1]TCE - ANEXO IV - Preencher'!K59="","",'[1]TCE - ANEXO IV - Preencher'!K59)</f>
        <v>43888</v>
      </c>
      <c r="J50" s="5" t="str">
        <f>'[1]TCE - ANEXO IV - Preencher'!L59</f>
        <v>26200224994990000019955001000031511297067078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657.54</v>
      </c>
    </row>
    <row r="51" spans="1:12" s="8" customFormat="1" ht="19.5" customHeight="1" x14ac:dyDescent="0.2">
      <c r="A51" s="3">
        <f>IFERROR(VLOOKUP(B51,'[1]DADOS (OCULTAR)'!$P$3:$R$53,3,0),"")</f>
        <v>10894988000729</v>
      </c>
      <c r="B51" s="4" t="str">
        <f>'[1]TCE - ANEXO IV - Preencher'!C60</f>
        <v>UPAE CARUARU</v>
      </c>
      <c r="C51" s="4" t="str">
        <f>'[1]TCE - ANEXO IV - Preencher'!E60</f>
        <v>3.12 - Material Hospitalar</v>
      </c>
      <c r="D51" s="3">
        <f>'[1]TCE - ANEXO IV - Preencher'!F60</f>
        <v>2499499000199</v>
      </c>
      <c r="E51" s="5" t="str">
        <f>'[1]TCE - ANEXO IV - Preencher'!G60</f>
        <v>FOXMED HOSPITALAR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16265</v>
      </c>
      <c r="I51" s="6">
        <f>IF('[1]TCE - ANEXO IV - Preencher'!K60="","",'[1]TCE - ANEXO IV - Preencher'!K60)</f>
        <v>43889</v>
      </c>
      <c r="J51" s="5" t="str">
        <f>'[1]TCE - ANEXO IV - Preencher'!L60</f>
        <v>26200205044056000161550010000162651421943152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1780</v>
      </c>
    </row>
    <row r="52" spans="1:12" s="8" customFormat="1" ht="19.5" customHeight="1" x14ac:dyDescent="0.2">
      <c r="A52" s="3">
        <f>IFERROR(VLOOKUP(B52,'[1]DADOS (OCULTAR)'!$P$3:$R$53,3,0),"")</f>
        <v>10894988000729</v>
      </c>
      <c r="B52" s="4" t="str">
        <f>'[1]TCE - ANEXO IV - Preencher'!C61</f>
        <v>UPAE CARUARU</v>
      </c>
      <c r="C52" s="4" t="str">
        <f>'[1]TCE - ANEXO IV - Preencher'!E61</f>
        <v>3.12 - Material Hospitalar</v>
      </c>
      <c r="D52" s="3">
        <f>'[1]TCE - ANEXO IV - Preencher'!F61</f>
        <v>5044056000161</v>
      </c>
      <c r="E52" s="5" t="str">
        <f>'[1]TCE - ANEXO IV - Preencher'!G61</f>
        <v>DMH PRODUTOS HOSPITALARES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40065</v>
      </c>
      <c r="I52" s="6">
        <f>IF('[1]TCE - ANEXO IV - Preencher'!K61="","",'[1]TCE - ANEXO IV - Preencher'!K61)</f>
        <v>43888</v>
      </c>
      <c r="J52" s="5" t="str">
        <f>'[1]TCE - ANEXO IV - Preencher'!L61</f>
        <v>26200200759229000104550010000400651484590000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975</v>
      </c>
    </row>
    <row r="53" spans="1:12" s="8" customFormat="1" ht="19.5" customHeight="1" x14ac:dyDescent="0.2">
      <c r="A53" s="3">
        <f>IFERROR(VLOOKUP(B53,'[1]DADOS (OCULTAR)'!$P$3:$R$53,3,0),"")</f>
        <v>10894988000729</v>
      </c>
      <c r="B53" s="4" t="str">
        <f>'[1]TCE - ANEXO IV - Preencher'!C62</f>
        <v>UPAE CARUARU</v>
      </c>
      <c r="C53" s="4" t="str">
        <f>'[1]TCE - ANEXO IV - Preencher'!E62</f>
        <v>3.12 - Material Hospitalar</v>
      </c>
      <c r="D53" s="3">
        <f>'[1]TCE - ANEXO IV - Preencher'!F62</f>
        <v>759229000104</v>
      </c>
      <c r="E53" s="5" t="str">
        <f>'[1]TCE - ANEXO IV - Preencher'!G62</f>
        <v>MENEZES E SORTER LTDA</v>
      </c>
      <c r="F53" s="5" t="str">
        <f>'[1]TCE - ANEXO IV - Preencher'!H62</f>
        <v>B</v>
      </c>
      <c r="G53" s="5" t="str">
        <f>'[1]TCE - ANEXO IV - Preencher'!I62</f>
        <v>S</v>
      </c>
      <c r="H53" s="5">
        <f>'[1]TCE - ANEXO IV - Preencher'!J62</f>
        <v>32955</v>
      </c>
      <c r="I53" s="6">
        <f>IF('[1]TCE - ANEXO IV - Preencher'!K62="","",'[1]TCE - ANEXO IV - Preencher'!K62)</f>
        <v>43882</v>
      </c>
      <c r="J53" s="5" t="str">
        <f>'[1]TCE - ANEXO IV - Preencher'!L62</f>
        <v>26200211449180000100550010000329551369470675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667.66</v>
      </c>
    </row>
    <row r="54" spans="1:12" s="8" customFormat="1" ht="19.5" customHeight="1" x14ac:dyDescent="0.2">
      <c r="A54" s="3">
        <f>IFERROR(VLOOKUP(B54,'[1]DADOS (OCULTAR)'!$P$3:$R$53,3,0),"")</f>
        <v>10894988000729</v>
      </c>
      <c r="B54" s="4" t="str">
        <f>'[1]TCE - ANEXO IV - Preencher'!C63</f>
        <v>UPAE CARUARU</v>
      </c>
      <c r="C54" s="4" t="str">
        <f>'[1]TCE - ANEXO IV - Preencher'!E63</f>
        <v>3.12 - Material Hospitalar</v>
      </c>
      <c r="D54" s="3">
        <f>'[1]TCE - ANEXO IV - Preencher'!F63</f>
        <v>11449180000100</v>
      </c>
      <c r="E54" s="5" t="str">
        <f>'[1]TCE - ANEXO IV - Preencher'!G63</f>
        <v>DPROSMED DIST PROD MED HOSP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55220</v>
      </c>
      <c r="I54" s="6">
        <f>IF('[1]TCE - ANEXO IV - Preencher'!K63="","",'[1]TCE - ANEXO IV - Preencher'!K63)</f>
        <v>43881</v>
      </c>
      <c r="J54" s="5" t="str">
        <f>'[1]TCE - ANEXO IV - Preencher'!L63</f>
        <v>26200200236193000184550010000552201000552218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9.4</v>
      </c>
    </row>
    <row r="55" spans="1:12" s="8" customFormat="1" ht="19.5" customHeight="1" x14ac:dyDescent="0.2">
      <c r="A55" s="3">
        <f>IFERROR(VLOOKUP(B55,'[1]DADOS (OCULTAR)'!$P$3:$R$53,3,0),"")</f>
        <v>10894988000729</v>
      </c>
      <c r="B55" s="4" t="str">
        <f>'[1]TCE - ANEXO IV - Preencher'!C64</f>
        <v>UPAE CARUARU</v>
      </c>
      <c r="C55" s="4" t="str">
        <f>'[1]TCE - ANEXO IV - Preencher'!E64</f>
        <v>3.12 - Material Hospitalar</v>
      </c>
      <c r="D55" s="3">
        <f>'[1]TCE - ANEXO IV - Preencher'!F64</f>
        <v>236193000184</v>
      </c>
      <c r="E55" s="5" t="str">
        <f>'[1]TCE - ANEXO IV - Preencher'!G64</f>
        <v>CIRURGICA RECIFE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3151</v>
      </c>
      <c r="I55" s="6">
        <f>IF('[1]TCE - ANEXO IV - Preencher'!K64="","",'[1]TCE - ANEXO IV - Preencher'!K64)</f>
        <v>43888</v>
      </c>
      <c r="J55" s="5" t="str">
        <f>'[1]TCE - ANEXO IV - Preencher'!L64</f>
        <v>26200224994990000019955001000031511297067078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230.12</v>
      </c>
    </row>
    <row r="56" spans="1:12" s="8" customFormat="1" ht="19.5" customHeight="1" x14ac:dyDescent="0.2">
      <c r="A56" s="3">
        <f>IFERROR(VLOOKUP(B56,'[1]DADOS (OCULTAR)'!$P$3:$R$53,3,0),"")</f>
        <v>10894988000729</v>
      </c>
      <c r="B56" s="4" t="str">
        <f>'[1]TCE - ANEXO IV - Preencher'!C65</f>
        <v>UPAE CARUARU</v>
      </c>
      <c r="C56" s="4" t="str">
        <f>'[1]TCE - ANEXO IV - Preencher'!E65</f>
        <v>3.4 - Material Farmacológico</v>
      </c>
      <c r="D56" s="3">
        <f>'[1]TCE - ANEXO IV - Preencher'!F65</f>
        <v>2499499000199</v>
      </c>
      <c r="E56" s="5" t="str">
        <f>'[1]TCE - ANEXO IV - Preencher'!G65</f>
        <v>FOXMED HOSPITALAR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75271</v>
      </c>
      <c r="I56" s="6">
        <f>IF('[1]TCE - ANEXO IV - Preencher'!K65="","",'[1]TCE - ANEXO IV - Preencher'!K65)</f>
        <v>43880</v>
      </c>
      <c r="J56" s="5" t="str">
        <f>'[1]TCE - ANEXO IV - Preencher'!L65</f>
        <v>26200208674752000140550010000752711458605952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154.55000000000001</v>
      </c>
    </row>
    <row r="57" spans="1:12" s="8" customFormat="1" ht="19.5" customHeight="1" x14ac:dyDescent="0.2">
      <c r="A57" s="3">
        <f>IFERROR(VLOOKUP(B57,'[1]DADOS (OCULTAR)'!$P$3:$R$53,3,0),"")</f>
        <v>10894988000729</v>
      </c>
      <c r="B57" s="4" t="str">
        <f>'[1]TCE - ANEXO IV - Preencher'!C66</f>
        <v>UPAE CARUARU</v>
      </c>
      <c r="C57" s="4" t="str">
        <f>'[1]TCE - ANEXO IV - Preencher'!E66</f>
        <v>3.4 - Material Farmacológico</v>
      </c>
      <c r="D57" s="3">
        <f>'[1]TCE - ANEXO IV - Preencher'!F66</f>
        <v>8647752000140</v>
      </c>
      <c r="E57" s="5" t="str">
        <f>'[1]TCE - ANEXO IV - Preencher'!G66</f>
        <v>CIRURGICA MONTEBELLO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106957</v>
      </c>
      <c r="I57" s="6">
        <f>IF('[1]TCE - ANEXO IV - Preencher'!K66="","",'[1]TCE - ANEXO IV - Preencher'!K66)</f>
        <v>43879</v>
      </c>
      <c r="J57" s="5" t="str">
        <f>'[1]TCE - ANEXO IV - Preencher'!L66</f>
        <v>35200211260846000187550010001069571100158087</v>
      </c>
      <c r="K57" s="5" t="str">
        <f>IF(F57="B",LEFT('[1]TCE - ANEXO IV - Preencher'!M66,2),IF(F57="S",LEFT('[1]TCE - ANEXO IV - Preencher'!M66,7),IF('[1]TCE - ANEXO IV - Preencher'!H66="","")))</f>
        <v>35</v>
      </c>
      <c r="L57" s="7">
        <f>'[1]TCE - ANEXO IV - Preencher'!N66</f>
        <v>1933.75</v>
      </c>
    </row>
    <row r="58" spans="1:12" s="8" customFormat="1" ht="19.5" customHeight="1" x14ac:dyDescent="0.2">
      <c r="A58" s="3">
        <f>IFERROR(VLOOKUP(B58,'[1]DADOS (OCULTAR)'!$P$3:$R$53,3,0),"")</f>
        <v>10894988000729</v>
      </c>
      <c r="B58" s="4" t="str">
        <f>'[1]TCE - ANEXO IV - Preencher'!C67</f>
        <v>UPAE CARUARU</v>
      </c>
      <c r="C58" s="4" t="str">
        <f>'[1]TCE - ANEXO IV - Preencher'!E67</f>
        <v>3.4 - Material Farmacológico</v>
      </c>
      <c r="D58" s="3">
        <f>'[1]TCE - ANEXO IV - Preencher'!F67</f>
        <v>11260846000187</v>
      </c>
      <c r="E58" s="5" t="str">
        <f>'[1]TCE - ANEXO IV - Preencher'!G67</f>
        <v>ANBIOTON IMPORTADORA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1110</v>
      </c>
      <c r="I58" s="6">
        <f>IF('[1]TCE - ANEXO IV - Preencher'!K67="","",'[1]TCE - ANEXO IV - Preencher'!K67)</f>
        <v>43880</v>
      </c>
      <c r="J58" s="5" t="str">
        <f>'[1]TCE - ANEXO IV - Preencher'!L67</f>
        <v>26200208671559000155550010000011101420173788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450</v>
      </c>
    </row>
    <row r="59" spans="1:12" s="8" customFormat="1" ht="19.5" customHeight="1" x14ac:dyDescent="0.2">
      <c r="A59" s="3">
        <f>IFERROR(VLOOKUP(B59,'[1]DADOS (OCULTAR)'!$P$3:$R$53,3,0),"")</f>
        <v>10894988000729</v>
      </c>
      <c r="B59" s="4" t="str">
        <f>'[1]TCE - ANEXO IV - Preencher'!C68</f>
        <v>UPAE CARUARU</v>
      </c>
      <c r="C59" s="4" t="str">
        <f>'[1]TCE - ANEXO IV - Preencher'!E68</f>
        <v>3.4 - Material Farmacológico</v>
      </c>
      <c r="D59" s="3">
        <f>'[1]TCE - ANEXO IV - Preencher'!F68</f>
        <v>8671559000155</v>
      </c>
      <c r="E59" s="5" t="str">
        <f>'[1]TCE - ANEXO IV - Preencher'!G68</f>
        <v>RECIFARMA COM DE PROD FARMACEUTICOS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33294</v>
      </c>
      <c r="I59" s="6">
        <f>IF('[1]TCE - ANEXO IV - Preencher'!K68="","",'[1]TCE - ANEXO IV - Preencher'!K68)</f>
        <v>43894</v>
      </c>
      <c r="J59" s="5" t="str">
        <f>'[1]TCE - ANEXO IV - Preencher'!L68</f>
        <v>26200335334424000177550000000332941936509001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9950</v>
      </c>
    </row>
    <row r="60" spans="1:12" s="8" customFormat="1" ht="19.5" customHeight="1" x14ac:dyDescent="0.2">
      <c r="A60" s="3">
        <f>IFERROR(VLOOKUP(B60,'[1]DADOS (OCULTAR)'!$P$3:$R$53,3,0),"")</f>
        <v>10894988000729</v>
      </c>
      <c r="B60" s="4" t="str">
        <f>'[1]TCE - ANEXO IV - Preencher'!C69</f>
        <v>UPAE CARUARU</v>
      </c>
      <c r="C60" s="4" t="str">
        <f>'[1]TCE - ANEXO IV - Preencher'!E69</f>
        <v>3.2 - Gás e Outros Materiais Engarrafados</v>
      </c>
      <c r="D60" s="3">
        <f>'[1]TCE - ANEXO IV - Preencher'!F69</f>
        <v>35334424000177</v>
      </c>
      <c r="E60" s="5" t="str">
        <f>'[1]TCE - ANEXO IV - Preencher'!G69</f>
        <v>FORTMED COMERCIAL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277627</v>
      </c>
      <c r="I60" s="6">
        <f>IF('[1]TCE - ANEXO IV - Preencher'!K69="","",'[1]TCE - ANEXO IV - Preencher'!K69)</f>
        <v>43880</v>
      </c>
      <c r="J60" s="5" t="str">
        <f>'[1]TCE - ANEXO IV - Preencher'!L69</f>
        <v>26200224380578002041565200002776271781954992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385.78</v>
      </c>
    </row>
    <row r="61" spans="1:12" s="8" customFormat="1" ht="19.5" customHeight="1" x14ac:dyDescent="0.2">
      <c r="A61" s="3">
        <f>IFERROR(VLOOKUP(B61,'[1]DADOS (OCULTAR)'!$P$3:$R$53,3,0),"")</f>
        <v>10894988000729</v>
      </c>
      <c r="B61" s="4" t="str">
        <f>'[1]TCE - ANEXO IV - Preencher'!C70</f>
        <v>UPAE CARUARU</v>
      </c>
      <c r="C61" s="4" t="str">
        <f>'[1]TCE - ANEXO IV - Preencher'!E70</f>
        <v>3.2 - Gás e Outros Materiais Engarrafados</v>
      </c>
      <c r="D61" s="3">
        <f>'[1]TCE - ANEXO IV - Preencher'!F70</f>
        <v>243805780002041</v>
      </c>
      <c r="E61" s="5" t="str">
        <f>'[1]TCE - ANEXO IV - Preencher'!G70</f>
        <v>WHITE MARTINS GASES INDUSTRIAIS NE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278190</v>
      </c>
      <c r="I61" s="6">
        <f>IF('[1]TCE - ANEXO IV - Preencher'!K70="","",'[1]TCE - ANEXO IV - Preencher'!K70)</f>
        <v>43892</v>
      </c>
      <c r="J61" s="5" t="str">
        <f>'[1]TCE - ANEXO IV - Preencher'!L70</f>
        <v>26200324380578002041552000002781901783179028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385.78</v>
      </c>
    </row>
    <row r="62" spans="1:12" s="8" customFormat="1" ht="19.5" customHeight="1" x14ac:dyDescent="0.2">
      <c r="A62" s="3">
        <f>IFERROR(VLOOKUP(B62,'[1]DADOS (OCULTAR)'!$P$3:$R$53,3,0),"")</f>
        <v>10894988000729</v>
      </c>
      <c r="B62" s="4" t="str">
        <f>'[1]TCE - ANEXO IV - Preencher'!C71</f>
        <v>UPAE CARUARU</v>
      </c>
      <c r="C62" s="4" t="str">
        <f>'[1]TCE - ANEXO IV - Preencher'!E71</f>
        <v>3.2 - Gás e Outros Materiais Engarrafados</v>
      </c>
      <c r="D62" s="3">
        <f>'[1]TCE - ANEXO IV - Preencher'!F71</f>
        <v>243805780002041</v>
      </c>
      <c r="E62" s="5" t="str">
        <f>'[1]TCE - ANEXO IV - Preencher'!G71</f>
        <v>WHITE MARTINS GASES INDUSTRIAIS NE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278338</v>
      </c>
      <c r="I62" s="6">
        <f>IF('[1]TCE - ANEXO IV - Preencher'!K71="","",'[1]TCE - ANEXO IV - Preencher'!K71)</f>
        <v>43895</v>
      </c>
      <c r="J62" s="5" t="str">
        <f>'[1]TCE - ANEXO IV - Preencher'!L71</f>
        <v>26200324380578002041552000002783381783541232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579.16</v>
      </c>
    </row>
    <row r="63" spans="1:12" s="8" customFormat="1" ht="19.5" customHeight="1" x14ac:dyDescent="0.2">
      <c r="A63" s="3">
        <f>IFERROR(VLOOKUP(B63,'[1]DADOS (OCULTAR)'!$P$3:$R$53,3,0),"")</f>
        <v>10894988000729</v>
      </c>
      <c r="B63" s="4" t="str">
        <f>'[1]TCE - ANEXO IV - Preencher'!C72</f>
        <v>UPAE CARUARU</v>
      </c>
      <c r="C63" s="4" t="str">
        <f>'[1]TCE - ANEXO IV - Preencher'!E72</f>
        <v>3.7 - Material de Limpeza e Produtos de Hgienização</v>
      </c>
      <c r="D63" s="3">
        <f>'[1]TCE - ANEXO IV - Preencher'!F72</f>
        <v>243805780002041</v>
      </c>
      <c r="E63" s="5" t="str">
        <f>'[1]TCE - ANEXO IV - Preencher'!G72</f>
        <v>WHITE MARTINS GASES INDUSTRIAIS NE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3319</v>
      </c>
      <c r="I63" s="6">
        <f>IF('[1]TCE - ANEXO IV - Preencher'!K72="","",'[1]TCE - ANEXO IV - Preencher'!K72)</f>
        <v>43879</v>
      </c>
      <c r="J63" s="5" t="str">
        <f>'[1]TCE - ANEXO IV - Preencher'!L72</f>
        <v>26200231329180000183550070000033191510077930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289.3</v>
      </c>
    </row>
    <row r="64" spans="1:12" s="8" customFormat="1" ht="19.5" customHeight="1" x14ac:dyDescent="0.2">
      <c r="A64" s="3">
        <f>IFERROR(VLOOKUP(B64,'[1]DADOS (OCULTAR)'!$P$3:$R$53,3,0),"")</f>
        <v>10894988000729</v>
      </c>
      <c r="B64" s="4" t="str">
        <f>'[1]TCE - ANEXO IV - Preencher'!C73</f>
        <v>UPAE CARUARU</v>
      </c>
      <c r="C64" s="4" t="str">
        <f>'[1]TCE - ANEXO IV - Preencher'!E73</f>
        <v>3.99 - Outras despesas com Material de Consumo</v>
      </c>
      <c r="D64" s="3">
        <f>'[1]TCE - ANEXO IV - Preencher'!F73</f>
        <v>313291800000183</v>
      </c>
      <c r="E64" s="5" t="str">
        <f>'[1]TCE - ANEXO IV - Preencher'!G73</f>
        <v>MAXXISUPRI COMERCIO DE SANEANTES EIRELI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257</v>
      </c>
      <c r="I64" s="6">
        <f>IF('[1]TCE - ANEXO IV - Preencher'!K73="","",'[1]TCE - ANEXO IV - Preencher'!K73)</f>
        <v>43892</v>
      </c>
      <c r="J64" s="5" t="str">
        <f>'[1]TCE - ANEXO IV - Preencher'!L73</f>
        <v>26200330678108000107550010000002571127971036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324</v>
      </c>
    </row>
    <row r="65" spans="1:12" s="8" customFormat="1" ht="19.5" customHeight="1" x14ac:dyDescent="0.2">
      <c r="A65" s="3">
        <f>IFERROR(VLOOKUP(B65,'[1]DADOS (OCULTAR)'!$P$3:$R$53,3,0),"")</f>
        <v>10894988000729</v>
      </c>
      <c r="B65" s="4" t="str">
        <f>'[1]TCE - ANEXO IV - Preencher'!C74</f>
        <v>UPAE CARUARU</v>
      </c>
      <c r="C65" s="4" t="str">
        <f>'[1]TCE - ANEXO IV - Preencher'!E74</f>
        <v>3.99 - Outras despesas com Material de Consumo</v>
      </c>
      <c r="D65" s="3">
        <f>'[1]TCE - ANEXO IV - Preencher'!F74</f>
        <v>30678108000107</v>
      </c>
      <c r="E65" s="5" t="str">
        <f>'[1]TCE - ANEXO IV - Preencher'!G74</f>
        <v>ELVIS LUIZ DA SILVA DISTR DE AGUA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1310</v>
      </c>
      <c r="I65" s="6">
        <f>IF('[1]TCE - ANEXO IV - Preencher'!K74="","",'[1]TCE - ANEXO IV - Preencher'!K74)</f>
        <v>43893</v>
      </c>
      <c r="J65" s="5" t="str">
        <f>'[1]TCE - ANEXO IV - Preencher'!L74</f>
        <v>26200317801543000100550010000013101952221737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1168</v>
      </c>
    </row>
    <row r="66" spans="1:12" s="8" customFormat="1" ht="19.5" customHeight="1" x14ac:dyDescent="0.2">
      <c r="A66" s="3">
        <f>IFERROR(VLOOKUP(B66,'[1]DADOS (OCULTAR)'!$P$3:$R$53,3,0),"")</f>
        <v>10894988000729</v>
      </c>
      <c r="B66" s="4" t="str">
        <f>'[1]TCE - ANEXO IV - Preencher'!C75</f>
        <v>UPAE CARUARU</v>
      </c>
      <c r="C66" s="4" t="str">
        <f>'[1]TCE - ANEXO IV - Preencher'!E75</f>
        <v>3.99 - Outras despesas com Material de Consumo</v>
      </c>
      <c r="D66" s="3">
        <f>'[1]TCE - ANEXO IV - Preencher'!F75</f>
        <v>17801543000100</v>
      </c>
      <c r="E66" s="5" t="str">
        <f>'[1]TCE - ANEXO IV - Preencher'!G75</f>
        <v>GILSON CRISTIVÃO DE AGUIAR-ME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469831</v>
      </c>
      <c r="I66" s="6">
        <f>IF('[1]TCE - ANEXO IV - Preencher'!K75="","",'[1]TCE - ANEXO IV - Preencher'!K75)</f>
        <v>43894</v>
      </c>
      <c r="J66" s="5" t="str">
        <f>'[1]TCE - ANEXO IV - Preencher'!L75</f>
        <v>262003072646930001795500100046998311120173547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71.349999999999994</v>
      </c>
    </row>
    <row r="67" spans="1:12" s="8" customFormat="1" ht="19.5" customHeight="1" x14ac:dyDescent="0.2">
      <c r="A67" s="3">
        <f>IFERROR(VLOOKUP(B67,'[1]DADOS (OCULTAR)'!$P$3:$R$53,3,0),"")</f>
        <v>10894988000729</v>
      </c>
      <c r="B67" s="4" t="str">
        <f>'[1]TCE - ANEXO IV - Preencher'!C76</f>
        <v>UPAE CARUARU</v>
      </c>
      <c r="C67" s="4" t="str">
        <f>'[1]TCE - ANEXO IV - Preencher'!E76</f>
        <v>3.99 - Outras despesas com Material de Consumo</v>
      </c>
      <c r="D67" s="3">
        <f>'[1]TCE - ANEXO IV - Preencher'!F76</f>
        <v>7264693000179</v>
      </c>
      <c r="E67" s="5" t="str">
        <f>'[1]TCE - ANEXO IV - Preencher'!G76</f>
        <v>RENASCER MERCANTIL FERRAGISTA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469831</v>
      </c>
      <c r="I67" s="6">
        <f>IF('[1]TCE - ANEXO IV - Preencher'!K76="","",'[1]TCE - ANEXO IV - Preencher'!K76)</f>
        <v>43894</v>
      </c>
      <c r="J67" s="5" t="str">
        <f>'[1]TCE - ANEXO IV - Preencher'!L76</f>
        <v>262003072646930001795500100046998311120173547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93.5</v>
      </c>
    </row>
    <row r="68" spans="1:12" s="8" customFormat="1" ht="19.5" customHeight="1" x14ac:dyDescent="0.2">
      <c r="A68" s="3">
        <f>IFERROR(VLOOKUP(B68,'[1]DADOS (OCULTAR)'!$P$3:$R$53,3,0),"")</f>
        <v>10894988000729</v>
      </c>
      <c r="B68" s="4" t="str">
        <f>'[1]TCE - ANEXO IV - Preencher'!C77</f>
        <v>UPAE CARUARU</v>
      </c>
      <c r="C68" s="4" t="str">
        <f>'[1]TCE - ANEXO IV - Preencher'!E77</f>
        <v xml:space="preserve">3.8 - Uniformes, Tecidos e Aviamentos </v>
      </c>
      <c r="D68" s="3">
        <f>'[1]TCE - ANEXO IV - Preencher'!F77</f>
        <v>7264693000179</v>
      </c>
      <c r="E68" s="5" t="str">
        <f>'[1]TCE - ANEXO IV - Preencher'!G77</f>
        <v>RENASCER MERCANTIL FERRAGISTA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69417</v>
      </c>
      <c r="I68" s="6">
        <f>IF('[1]TCE - ANEXO IV - Preencher'!K77="","",'[1]TCE - ANEXO IV - Preencher'!K77)</f>
        <v>43893</v>
      </c>
      <c r="J68" s="5" t="str">
        <f>'[1]TCE - ANEXO IV - Preencher'!L77</f>
        <v>26200313596165000110550010000694171234625989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305.8</v>
      </c>
    </row>
    <row r="69" spans="1:12" s="8" customFormat="1" ht="19.5" customHeight="1" x14ac:dyDescent="0.2">
      <c r="A69" s="3">
        <f>IFERROR(VLOOKUP(B69,'[1]DADOS (OCULTAR)'!$P$3:$R$53,3,0),"")</f>
        <v>10894988000729</v>
      </c>
      <c r="B69" s="4" t="str">
        <f>'[1]TCE - ANEXO IV - Preencher'!C78</f>
        <v>UPAE CARUARU</v>
      </c>
      <c r="C69" s="4" t="str">
        <f>'[1]TCE - ANEXO IV - Preencher'!E78</f>
        <v>3.1 - Combustíveis e Lubrificantes Automotivos</v>
      </c>
      <c r="D69" s="3">
        <f>'[1]TCE - ANEXO IV - Preencher'!F78</f>
        <v>13596165000110</v>
      </c>
      <c r="E69" s="5" t="str">
        <f>'[1]TCE - ANEXO IV - Preencher'!G78</f>
        <v>RESSEG DISTRIBUIDORA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385124</v>
      </c>
      <c r="I69" s="6">
        <f>IF('[1]TCE - ANEXO IV - Preencher'!K78="","",'[1]TCE - ANEXO IV - Preencher'!K78)</f>
        <v>43891</v>
      </c>
      <c r="J69" s="5" t="str">
        <f>'[1]TCE - ANEXO IV - Preencher'!L78</f>
        <v>26200324336661000150650010003851241599752629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150</v>
      </c>
    </row>
    <row r="70" spans="1:12" s="8" customFormat="1" ht="19.5" customHeight="1" x14ac:dyDescent="0.2">
      <c r="A70" s="3">
        <f>IFERROR(VLOOKUP(B70,'[1]DADOS (OCULTAR)'!$P$3:$R$53,3,0),"")</f>
        <v>10894988000729</v>
      </c>
      <c r="B70" s="4" t="str">
        <f>'[1]TCE - ANEXO IV - Preencher'!C79</f>
        <v>UPAE CARUARU</v>
      </c>
      <c r="C70" s="4" t="str">
        <f>'[1]TCE - ANEXO IV - Preencher'!E79</f>
        <v>3.1 - Combustíveis e Lubrificantes Automotivos</v>
      </c>
      <c r="D70" s="3">
        <f>'[1]TCE - ANEXO IV - Preencher'!F79</f>
        <v>24336661000150</v>
      </c>
      <c r="E70" s="5" t="str">
        <f>'[1]TCE - ANEXO IV - Preencher'!G79</f>
        <v>POSTO LUPP II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94490</v>
      </c>
      <c r="I70" s="6">
        <f>IF('[1]TCE - ANEXO IV - Preencher'!K79="","",'[1]TCE - ANEXO IV - Preencher'!K79)</f>
        <v>43892</v>
      </c>
      <c r="J70" s="5" t="str">
        <f>'[1]TCE - ANEXO IV - Preencher'!L79</f>
        <v>26200304140852000135650010000944901146708683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137.63999999999999</v>
      </c>
    </row>
    <row r="71" spans="1:12" s="8" customFormat="1" ht="19.5" customHeight="1" x14ac:dyDescent="0.2">
      <c r="A71" s="3">
        <f>IFERROR(VLOOKUP(B71,'[1]DADOS (OCULTAR)'!$P$3:$R$53,3,0),"")</f>
        <v>10894988000729</v>
      </c>
      <c r="B71" s="4" t="str">
        <f>'[1]TCE - ANEXO IV - Preencher'!C80</f>
        <v>UPAE CARUARU</v>
      </c>
      <c r="C71" s="4" t="str">
        <f>'[1]TCE - ANEXO IV - Preencher'!E80</f>
        <v>3.1 - Combustíveis e Lubrificantes Automotivos</v>
      </c>
      <c r="D71" s="3">
        <f>'[1]TCE - ANEXO IV - Preencher'!F80</f>
        <v>4140852000135</v>
      </c>
      <c r="E71" s="5" t="str">
        <f>'[1]TCE - ANEXO IV - Preencher'!G80</f>
        <v>POSTO CABRAL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385892</v>
      </c>
      <c r="I71" s="6">
        <f>IF('[1]TCE - ANEXO IV - Preencher'!K80="","",'[1]TCE - ANEXO IV - Preencher'!K80)</f>
        <v>43893</v>
      </c>
      <c r="J71" s="5" t="str">
        <f>'[1]TCE - ANEXO IV - Preencher'!L80</f>
        <v>262003243366661000150650010003858921797082776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150</v>
      </c>
    </row>
    <row r="72" spans="1:12" s="8" customFormat="1" ht="19.5" customHeight="1" x14ac:dyDescent="0.2">
      <c r="A72" s="3">
        <f>IFERROR(VLOOKUP(B72,'[1]DADOS (OCULTAR)'!$P$3:$R$53,3,0),"")</f>
        <v>10894988000729</v>
      </c>
      <c r="B72" s="4" t="str">
        <f>'[1]TCE - ANEXO IV - Preencher'!C81</f>
        <v>UPAE CARUARU</v>
      </c>
      <c r="C72" s="4" t="str">
        <f>'[1]TCE - ANEXO IV - Preencher'!E81</f>
        <v>3.1 - Combustíveis e Lubrificantes Automotivos</v>
      </c>
      <c r="D72" s="3">
        <f>'[1]TCE - ANEXO IV - Preencher'!F81</f>
        <v>24336661000150</v>
      </c>
      <c r="E72" s="5" t="str">
        <f>'[1]TCE - ANEXO IV - Preencher'!G81</f>
        <v>POSTO LUPP II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388132</v>
      </c>
      <c r="I72" s="6">
        <f>IF('[1]TCE - ANEXO IV - Preencher'!K81="","",'[1]TCE - ANEXO IV - Preencher'!K81)</f>
        <v>43897</v>
      </c>
      <c r="J72" s="5" t="str">
        <f>'[1]TCE - ANEXO IV - Preencher'!L81</f>
        <v>26200324336661000150650010003881321412253866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150</v>
      </c>
    </row>
    <row r="73" spans="1:12" s="8" customFormat="1" ht="19.5" customHeight="1" x14ac:dyDescent="0.2">
      <c r="A73" s="3">
        <f>IFERROR(VLOOKUP(B73,'[1]DADOS (OCULTAR)'!$P$3:$R$53,3,0),"")</f>
        <v>10894988000729</v>
      </c>
      <c r="B73" s="4" t="str">
        <f>'[1]TCE - ANEXO IV - Preencher'!C82</f>
        <v>UPAE CARUARU</v>
      </c>
      <c r="C73" s="4" t="str">
        <f>'[1]TCE - ANEXO IV - Preencher'!E82</f>
        <v>3.1 - Combustíveis e Lubrificantes Automotivos</v>
      </c>
      <c r="D73" s="3">
        <f>'[1]TCE - ANEXO IV - Preencher'!F82</f>
        <v>24336661000150</v>
      </c>
      <c r="E73" s="5" t="str">
        <f>'[1]TCE - ANEXO IV - Preencher'!G82</f>
        <v>POSTO LUPP II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388167</v>
      </c>
      <c r="I73" s="6">
        <f>IF('[1]TCE - ANEXO IV - Preencher'!K82="","",'[1]TCE - ANEXO IV - Preencher'!K82)</f>
        <v>43897</v>
      </c>
      <c r="J73" s="5" t="str">
        <f>'[1]TCE - ANEXO IV - Preencher'!L82</f>
        <v>26200324336661000150650010003881671813444943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100</v>
      </c>
    </row>
    <row r="74" spans="1:12" s="8" customFormat="1" ht="19.5" customHeight="1" x14ac:dyDescent="0.2">
      <c r="A74" s="3">
        <f>IFERROR(VLOOKUP(B74,'[1]DADOS (OCULTAR)'!$P$3:$R$53,3,0),"")</f>
        <v>10894988000729</v>
      </c>
      <c r="B74" s="4" t="str">
        <f>'[1]TCE - ANEXO IV - Preencher'!C83</f>
        <v>UPAE CARUARU</v>
      </c>
      <c r="C74" s="4" t="str">
        <f>'[1]TCE - ANEXO IV - Preencher'!E83</f>
        <v>3.1 - Combustíveis e Lubrificantes Automotivos</v>
      </c>
      <c r="D74" s="3">
        <f>'[1]TCE - ANEXO IV - Preencher'!F83</f>
        <v>24336661000150</v>
      </c>
      <c r="E74" s="5" t="str">
        <f>'[1]TCE - ANEXO IV - Preencher'!G83</f>
        <v>POSTO LUPP II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375610</v>
      </c>
      <c r="I74" s="6">
        <f>IF('[1]TCE - ANEXO IV - Preencher'!K83="","",'[1]TCE - ANEXO IV - Preencher'!K83)</f>
        <v>43900</v>
      </c>
      <c r="J74" s="5" t="str">
        <f>'[1]TCE - ANEXO IV - Preencher'!L83</f>
        <v>26200300216435000178650010003756109988979115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220.27</v>
      </c>
    </row>
    <row r="75" spans="1:12" s="8" customFormat="1" ht="19.5" customHeight="1" x14ac:dyDescent="0.2">
      <c r="A75" s="3">
        <f>IFERROR(VLOOKUP(B75,'[1]DADOS (OCULTAR)'!$P$3:$R$53,3,0),"")</f>
        <v>10894988000729</v>
      </c>
      <c r="B75" s="4" t="str">
        <f>'[1]TCE - ANEXO IV - Preencher'!C84</f>
        <v>UPAE CARUARU</v>
      </c>
      <c r="C75" s="4" t="str">
        <f>'[1]TCE - ANEXO IV - Preencher'!E84</f>
        <v>3.1 - Combustíveis e Lubrificantes Automotivos</v>
      </c>
      <c r="D75" s="3">
        <f>'[1]TCE - ANEXO IV - Preencher'!F84</f>
        <v>216435000178</v>
      </c>
      <c r="E75" s="5" t="str">
        <f>'[1]TCE - ANEXO IV - Preencher'!G84</f>
        <v>CUNHA DERIVADOS DE PETROLEO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95383</v>
      </c>
      <c r="I75" s="6">
        <f>IF('[1]TCE - ANEXO IV - Preencher'!K84="","",'[1]TCE - ANEXO IV - Preencher'!K84)</f>
        <v>43901</v>
      </c>
      <c r="J75" s="5" t="str">
        <f>'[1]TCE - ANEXO IV - Preencher'!L84</f>
        <v>26200304140852000135650010000953831625421001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50</v>
      </c>
    </row>
    <row r="76" spans="1:12" s="8" customFormat="1" ht="19.5" customHeight="1" x14ac:dyDescent="0.2">
      <c r="A76" s="3">
        <f>IFERROR(VLOOKUP(B76,'[1]DADOS (OCULTAR)'!$P$3:$R$53,3,0),"")</f>
        <v>10894988000729</v>
      </c>
      <c r="B76" s="4" t="str">
        <f>'[1]TCE - ANEXO IV - Preencher'!C85</f>
        <v>UPAE CARUARU</v>
      </c>
      <c r="C76" s="4" t="str">
        <f>'[1]TCE - ANEXO IV - Preencher'!E85</f>
        <v>3.1 - Combustíveis e Lubrificantes Automotivos</v>
      </c>
      <c r="D76" s="3">
        <f>'[1]TCE - ANEXO IV - Preencher'!F85</f>
        <v>4140852000135</v>
      </c>
      <c r="E76" s="5" t="str">
        <f>'[1]TCE - ANEXO IV - Preencher'!G85</f>
        <v>POSTO CABRAL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391447</v>
      </c>
      <c r="I76" s="6">
        <f>IF('[1]TCE - ANEXO IV - Preencher'!K85="","",'[1]TCE - ANEXO IV - Preencher'!K85)</f>
        <v>43903</v>
      </c>
      <c r="J76" s="5" t="str">
        <f>'[1]TCE - ANEXO IV - Preencher'!L85</f>
        <v>26200324336661000150650010003914471480584822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100</v>
      </c>
    </row>
    <row r="77" spans="1:12" s="8" customFormat="1" ht="19.5" customHeight="1" x14ac:dyDescent="0.2">
      <c r="A77" s="3">
        <f>IFERROR(VLOOKUP(B77,'[1]DADOS (OCULTAR)'!$P$3:$R$53,3,0),"")</f>
        <v>10894988000729</v>
      </c>
      <c r="B77" s="4" t="str">
        <f>'[1]TCE - ANEXO IV - Preencher'!C86</f>
        <v>UPAE CARUARU</v>
      </c>
      <c r="C77" s="4" t="str">
        <f>'[1]TCE - ANEXO IV - Preencher'!E86</f>
        <v>3.1 - Combustíveis e Lubrificantes Automotivos</v>
      </c>
      <c r="D77" s="3">
        <f>'[1]TCE - ANEXO IV - Preencher'!F86</f>
        <v>24336661000150</v>
      </c>
      <c r="E77" s="5" t="str">
        <f>'[1]TCE - ANEXO IV - Preencher'!G86</f>
        <v>POSTO LUPP II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393770</v>
      </c>
      <c r="I77" s="6">
        <f>IF('[1]TCE - ANEXO IV - Preencher'!K86="","",'[1]TCE - ANEXO IV - Preencher'!K86)</f>
        <v>43907</v>
      </c>
      <c r="J77" s="5" t="str">
        <f>'[1]TCE - ANEXO IV - Preencher'!L86</f>
        <v>26200324336661000150650010003937701855272724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100</v>
      </c>
    </row>
    <row r="78" spans="1:12" s="8" customFormat="1" ht="19.5" customHeight="1" x14ac:dyDescent="0.2">
      <c r="A78" s="3">
        <f>IFERROR(VLOOKUP(B78,'[1]DADOS (OCULTAR)'!$P$3:$R$53,3,0),"")</f>
        <v>10894988000729</v>
      </c>
      <c r="B78" s="4" t="str">
        <f>'[1]TCE - ANEXO IV - Preencher'!C87</f>
        <v>UPAE CARUARU</v>
      </c>
      <c r="C78" s="4" t="str">
        <f>'[1]TCE - ANEXO IV - Preencher'!E87</f>
        <v>3.1 - Combustíveis e Lubrificantes Automotivos</v>
      </c>
      <c r="D78" s="3">
        <f>'[1]TCE - ANEXO IV - Preencher'!F87</f>
        <v>24336661000150</v>
      </c>
      <c r="E78" s="5" t="str">
        <f>'[1]TCE - ANEXO IV - Preencher'!G87</f>
        <v>POSTO LUPP II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27866</v>
      </c>
      <c r="I78" s="6">
        <f>IF('[1]TCE - ANEXO IV - Preencher'!K87="","",'[1]TCE - ANEXO IV - Preencher'!K87)</f>
        <v>43908</v>
      </c>
      <c r="J78" s="5" t="str">
        <f>'[1]TCE - ANEXO IV - Preencher'!L87</f>
        <v>26200304140852000135650020000278661327670778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95.02</v>
      </c>
    </row>
    <row r="79" spans="1:12" s="8" customFormat="1" ht="19.5" customHeight="1" x14ac:dyDescent="0.2">
      <c r="A79" s="3">
        <f>IFERROR(VLOOKUP(B79,'[1]DADOS (OCULTAR)'!$P$3:$R$53,3,0),"")</f>
        <v>10894988000729</v>
      </c>
      <c r="B79" s="4" t="str">
        <f>'[1]TCE - ANEXO IV - Preencher'!C88</f>
        <v>UPAE CARUARU</v>
      </c>
      <c r="C79" s="4" t="str">
        <f>'[1]TCE - ANEXO IV - Preencher'!E88</f>
        <v>3.1 - Combustíveis e Lubrificantes Automotivos</v>
      </c>
      <c r="D79" s="3">
        <f>'[1]TCE - ANEXO IV - Preencher'!F88</f>
        <v>4140852000135</v>
      </c>
      <c r="E79" s="5" t="str">
        <f>'[1]TCE - ANEXO IV - Preencher'!G88</f>
        <v>POSTO CABRAL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381088</v>
      </c>
      <c r="I79" s="6">
        <f>IF('[1]TCE - ANEXO IV - Preencher'!K88="","",'[1]TCE - ANEXO IV - Preencher'!K88)</f>
        <v>43909</v>
      </c>
      <c r="J79" s="5" t="str">
        <f>'[1]TCE - ANEXO IV - Preencher'!L88</f>
        <v>262090358216435000178650010003810881369899291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202.27</v>
      </c>
    </row>
    <row r="80" spans="1:12" s="8" customFormat="1" ht="19.5" customHeight="1" x14ac:dyDescent="0.2">
      <c r="A80" s="3">
        <f>IFERROR(VLOOKUP(B80,'[1]DADOS (OCULTAR)'!$P$3:$R$53,3,0),"")</f>
        <v>10894988000729</v>
      </c>
      <c r="B80" s="4" t="str">
        <f>'[1]TCE - ANEXO IV - Preencher'!C89</f>
        <v>UPAE CARUARU</v>
      </c>
      <c r="C80" s="4" t="str">
        <f>'[1]TCE - ANEXO IV - Preencher'!E89</f>
        <v>3.1 - Combustíveis e Lubrificantes Automotivos</v>
      </c>
      <c r="D80" s="3">
        <f>'[1]TCE - ANEXO IV - Preencher'!F89</f>
        <v>4140852000135</v>
      </c>
      <c r="E80" s="5" t="str">
        <f>'[1]TCE - ANEXO IV - Preencher'!G89</f>
        <v>POSTO CABRAL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28044</v>
      </c>
      <c r="I80" s="6">
        <f>IF('[1]TCE - ANEXO IV - Preencher'!K89="","",'[1]TCE - ANEXO IV - Preencher'!K89)</f>
        <v>43910</v>
      </c>
      <c r="J80" s="5" t="str">
        <f>'[1]TCE - ANEXO IV - Preencher'!L89</f>
        <v>26200304140852000135650020000280441565073720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161.69999999999999</v>
      </c>
    </row>
    <row r="81" spans="1:12" s="8" customFormat="1" ht="19.5" customHeight="1" x14ac:dyDescent="0.2">
      <c r="A81" s="3">
        <f>IFERROR(VLOOKUP(B81,'[1]DADOS (OCULTAR)'!$P$3:$R$53,3,0),"")</f>
        <v>10894988000729</v>
      </c>
      <c r="B81" s="4" t="str">
        <f>'[1]TCE - ANEXO IV - Preencher'!C90</f>
        <v>UPAE CARUARU</v>
      </c>
      <c r="C81" s="4" t="str">
        <f>'[1]TCE - ANEXO IV - Preencher'!E90</f>
        <v>3.1 - Combustíveis e Lubrificantes Automotivos</v>
      </c>
      <c r="D81" s="3">
        <f>'[1]TCE - ANEXO IV - Preencher'!F90</f>
        <v>4140852000135</v>
      </c>
      <c r="E81" s="5" t="str">
        <f>'[1]TCE - ANEXO IV - Preencher'!G90</f>
        <v>POSTO CABRAL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161038</v>
      </c>
      <c r="I81" s="6">
        <f>IF('[1]TCE - ANEXO IV - Preencher'!K90="","",'[1]TCE - ANEXO IV - Preencher'!K90)</f>
        <v>43911</v>
      </c>
      <c r="J81" s="5" t="str">
        <f>'[1]TCE - ANEXO IV - Preencher'!L90</f>
        <v>620030898525700018660001510381001549601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99.25</v>
      </c>
    </row>
    <row r="82" spans="1:12" s="8" customFormat="1" ht="19.5" customHeight="1" x14ac:dyDescent="0.2">
      <c r="A82" s="3">
        <f>IFERROR(VLOOKUP(B82,'[1]DADOS (OCULTAR)'!$P$3:$R$53,3,0),"")</f>
        <v>10894988000729</v>
      </c>
      <c r="B82" s="4" t="str">
        <f>'[1]TCE - ANEXO IV - Preencher'!C91</f>
        <v>UPAE CARUARU</v>
      </c>
      <c r="C82" s="4" t="str">
        <f>'[1]TCE - ANEXO IV - Preencher'!E91</f>
        <v>3.1 - Combustíveis e Lubrificantes Automotivos</v>
      </c>
      <c r="D82" s="3">
        <f>'[1]TCE - ANEXO IV - Preencher'!F91</f>
        <v>8985357000188</v>
      </c>
      <c r="E82" s="5" t="str">
        <f>'[1]TCE - ANEXO IV - Preencher'!G91</f>
        <v>PETROLEO E GAS E LUBRIFICANTE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28491</v>
      </c>
      <c r="I82" s="6">
        <f>IF('[1]TCE - ANEXO IV - Preencher'!K91="","",'[1]TCE - ANEXO IV - Preencher'!K91)</f>
        <v>43915</v>
      </c>
      <c r="J82" s="5" t="str">
        <f>'[1]TCE - ANEXO IV - Preencher'!L91</f>
        <v>26200304100085200135650020000284911712189656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140.01</v>
      </c>
    </row>
    <row r="83" spans="1:12" s="8" customFormat="1" ht="19.5" customHeight="1" x14ac:dyDescent="0.2">
      <c r="A83" s="3">
        <f>IFERROR(VLOOKUP(B83,'[1]DADOS (OCULTAR)'!$P$3:$R$53,3,0),"")</f>
        <v>10894988000729</v>
      </c>
      <c r="B83" s="4" t="str">
        <f>'[1]TCE - ANEXO IV - Preencher'!C92</f>
        <v>UPAE CARUARU</v>
      </c>
      <c r="C83" s="4" t="str">
        <f>'[1]TCE - ANEXO IV - Preencher'!E92</f>
        <v>3.1 - Combustíveis e Lubrificantes Automotivos</v>
      </c>
      <c r="D83" s="3">
        <f>'[1]TCE - ANEXO IV - Preencher'!F92</f>
        <v>4140852000135</v>
      </c>
      <c r="E83" s="5" t="str">
        <f>'[1]TCE - ANEXO IV - Preencher'!G92</f>
        <v>POSTO CABRAL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80126</v>
      </c>
      <c r="I83" s="6">
        <f>IF('[1]TCE - ANEXO IV - Preencher'!K92="","",'[1]TCE - ANEXO IV - Preencher'!K92)</f>
        <v>43918</v>
      </c>
      <c r="J83" s="5" t="str">
        <f>'[1]TCE - ANEXO IV - Preencher'!L92</f>
        <v>26200308822510000145650060000601261976048533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161.02000000000001</v>
      </c>
    </row>
    <row r="84" spans="1:12" s="8" customFormat="1" ht="19.5" customHeight="1" x14ac:dyDescent="0.2">
      <c r="A84" s="3" t="str">
        <f>IFERROR(VLOOKUP(B84,'[1]DADOS (OCULTAR)'!$P$3:$R$53,3,0),"")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">
      <c r="A85" s="3" t="str">
        <f>IFERROR(VLOOKUP(B85,'[1]DADOS (OCULTAR)'!$P$3:$R$53,3,0),"")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">
      <c r="A86" s="3" t="str">
        <f>IFERROR(VLOOKUP(B86,'[1]DADOS (OCULTAR)'!$P$3:$R$53,3,0),"")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">
      <c r="A87" s="3" t="str">
        <f>IFERROR(VLOOKUP(B87,'[1]DADOS (OCULTAR)'!$P$3:$R$53,3,0),"")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">
      <c r="A88" s="3" t="str">
        <f>IFERROR(VLOOKUP(B88,'[1]DADOS (OCULTAR)'!$P$3:$R$53,3,0),"")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">
      <c r="A89" s="3" t="str">
        <f>IFERROR(VLOOKUP(B89,'[1]DADOS (OCULTAR)'!$P$3:$R$53,3,0),"")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">
      <c r="A90" s="3" t="str">
        <f>IFERROR(VLOOKUP(B90,'[1]DADOS (OCULTAR)'!$P$3:$R$53,3,0),"")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">
      <c r="A91" s="3" t="str">
        <f>IFERROR(VLOOKUP(B91,'[1]DADOS (OCULTAR)'!$P$3:$R$53,3,0),"")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">
      <c r="A92" s="3" t="str">
        <f>IFERROR(VLOOKUP(B92,'[1]DADOS (OCULTAR)'!$P$3:$R$53,3,0),"")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">
      <c r="A93" s="3" t="str">
        <f>IFERROR(VLOOKUP(B93,'[1]DADOS (OCULTAR)'!$P$3:$R$53,3,0),"")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">
      <c r="A94" s="3" t="str">
        <f>IFERROR(VLOOKUP(B94,'[1]DADOS (OCULTAR)'!$P$3:$R$53,3,0),"")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">
      <c r="A95" s="3" t="str">
        <f>IFERROR(VLOOKUP(B95,'[1]DADOS (OCULTAR)'!$P$3:$R$53,3,0),"")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">
      <c r="A96" s="3" t="str">
        <f>IFERROR(VLOOKUP(B96,'[1]DADOS (OCULTAR)'!$P$3:$R$53,3,0),"")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">
      <c r="A97" s="3" t="str">
        <f>IFERROR(VLOOKUP(B97,'[1]DADOS (OCULTAR)'!$P$3:$R$53,3,0),"")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">
      <c r="A98" s="3" t="str">
        <f>IFERROR(VLOOKUP(B98,'[1]DADOS (OCULTAR)'!$P$3:$R$53,3,0),"")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">
      <c r="A99" s="3" t="str">
        <f>IFERROR(VLOOKUP(B99,'[1]DADOS (OCULTAR)'!$P$3:$R$53,3,0),"")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">
      <c r="A100" s="3" t="str">
        <f>IFERROR(VLOOKUP(B100,'[1]DADOS (OCULTAR)'!$P$3:$R$53,3,0),"")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">
      <c r="A101" s="3" t="str">
        <f>IFERROR(VLOOKUP(B101,'[1]DADOS (OCULTAR)'!$P$3:$R$53,3,0),"")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">
      <c r="A102" s="3" t="str">
        <f>IFERROR(VLOOKUP(B102,'[1]DADOS (OCULTAR)'!$P$3:$R$53,3,0),"")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">
      <c r="A103" s="3" t="str">
        <f>IFERROR(VLOOKUP(B103,'[1]DADOS (OCULTAR)'!$P$3:$R$53,3,0),"")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">
      <c r="A104" s="3" t="str">
        <f>IFERROR(VLOOKUP(B104,'[1]DADOS (OCULTAR)'!$P$3:$R$53,3,0),"")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">
      <c r="A105" s="3" t="str">
        <f>IFERROR(VLOOKUP(B105,'[1]DADOS (OCULTAR)'!$P$3:$R$53,3,0),"")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">
      <c r="A106" s="3" t="str">
        <f>IFERROR(VLOOKUP(B106,'[1]DADOS (OCULTAR)'!$P$3:$R$53,3,0),"")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">
      <c r="A107" s="3" t="str">
        <f>IFERROR(VLOOKUP(B107,'[1]DADOS (OCULTAR)'!$P$3:$R$53,3,0),"")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">
      <c r="A108" s="3" t="str">
        <f>IFERROR(VLOOKUP(B108,'[1]DADOS (OCULTAR)'!$P$3:$R$53,3,0),"")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">
      <c r="A109" s="3" t="str">
        <f>IFERROR(VLOOKUP(B109,'[1]DADOS (OCULTAR)'!$P$3:$R$53,3,0),"")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">
      <c r="A110" s="3" t="str">
        <f>IFERROR(VLOOKUP(B110,'[1]DADOS (OCULTAR)'!$P$3:$R$53,3,0),"")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">
      <c r="A111" s="3" t="str">
        <f>IFERROR(VLOOKUP(B111,'[1]DADOS (OCULTAR)'!$P$3:$R$53,3,0),"")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">
      <c r="A112" s="3" t="str">
        <f>IFERROR(VLOOKUP(B112,'[1]DADOS (OCULTAR)'!$P$3:$R$53,3,0),"")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">
      <c r="A113" s="3" t="str">
        <f>IFERROR(VLOOKUP(B113,'[1]DADOS (OCULTAR)'!$P$3:$R$53,3,0),"")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">
      <c r="A114" s="3" t="str">
        <f>IFERROR(VLOOKUP(B114,'[1]DADOS (OCULTAR)'!$P$3:$R$53,3,0),"")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">
      <c r="A115" s="3" t="str">
        <f>IFERROR(VLOOKUP(B115,'[1]DADOS (OCULTAR)'!$P$3:$R$53,3,0),"")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">
      <c r="A116" s="3" t="str">
        <f>IFERROR(VLOOKUP(B116,'[1]DADOS (OCULTAR)'!$P$3:$R$53,3,0),"")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">
      <c r="A117" s="3" t="str">
        <f>IFERROR(VLOOKUP(B117,'[1]DADOS (OCULTAR)'!$P$3:$R$53,3,0),"")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">
      <c r="A118" s="3" t="str">
        <f>IFERROR(VLOOKUP(B118,'[1]DADOS (OCULTAR)'!$P$3:$R$53,3,0),"")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 t="str">
        <f>IFERROR(VLOOKUP(B119,'[1]DADOS (OCULTAR)'!$P$3:$R$53,3,0),"")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">
      <c r="A120" s="3" t="str">
        <f>IFERROR(VLOOKUP(B120,'[1]DADOS (OCULTAR)'!$P$3:$R$53,3,0),"")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">
      <c r="A121" s="3" t="str">
        <f>IFERROR(VLOOKUP(B121,'[1]DADOS (OCULTAR)'!$P$3:$R$53,3,0),"")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">
      <c r="A122" s="3" t="str">
        <f>IFERROR(VLOOKUP(B122,'[1]DADOS (OCULTAR)'!$P$3:$R$53,3,0),"")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(OCULTAR)'!$P$3:$R$53,3,0),"")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(OCULTAR)'!$P$3:$R$53,3,0),"")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(OCULTAR)'!$P$3:$R$53,3,0),"")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(OCULTAR)'!$P$3:$R$53,3,0),"")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(OCULTAR)'!$P$3:$R$53,3,0),"")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(OCULTAR)'!$P$3:$R$53,3,0),"")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(OCULTAR)'!$P$3:$R$53,3,0),"")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(OCULTAR)'!$P$3:$R$53,3,0),"")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(OCULTAR)'!$P$3:$R$53,3,0),"")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(OCULTAR)'!$P$3:$R$53,3,0),"")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(OCULTAR)'!$P$3:$R$53,3,0),"")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(OCULTAR)'!$P$3:$R$53,3,0),"")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(OCULTAR)'!$P$3:$R$53,3,0),"")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(OCULTAR)'!$P$3:$R$53,3,0),"")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(OCULTAR)'!$P$3:$R$53,3,0),"")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(OCULTAR)'!$P$3:$R$53,3,0),"")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(OCULTAR)'!$P$3:$R$53,3,0),"")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(OCULTAR)'!$P$3:$R$53,3,0),"")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(OCULTAR)'!$P$3:$R$53,3,0),"")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(OCULTAR)'!$P$3:$R$53,3,0),"")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(OCULTAR)'!$P$3:$R$53,3,0),"")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(OCULTAR)'!$P$3:$R$53,3,0),"")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(OCULTAR)'!$P$3:$R$53,3,0),"")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(OCULTAR)'!$P$3:$R$53,3,0),"")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(OCULTAR)'!$P$3:$R$53,3,0),"")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(OCULTAR)'!$P$3:$R$53,3,0),"")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(OCULTAR)'!$P$3:$R$53,3,0),"")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(OCULTAR)'!$P$3:$R$53,3,0),"")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(OCULTAR)'!$P$3:$R$53,3,0),"")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(OCULTAR)'!$P$3:$R$53,3,0),"")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(OCULTAR)'!$P$3:$R$53,3,0),"")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(OCULTAR)'!$P$3:$R$53,3,0),"")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(OCULTAR)'!$P$3:$R$53,3,0),"")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(OCULTAR)'!$P$3:$R$53,3,0),"")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(OCULTAR)'!$P$3:$R$53,3,0),"")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(OCULTAR)'!$P$3:$R$53,3,0),"")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(OCULTAR)'!$P$3:$R$53,3,0),"")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(OCULTAR)'!$P$3:$R$53,3,0),"")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(OCULTAR)'!$P$3:$R$53,3,0),"")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(OCULTAR)'!$P$3:$R$53,3,0),"")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(OCULTAR)'!$P$3:$R$53,3,0),"")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(OCULTAR)'!$P$3:$R$53,3,0),"")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(OCULTAR)'!$P$3:$R$53,3,0),"")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(OCULTAR)'!$P$3:$R$53,3,0),"")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(OCULTAR)'!$P$3:$R$53,3,0),"")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(OCULTAR)'!$P$3:$R$53,3,0),"")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(OCULTAR)'!$P$3:$R$53,3,0),"")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(OCULTAR)'!$P$3:$R$53,3,0),"")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(OCULTAR)'!$P$3:$R$53,3,0),"")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(OCULTAR)'!$P$3:$R$53,3,0),"")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(OCULTAR)'!$P$3:$R$53,3,0),"")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(OCULTAR)'!$P$3:$R$53,3,0),"")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(OCULTAR)'!$P$3:$R$53,3,0),"")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(OCULTAR)'!$P$3:$R$53,3,0),"")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(OCULTAR)'!$P$3:$R$53,3,0),"")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(OCULTAR)'!$P$3:$R$53,3,0),"")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(OCULTAR)'!$P$3:$R$53,3,0),"")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(OCULTAR)'!$P$3:$R$53,3,0),"")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(OCULTAR)'!$P$3:$R$53,3,0),"")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(OCULTAR)'!$P$3:$R$53,3,0),"")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(OCULTAR)'!$P$3:$R$53,3,0),"")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(OCULTAR)'!$P$3:$R$53,3,0),"")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(OCULTAR)'!$P$3:$R$53,3,0),"")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(OCULTAR)'!$P$3:$R$53,3,0),"")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(OCULTAR)'!$P$3:$R$53,3,0),"")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(OCULTAR)'!$P$3:$R$53,3,0),"")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(OCULTAR)'!$P$3:$R$53,3,0),"")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(OCULTAR)'!$P$3:$R$53,3,0),"")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(OCULTAR)'!$P$3:$R$53,3,0),"")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(OCULTAR)'!$P$3:$R$53,3,0),"")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(OCULTAR)'!$P$3:$R$53,3,0),"")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(OCULTAR)'!$P$3:$R$53,3,0),"")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(OCULTAR)'!$P$3:$R$53,3,0),"")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(OCULTAR)'!$P$3:$R$53,3,0),"")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(OCULTAR)'!$P$3:$R$53,3,0),"")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(OCULTAR)'!$P$3:$R$53,3,0),"")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(OCULTAR)'!$P$3:$R$53,3,0),"")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(OCULTAR)'!$P$3:$R$53,3,0),"")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Yzzis Nathália Silva dos Santos</dc:creator>
  <cp:lastModifiedBy>Yzzis Nathália Silva dos Santos</cp:lastModifiedBy>
  <dcterms:created xsi:type="dcterms:W3CDTF">2020-08-17T17:09:16Z</dcterms:created>
  <dcterms:modified xsi:type="dcterms:W3CDTF">2020-08-17T17:09:31Z</dcterms:modified>
</cp:coreProperties>
</file>