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 s="1"/>
  <c r="L1991"/>
  <c r="J1991"/>
  <c r="I1991"/>
  <c r="H1991"/>
  <c r="G1991"/>
  <c r="F1991"/>
  <c r="K1991" s="1"/>
  <c r="E1991"/>
  <c r="D1991"/>
  <c r="C1991"/>
  <c r="B1991"/>
  <c r="A1991" s="1"/>
  <c r="L1990"/>
  <c r="J1990"/>
  <c r="I1990"/>
  <c r="H1990"/>
  <c r="G1990"/>
  <c r="F1990"/>
  <c r="K1990" s="1"/>
  <c r="E1990"/>
  <c r="D1990"/>
  <c r="C1990"/>
  <c r="B1990"/>
  <c r="A1990" s="1"/>
  <c r="L1989"/>
  <c r="J1989"/>
  <c r="I1989"/>
  <c r="H1989"/>
  <c r="G1989"/>
  <c r="F1989"/>
  <c r="K1989" s="1"/>
  <c r="E1989"/>
  <c r="D1989"/>
  <c r="C1989"/>
  <c r="B1989"/>
  <c r="A1989" s="1"/>
  <c r="L1988"/>
  <c r="J1988"/>
  <c r="I1988"/>
  <c r="H1988"/>
  <c r="G1988"/>
  <c r="F1988"/>
  <c r="K1988" s="1"/>
  <c r="E1988"/>
  <c r="D1988"/>
  <c r="C1988"/>
  <c r="B1988"/>
  <c r="A1988" s="1"/>
  <c r="L1987"/>
  <c r="J1987"/>
  <c r="I1987"/>
  <c r="H1987"/>
  <c r="G1987"/>
  <c r="F1987"/>
  <c r="K1987" s="1"/>
  <c r="E1987"/>
  <c r="D1987"/>
  <c r="C1987"/>
  <c r="B1987"/>
  <c r="A1987" s="1"/>
  <c r="L1986"/>
  <c r="J1986"/>
  <c r="I1986"/>
  <c r="H1986"/>
  <c r="G1986"/>
  <c r="F1986"/>
  <c r="K1986" s="1"/>
  <c r="E1986"/>
  <c r="D1986"/>
  <c r="C1986"/>
  <c r="B1986"/>
  <c r="A1986" s="1"/>
  <c r="L1985"/>
  <c r="J1985"/>
  <c r="I1985"/>
  <c r="H1985"/>
  <c r="G1985"/>
  <c r="F1985"/>
  <c r="K1985" s="1"/>
  <c r="E1985"/>
  <c r="D1985"/>
  <c r="C1985"/>
  <c r="B1985"/>
  <c r="A1985" s="1"/>
  <c r="L1984"/>
  <c r="J1984"/>
  <c r="I1984"/>
  <c r="H1984"/>
  <c r="G1984"/>
  <c r="F1984"/>
  <c r="K1984" s="1"/>
  <c r="E1984"/>
  <c r="D1984"/>
  <c r="C1984"/>
  <c r="B1984"/>
  <c r="A1984" s="1"/>
  <c r="L1983"/>
  <c r="J1983"/>
  <c r="I1983"/>
  <c r="H1983"/>
  <c r="G1983"/>
  <c r="F1983"/>
  <c r="K1983" s="1"/>
  <c r="E1983"/>
  <c r="D1983"/>
  <c r="C1983"/>
  <c r="B1983"/>
  <c r="A1983" s="1"/>
  <c r="L1982"/>
  <c r="J1982"/>
  <c r="I1982"/>
  <c r="H1982"/>
  <c r="G1982"/>
  <c r="F1982"/>
  <c r="K1982" s="1"/>
  <c r="E1982"/>
  <c r="D1982"/>
  <c r="C1982"/>
  <c r="B1982"/>
  <c r="A1982" s="1"/>
  <c r="L1981"/>
  <c r="J1981"/>
  <c r="I1981"/>
  <c r="H1981"/>
  <c r="G1981"/>
  <c r="F1981"/>
  <c r="K1981" s="1"/>
  <c r="E1981"/>
  <c r="D1981"/>
  <c r="C1981"/>
  <c r="B1981"/>
  <c r="A1981" s="1"/>
  <c r="L1980"/>
  <c r="J1980"/>
  <c r="I1980"/>
  <c r="H1980"/>
  <c r="G1980"/>
  <c r="F1980"/>
  <c r="K1980" s="1"/>
  <c r="E1980"/>
  <c r="D1980"/>
  <c r="C1980"/>
  <c r="B1980"/>
  <c r="A1980" s="1"/>
  <c r="L1979"/>
  <c r="J1979"/>
  <c r="I1979"/>
  <c r="H1979"/>
  <c r="G1979"/>
  <c r="F1979"/>
  <c r="K1979" s="1"/>
  <c r="E1979"/>
  <c r="D1979"/>
  <c r="C1979"/>
  <c r="B1979"/>
  <c r="A1979" s="1"/>
  <c r="L1978"/>
  <c r="K1978"/>
  <c r="J1978"/>
  <c r="I1978"/>
  <c r="H1978"/>
  <c r="G1978"/>
  <c r="F1978"/>
  <c r="E1978"/>
  <c r="D1978"/>
  <c r="C1978"/>
  <c r="B1978"/>
  <c r="A1978" s="1"/>
  <c r="L1977"/>
  <c r="K1977"/>
  <c r="J1977"/>
  <c r="I1977"/>
  <c r="H1977"/>
  <c r="G1977"/>
  <c r="F1977"/>
  <c r="E1977"/>
  <c r="D1977"/>
  <c r="C1977"/>
  <c r="B1977"/>
  <c r="A1977" s="1"/>
  <c r="L1976"/>
  <c r="K1976"/>
  <c r="J1976"/>
  <c r="I1976"/>
  <c r="H1976"/>
  <c r="G1976"/>
  <c r="F1976"/>
  <c r="E1976"/>
  <c r="D1976"/>
  <c r="C1976"/>
  <c r="B1976"/>
  <c r="A1976" s="1"/>
  <c r="L1975"/>
  <c r="K1975"/>
  <c r="J1975"/>
  <c r="I1975"/>
  <c r="H1975"/>
  <c r="G1975"/>
  <c r="F1975"/>
  <c r="E1975"/>
  <c r="D1975"/>
  <c r="C1975"/>
  <c r="B1975"/>
  <c r="A1975" s="1"/>
  <c r="L1974"/>
  <c r="K1974"/>
  <c r="J1974"/>
  <c r="I1974"/>
  <c r="H1974"/>
  <c r="G1974"/>
  <c r="F1974"/>
  <c r="E1974"/>
  <c r="D1974"/>
  <c r="C1974"/>
  <c r="B1974"/>
  <c r="A1974" s="1"/>
  <c r="L1973"/>
  <c r="K1973"/>
  <c r="J1973"/>
  <c r="I1973"/>
  <c r="H1973"/>
  <c r="G1973"/>
  <c r="F1973"/>
  <c r="E1973"/>
  <c r="D1973"/>
  <c r="C1973"/>
  <c r="B1973"/>
  <c r="A1973" s="1"/>
  <c r="L1972"/>
  <c r="K1972"/>
  <c r="J1972"/>
  <c r="I1972"/>
  <c r="H1972"/>
  <c r="G1972"/>
  <c r="F1972"/>
  <c r="E1972"/>
  <c r="D1972"/>
  <c r="C1972"/>
  <c r="B1972"/>
  <c r="A1972" s="1"/>
  <c r="L1971"/>
  <c r="K1971"/>
  <c r="J1971"/>
  <c r="I1971"/>
  <c r="H1971"/>
  <c r="G1971"/>
  <c r="F1971"/>
  <c r="E1971"/>
  <c r="D1971"/>
  <c r="C1971"/>
  <c r="B1971"/>
  <c r="A1971" s="1"/>
  <c r="L1970"/>
  <c r="K1970"/>
  <c r="J1970"/>
  <c r="I1970"/>
  <c r="H1970"/>
  <c r="G1970"/>
  <c r="F1970"/>
  <c r="E1970"/>
  <c r="D1970"/>
  <c r="C1970"/>
  <c r="B1970"/>
  <c r="A1970" s="1"/>
  <c r="L1969"/>
  <c r="K1969"/>
  <c r="J1969"/>
  <c r="I1969"/>
  <c r="H1969"/>
  <c r="G1969"/>
  <c r="F1969"/>
  <c r="E1969"/>
  <c r="D1969"/>
  <c r="C1969"/>
  <c r="B1969"/>
  <c r="A1969" s="1"/>
  <c r="L1968"/>
  <c r="K1968"/>
  <c r="J1968"/>
  <c r="I1968"/>
  <c r="H1968"/>
  <c r="G1968"/>
  <c r="F1968"/>
  <c r="E1968"/>
  <c r="D1968"/>
  <c r="C1968"/>
  <c r="B1968"/>
  <c r="A1968" s="1"/>
  <c r="L1967"/>
  <c r="K1967"/>
  <c r="J1967"/>
  <c r="I1967"/>
  <c r="H1967"/>
  <c r="G1967"/>
  <c r="F1967"/>
  <c r="E1967"/>
  <c r="D1967"/>
  <c r="C1967"/>
  <c r="B1967"/>
  <c r="A1967" s="1"/>
  <c r="L1966"/>
  <c r="K1966"/>
  <c r="J1966"/>
  <c r="I1966"/>
  <c r="H1966"/>
  <c r="G1966"/>
  <c r="F1966"/>
  <c r="E1966"/>
  <c r="D1966"/>
  <c r="C1966"/>
  <c r="B1966"/>
  <c r="A1966" s="1"/>
  <c r="L1965"/>
  <c r="K1965"/>
  <c r="J1965"/>
  <c r="I1965"/>
  <c r="H1965"/>
  <c r="G1965"/>
  <c r="F1965"/>
  <c r="E1965"/>
  <c r="D1965"/>
  <c r="C1965"/>
  <c r="B1965"/>
  <c r="A1965" s="1"/>
  <c r="L1964"/>
  <c r="K1964"/>
  <c r="J1964"/>
  <c r="I1964"/>
  <c r="H1964"/>
  <c r="G1964"/>
  <c r="F1964"/>
  <c r="E1964"/>
  <c r="D1964"/>
  <c r="C1964"/>
  <c r="B1964"/>
  <c r="A1964" s="1"/>
  <c r="L1963"/>
  <c r="K1963"/>
  <c r="J1963"/>
  <c r="I1963"/>
  <c r="H1963"/>
  <c r="G1963"/>
  <c r="F1963"/>
  <c r="E1963"/>
  <c r="D1963"/>
  <c r="C1963"/>
  <c r="B1963"/>
  <c r="A1963" s="1"/>
  <c r="L1962"/>
  <c r="K1962"/>
  <c r="J1962"/>
  <c r="I1962"/>
  <c r="H1962"/>
  <c r="G1962"/>
  <c r="F1962"/>
  <c r="E1962"/>
  <c r="D1962"/>
  <c r="C1962"/>
  <c r="B1962"/>
  <c r="A1962" s="1"/>
  <c r="L1961"/>
  <c r="K1961"/>
  <c r="J1961"/>
  <c r="I1961"/>
  <c r="H1961"/>
  <c r="G1961"/>
  <c r="F1961"/>
  <c r="E1961"/>
  <c r="D1961"/>
  <c r="C1961"/>
  <c r="B1961"/>
  <c r="A1961" s="1"/>
  <c r="L1960"/>
  <c r="K1960"/>
  <c r="J1960"/>
  <c r="I1960"/>
  <c r="H1960"/>
  <c r="G1960"/>
  <c r="F1960"/>
  <c r="E1960"/>
  <c r="D1960"/>
  <c r="C1960"/>
  <c r="B1960"/>
  <c r="A1960" s="1"/>
  <c r="L1959"/>
  <c r="K1959"/>
  <c r="J1959"/>
  <c r="I1959"/>
  <c r="H1959"/>
  <c r="G1959"/>
  <c r="F1959"/>
  <c r="E1959"/>
  <c r="D1959"/>
  <c r="C1959"/>
  <c r="B1959"/>
  <c r="A1959" s="1"/>
  <c r="L1958"/>
  <c r="K1958"/>
  <c r="J1958"/>
  <c r="I1958"/>
  <c r="H1958"/>
  <c r="G1958"/>
  <c r="F1958"/>
  <c r="E1958"/>
  <c r="D1958"/>
  <c r="C1958"/>
  <c r="B1958"/>
  <c r="A1958" s="1"/>
  <c r="L1957"/>
  <c r="K1957"/>
  <c r="J1957"/>
  <c r="I1957"/>
  <c r="H1957"/>
  <c r="G1957"/>
  <c r="F1957"/>
  <c r="E1957"/>
  <c r="D1957"/>
  <c r="C1957"/>
  <c r="B1957"/>
  <c r="A1957" s="1"/>
  <c r="L1956"/>
  <c r="K1956"/>
  <c r="J1956"/>
  <c r="I1956"/>
  <c r="H1956"/>
  <c r="G1956"/>
  <c r="F1956"/>
  <c r="E1956"/>
  <c r="D1956"/>
  <c r="C1956"/>
  <c r="B1956"/>
  <c r="A1956" s="1"/>
  <c r="L1955"/>
  <c r="K1955"/>
  <c r="J1955"/>
  <c r="I1955"/>
  <c r="H1955"/>
  <c r="G1955"/>
  <c r="F1955"/>
  <c r="E1955"/>
  <c r="D1955"/>
  <c r="C1955"/>
  <c r="B1955"/>
  <c r="A1955" s="1"/>
  <c r="L1954"/>
  <c r="K1954"/>
  <c r="J1954"/>
  <c r="I1954"/>
  <c r="H1954"/>
  <c r="G1954"/>
  <c r="F1954"/>
  <c r="E1954"/>
  <c r="D1954"/>
  <c r="C1954"/>
  <c r="B1954"/>
  <c r="A1954" s="1"/>
  <c r="L1953"/>
  <c r="K1953"/>
  <c r="J1953"/>
  <c r="I1953"/>
  <c r="H1953"/>
  <c r="G1953"/>
  <c r="F1953"/>
  <c r="E1953"/>
  <c r="D1953"/>
  <c r="C1953"/>
  <c r="B1953"/>
  <c r="A1953" s="1"/>
  <c r="L1952"/>
  <c r="K1952"/>
  <c r="J1952"/>
  <c r="I1952"/>
  <c r="H1952"/>
  <c r="G1952"/>
  <c r="F1952"/>
  <c r="E1952"/>
  <c r="D1952"/>
  <c r="C1952"/>
  <c r="B1952"/>
  <c r="A1952" s="1"/>
  <c r="L1951"/>
  <c r="K1951"/>
  <c r="J1951"/>
  <c r="I1951"/>
  <c r="H1951"/>
  <c r="G1951"/>
  <c r="F1951"/>
  <c r="E1951"/>
  <c r="D1951"/>
  <c r="C1951"/>
  <c r="B1951"/>
  <c r="A1951" s="1"/>
  <c r="L1950"/>
  <c r="K1950"/>
  <c r="J1950"/>
  <c r="I1950"/>
  <c r="H1950"/>
  <c r="G1950"/>
  <c r="F1950"/>
  <c r="E1950"/>
  <c r="D1950"/>
  <c r="C1950"/>
  <c r="B1950"/>
  <c r="A1950" s="1"/>
  <c r="L1949"/>
  <c r="K1949"/>
  <c r="J1949"/>
  <c r="I1949"/>
  <c r="H1949"/>
  <c r="G1949"/>
  <c r="F1949"/>
  <c r="E1949"/>
  <c r="D1949"/>
  <c r="C1949"/>
  <c r="B1949"/>
  <c r="A1949" s="1"/>
  <c r="L1948"/>
  <c r="K1948"/>
  <c r="J1948"/>
  <c r="I1948"/>
  <c r="H1948"/>
  <c r="G1948"/>
  <c r="F1948"/>
  <c r="E1948"/>
  <c r="D1948"/>
  <c r="C1948"/>
  <c r="B1948"/>
  <c r="A1948" s="1"/>
  <c r="L1947"/>
  <c r="K1947"/>
  <c r="J1947"/>
  <c r="I1947"/>
  <c r="H1947"/>
  <c r="G1947"/>
  <c r="F1947"/>
  <c r="E1947"/>
  <c r="D1947"/>
  <c r="C1947"/>
  <c r="B1947"/>
  <c r="A1947" s="1"/>
  <c r="L1946"/>
  <c r="K1946"/>
  <c r="J1946"/>
  <c r="I1946"/>
  <c r="H1946"/>
  <c r="G1946"/>
  <c r="F1946"/>
  <c r="E1946"/>
  <c r="D1946"/>
  <c r="C1946"/>
  <c r="B1946"/>
  <c r="A1946" s="1"/>
  <c r="L1945"/>
  <c r="K1945"/>
  <c r="J1945"/>
  <c r="I1945"/>
  <c r="H1945"/>
  <c r="G1945"/>
  <c r="F1945"/>
  <c r="E1945"/>
  <c r="D1945"/>
  <c r="C1945"/>
  <c r="B1945"/>
  <c r="A1945" s="1"/>
  <c r="L1944"/>
  <c r="K1944"/>
  <c r="J1944"/>
  <c r="I1944"/>
  <c r="H1944"/>
  <c r="G1944"/>
  <c r="F1944"/>
  <c r="E1944"/>
  <c r="D1944"/>
  <c r="C1944"/>
  <c r="B1944"/>
  <c r="A1944" s="1"/>
  <c r="L1943"/>
  <c r="K1943"/>
  <c r="J1943"/>
  <c r="I1943"/>
  <c r="H1943"/>
  <c r="G1943"/>
  <c r="F1943"/>
  <c r="E1943"/>
  <c r="D1943"/>
  <c r="C1943"/>
  <c r="B1943"/>
  <c r="A1943" s="1"/>
  <c r="L1942"/>
  <c r="K1942"/>
  <c r="J1942"/>
  <c r="I1942"/>
  <c r="H1942"/>
  <c r="G1942"/>
  <c r="F1942"/>
  <c r="E1942"/>
  <c r="D1942"/>
  <c r="C1942"/>
  <c r="B1942"/>
  <c r="A1942" s="1"/>
  <c r="L1941"/>
  <c r="K1941"/>
  <c r="J1941"/>
  <c r="I1941"/>
  <c r="H1941"/>
  <c r="G1941"/>
  <c r="F1941"/>
  <c r="E1941"/>
  <c r="D1941"/>
  <c r="C1941"/>
  <c r="B1941"/>
  <c r="A1941" s="1"/>
  <c r="L1940"/>
  <c r="K1940"/>
  <c r="J1940"/>
  <c r="I1940"/>
  <c r="H1940"/>
  <c r="G1940"/>
  <c r="F1940"/>
  <c r="E1940"/>
  <c r="D1940"/>
  <c r="C1940"/>
  <c r="B1940"/>
  <c r="A1940" s="1"/>
  <c r="L1939"/>
  <c r="K1939"/>
  <c r="J1939"/>
  <c r="I1939"/>
  <c r="H1939"/>
  <c r="G1939"/>
  <c r="F1939"/>
  <c r="E1939"/>
  <c r="D1939"/>
  <c r="C1939"/>
  <c r="B1939"/>
  <c r="A1939" s="1"/>
  <c r="L1938"/>
  <c r="K1938"/>
  <c r="J1938"/>
  <c r="I1938"/>
  <c r="H1938"/>
  <c r="G1938"/>
  <c r="F1938"/>
  <c r="E1938"/>
  <c r="D1938"/>
  <c r="C1938"/>
  <c r="B1938"/>
  <c r="A1938" s="1"/>
  <c r="L1937"/>
  <c r="K1937"/>
  <c r="J1937"/>
  <c r="I1937"/>
  <c r="H1937"/>
  <c r="G1937"/>
  <c r="F1937"/>
  <c r="E1937"/>
  <c r="D1937"/>
  <c r="C1937"/>
  <c r="B1937"/>
  <c r="A1937" s="1"/>
  <c r="L1936"/>
  <c r="K1936"/>
  <c r="J1936"/>
  <c r="I1936"/>
  <c r="H1936"/>
  <c r="G1936"/>
  <c r="F1936"/>
  <c r="E1936"/>
  <c r="D1936"/>
  <c r="C1936"/>
  <c r="B1936"/>
  <c r="A1936" s="1"/>
  <c r="L1935"/>
  <c r="K1935"/>
  <c r="J1935"/>
  <c r="I1935"/>
  <c r="H1935"/>
  <c r="G1935"/>
  <c r="F1935"/>
  <c r="E1935"/>
  <c r="D1935"/>
  <c r="C1935"/>
  <c r="B1935"/>
  <c r="A1935" s="1"/>
  <c r="L1934"/>
  <c r="K1934"/>
  <c r="J1934"/>
  <c r="I1934"/>
  <c r="H1934"/>
  <c r="G1934"/>
  <c r="F1934"/>
  <c r="E1934"/>
  <c r="D1934"/>
  <c r="C1934"/>
  <c r="B1934"/>
  <c r="A1934" s="1"/>
  <c r="L1933"/>
  <c r="K1933"/>
  <c r="J1933"/>
  <c r="I1933"/>
  <c r="H1933"/>
  <c r="G1933"/>
  <c r="F1933"/>
  <c r="E1933"/>
  <c r="D1933"/>
  <c r="C1933"/>
  <c r="B1933"/>
  <c r="A1933" s="1"/>
  <c r="L1932"/>
  <c r="K1932"/>
  <c r="J1932"/>
  <c r="I1932"/>
  <c r="H1932"/>
  <c r="G1932"/>
  <c r="F1932"/>
  <c r="E1932"/>
  <c r="D1932"/>
  <c r="C1932"/>
  <c r="B1932"/>
  <c r="A1932" s="1"/>
  <c r="L1931"/>
  <c r="K1931"/>
  <c r="J1931"/>
  <c r="I1931"/>
  <c r="H1931"/>
  <c r="G1931"/>
  <c r="F1931"/>
  <c r="E1931"/>
  <c r="D1931"/>
  <c r="C1931"/>
  <c r="B1931"/>
  <c r="A1931" s="1"/>
  <c r="L1930"/>
  <c r="K1930"/>
  <c r="J1930"/>
  <c r="I1930"/>
  <c r="H1930"/>
  <c r="G1930"/>
  <c r="F1930"/>
  <c r="E1930"/>
  <c r="D1930"/>
  <c r="C1930"/>
  <c r="B1930"/>
  <c r="A1930" s="1"/>
  <c r="L1929"/>
  <c r="K1929"/>
  <c r="J1929"/>
  <c r="I1929"/>
  <c r="H1929"/>
  <c r="G1929"/>
  <c r="F1929"/>
  <c r="E1929"/>
  <c r="D1929"/>
  <c r="C1929"/>
  <c r="B1929"/>
  <c r="A1929" s="1"/>
  <c r="L1928"/>
  <c r="K1928"/>
  <c r="J1928"/>
  <c r="I1928"/>
  <c r="H1928"/>
  <c r="G1928"/>
  <c r="F1928"/>
  <c r="E1928"/>
  <c r="D1928"/>
  <c r="C1928"/>
  <c r="B1928"/>
  <c r="A1928" s="1"/>
  <c r="L1927"/>
  <c r="K1927"/>
  <c r="J1927"/>
  <c r="I1927"/>
  <c r="H1927"/>
  <c r="G1927"/>
  <c r="F1927"/>
  <c r="E1927"/>
  <c r="D1927"/>
  <c r="C1927"/>
  <c r="B1927"/>
  <c r="A1927" s="1"/>
  <c r="L1926"/>
  <c r="K1926"/>
  <c r="J1926"/>
  <c r="I1926"/>
  <c r="H1926"/>
  <c r="G1926"/>
  <c r="F1926"/>
  <c r="E1926"/>
  <c r="D1926"/>
  <c r="C1926"/>
  <c r="B1926"/>
  <c r="A1926" s="1"/>
  <c r="L1925"/>
  <c r="K1925"/>
  <c r="J1925"/>
  <c r="I1925"/>
  <c r="H1925"/>
  <c r="G1925"/>
  <c r="F1925"/>
  <c r="E1925"/>
  <c r="D1925"/>
  <c r="C1925"/>
  <c r="B1925"/>
  <c r="A1925" s="1"/>
  <c r="L1924"/>
  <c r="K1924"/>
  <c r="J1924"/>
  <c r="I1924"/>
  <c r="H1924"/>
  <c r="G1924"/>
  <c r="F1924"/>
  <c r="E1924"/>
  <c r="D1924"/>
  <c r="C1924"/>
  <c r="B1924"/>
  <c r="A1924" s="1"/>
  <c r="L1923"/>
  <c r="K1923"/>
  <c r="J1923"/>
  <c r="I1923"/>
  <c r="H1923"/>
  <c r="G1923"/>
  <c r="F1923"/>
  <c r="E1923"/>
  <c r="D1923"/>
  <c r="C1923"/>
  <c r="B1923"/>
  <c r="A1923" s="1"/>
  <c r="L1922"/>
  <c r="K1922"/>
  <c r="J1922"/>
  <c r="I1922"/>
  <c r="H1922"/>
  <c r="G1922"/>
  <c r="F1922"/>
  <c r="E1922"/>
  <c r="D1922"/>
  <c r="C1922"/>
  <c r="B1922"/>
  <c r="A1922" s="1"/>
  <c r="L1921"/>
  <c r="K1921"/>
  <c r="J1921"/>
  <c r="I1921"/>
  <c r="H1921"/>
  <c r="G1921"/>
  <c r="F1921"/>
  <c r="E1921"/>
  <c r="D1921"/>
  <c r="C1921"/>
  <c r="B1921"/>
  <c r="A1921" s="1"/>
  <c r="L1920"/>
  <c r="K1920"/>
  <c r="J1920"/>
  <c r="I1920"/>
  <c r="H1920"/>
  <c r="G1920"/>
  <c r="F1920"/>
  <c r="E1920"/>
  <c r="D1920"/>
  <c r="C1920"/>
  <c r="B1920"/>
  <c r="A1920" s="1"/>
  <c r="L1919"/>
  <c r="K1919"/>
  <c r="J1919"/>
  <c r="I1919"/>
  <c r="H1919"/>
  <c r="G1919"/>
  <c r="F1919"/>
  <c r="E1919"/>
  <c r="D1919"/>
  <c r="C1919"/>
  <c r="B1919"/>
  <c r="A1919" s="1"/>
  <c r="L1918"/>
  <c r="K1918"/>
  <c r="J1918"/>
  <c r="I1918"/>
  <c r="H1918"/>
  <c r="G1918"/>
  <c r="F1918"/>
  <c r="E1918"/>
  <c r="D1918"/>
  <c r="C1918"/>
  <c r="B1918"/>
  <c r="A1918" s="1"/>
  <c r="L1917"/>
  <c r="K1917"/>
  <c r="J1917"/>
  <c r="I1917"/>
  <c r="H1917"/>
  <c r="G1917"/>
  <c r="F1917"/>
  <c r="E1917"/>
  <c r="D1917"/>
  <c r="C1917"/>
  <c r="B1917"/>
  <c r="A1917" s="1"/>
  <c r="L1916"/>
  <c r="K1916"/>
  <c r="J1916"/>
  <c r="I1916"/>
  <c r="H1916"/>
  <c r="G1916"/>
  <c r="F1916"/>
  <c r="E1916"/>
  <c r="D1916"/>
  <c r="C1916"/>
  <c r="B1916"/>
  <c r="A1916" s="1"/>
  <c r="L1915"/>
  <c r="K1915"/>
  <c r="J1915"/>
  <c r="I1915"/>
  <c r="H1915"/>
  <c r="G1915"/>
  <c r="F1915"/>
  <c r="E1915"/>
  <c r="D1915"/>
  <c r="C1915"/>
  <c r="B1915"/>
  <c r="A1915" s="1"/>
  <c r="L1914"/>
  <c r="K1914"/>
  <c r="J1914"/>
  <c r="I1914"/>
  <c r="H1914"/>
  <c r="G1914"/>
  <c r="F1914"/>
  <c r="E1914"/>
  <c r="D1914"/>
  <c r="C1914"/>
  <c r="B1914"/>
  <c r="A1914" s="1"/>
  <c r="L1913"/>
  <c r="K1913"/>
  <c r="J1913"/>
  <c r="I1913"/>
  <c r="H1913"/>
  <c r="G1913"/>
  <c r="F1913"/>
  <c r="E1913"/>
  <c r="D1913"/>
  <c r="C1913"/>
  <c r="B1913"/>
  <c r="A1913" s="1"/>
  <c r="L1912"/>
  <c r="K1912"/>
  <c r="J1912"/>
  <c r="I1912"/>
  <c r="H1912"/>
  <c r="G1912"/>
  <c r="F1912"/>
  <c r="E1912"/>
  <c r="D1912"/>
  <c r="C1912"/>
  <c r="B1912"/>
  <c r="A1912" s="1"/>
  <c r="L1911"/>
  <c r="K1911"/>
  <c r="J1911"/>
  <c r="I1911"/>
  <c r="H1911"/>
  <c r="G1911"/>
  <c r="F1911"/>
  <c r="E1911"/>
  <c r="D1911"/>
  <c r="C1911"/>
  <c r="B1911"/>
  <c r="A1911" s="1"/>
  <c r="L1910"/>
  <c r="K1910"/>
  <c r="J1910"/>
  <c r="I1910"/>
  <c r="H1910"/>
  <c r="G1910"/>
  <c r="F1910"/>
  <c r="E1910"/>
  <c r="D1910"/>
  <c r="C1910"/>
  <c r="B1910"/>
  <c r="A1910" s="1"/>
  <c r="L1909"/>
  <c r="K1909"/>
  <c r="J1909"/>
  <c r="I1909"/>
  <c r="H1909"/>
  <c r="G1909"/>
  <c r="F1909"/>
  <c r="E1909"/>
  <c r="D1909"/>
  <c r="C1909"/>
  <c r="B1909"/>
  <c r="A1909" s="1"/>
  <c r="L1908"/>
  <c r="K1908"/>
  <c r="J1908"/>
  <c r="I1908"/>
  <c r="H1908"/>
  <c r="G1908"/>
  <c r="F1908"/>
  <c r="E1908"/>
  <c r="D1908"/>
  <c r="C1908"/>
  <c r="B1908"/>
  <c r="A1908" s="1"/>
  <c r="L1907"/>
  <c r="K1907"/>
  <c r="J1907"/>
  <c r="I1907"/>
  <c r="H1907"/>
  <c r="G1907"/>
  <c r="F1907"/>
  <c r="E1907"/>
  <c r="D1907"/>
  <c r="C1907"/>
  <c r="B1907"/>
  <c r="A1907" s="1"/>
  <c r="L1906"/>
  <c r="K1906"/>
  <c r="J1906"/>
  <c r="I1906"/>
  <c r="H1906"/>
  <c r="G1906"/>
  <c r="F1906"/>
  <c r="E1906"/>
  <c r="D1906"/>
  <c r="C1906"/>
  <c r="B1906"/>
  <c r="A1906" s="1"/>
  <c r="L1905"/>
  <c r="K1905"/>
  <c r="J1905"/>
  <c r="I1905"/>
  <c r="H1905"/>
  <c r="G1905"/>
  <c r="F1905"/>
  <c r="E1905"/>
  <c r="D1905"/>
  <c r="C1905"/>
  <c r="B1905"/>
  <c r="A1905" s="1"/>
  <c r="L1904"/>
  <c r="K1904"/>
  <c r="J1904"/>
  <c r="I1904"/>
  <c r="H1904"/>
  <c r="G1904"/>
  <c r="F1904"/>
  <c r="E1904"/>
  <c r="D1904"/>
  <c r="C1904"/>
  <c r="B1904"/>
  <c r="A1904" s="1"/>
  <c r="L1903"/>
  <c r="K1903"/>
  <c r="J1903"/>
  <c r="I1903"/>
  <c r="H1903"/>
  <c r="G1903"/>
  <c r="F1903"/>
  <c r="E1903"/>
  <c r="D1903"/>
  <c r="C1903"/>
  <c r="B1903"/>
  <c r="A1903" s="1"/>
  <c r="L1902"/>
  <c r="K1902"/>
  <c r="J1902"/>
  <c r="I1902"/>
  <c r="H1902"/>
  <c r="G1902"/>
  <c r="F1902"/>
  <c r="E1902"/>
  <c r="D1902"/>
  <c r="C1902"/>
  <c r="B1902"/>
  <c r="A1902" s="1"/>
  <c r="L1901"/>
  <c r="K1901"/>
  <c r="J1901"/>
  <c r="I1901"/>
  <c r="H1901"/>
  <c r="G1901"/>
  <c r="F1901"/>
  <c r="E1901"/>
  <c r="D1901"/>
  <c r="C1901"/>
  <c r="B1901"/>
  <c r="A1901" s="1"/>
  <c r="L1900"/>
  <c r="K1900"/>
  <c r="J1900"/>
  <c r="I1900"/>
  <c r="H1900"/>
  <c r="G1900"/>
  <c r="F1900"/>
  <c r="E1900"/>
  <c r="D1900"/>
  <c r="C1900"/>
  <c r="B1900"/>
  <c r="A1900" s="1"/>
  <c r="L1899"/>
  <c r="K1899"/>
  <c r="J1899"/>
  <c r="I1899"/>
  <c r="H1899"/>
  <c r="G1899"/>
  <c r="F1899"/>
  <c r="E1899"/>
  <c r="D1899"/>
  <c r="C1899"/>
  <c r="B1899"/>
  <c r="A1899" s="1"/>
  <c r="L1898"/>
  <c r="K1898"/>
  <c r="J1898"/>
  <c r="I1898"/>
  <c r="H1898"/>
  <c r="G1898"/>
  <c r="F1898"/>
  <c r="E1898"/>
  <c r="D1898"/>
  <c r="C1898"/>
  <c r="B1898"/>
  <c r="A1898" s="1"/>
  <c r="L1897"/>
  <c r="K1897"/>
  <c r="J1897"/>
  <c r="I1897"/>
  <c r="H1897"/>
  <c r="G1897"/>
  <c r="F1897"/>
  <c r="E1897"/>
  <c r="D1897"/>
  <c r="C1897"/>
  <c r="B1897"/>
  <c r="A1897" s="1"/>
  <c r="L1896"/>
  <c r="K1896"/>
  <c r="J1896"/>
  <c r="I1896"/>
  <c r="H1896"/>
  <c r="G1896"/>
  <c r="F1896"/>
  <c r="E1896"/>
  <c r="D1896"/>
  <c r="C1896"/>
  <c r="B1896"/>
  <c r="A1896" s="1"/>
  <c r="L1895"/>
  <c r="K1895"/>
  <c r="J1895"/>
  <c r="I1895"/>
  <c r="H1895"/>
  <c r="G1895"/>
  <c r="F1895"/>
  <c r="E1895"/>
  <c r="D1895"/>
  <c r="C1895"/>
  <c r="B1895"/>
  <c r="A1895" s="1"/>
  <c r="L1894"/>
  <c r="K1894"/>
  <c r="J1894"/>
  <c r="I1894"/>
  <c r="H1894"/>
  <c r="G1894"/>
  <c r="F1894"/>
  <c r="E1894"/>
  <c r="D1894"/>
  <c r="C1894"/>
  <c r="B1894"/>
  <c r="A1894" s="1"/>
  <c r="L1893"/>
  <c r="K1893"/>
  <c r="J1893"/>
  <c r="I1893"/>
  <c r="H1893"/>
  <c r="G1893"/>
  <c r="F1893"/>
  <c r="E1893"/>
  <c r="D1893"/>
  <c r="C1893"/>
  <c r="B1893"/>
  <c r="A1893" s="1"/>
  <c r="L1892"/>
  <c r="K1892"/>
  <c r="J1892"/>
  <c r="I1892"/>
  <c r="H1892"/>
  <c r="G1892"/>
  <c r="F1892"/>
  <c r="E1892"/>
  <c r="D1892"/>
  <c r="C1892"/>
  <c r="B1892"/>
  <c r="A1892" s="1"/>
  <c r="L1891"/>
  <c r="K1891"/>
  <c r="J1891"/>
  <c r="I1891"/>
  <c r="H1891"/>
  <c r="G1891"/>
  <c r="F1891"/>
  <c r="E1891"/>
  <c r="D1891"/>
  <c r="C1891"/>
  <c r="B1891"/>
  <c r="A1891" s="1"/>
  <c r="L1890"/>
  <c r="K1890"/>
  <c r="J1890"/>
  <c r="I1890"/>
  <c r="H1890"/>
  <c r="G1890"/>
  <c r="F1890"/>
  <c r="E1890"/>
  <c r="D1890"/>
  <c r="C1890"/>
  <c r="B1890"/>
  <c r="A1890" s="1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<sst xmlns="http://schemas.openxmlformats.org/spreadsheetml/2006/main" count="12" uniqueCount="12">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</sst>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&#225;rios/Ana%20Morais/01%20FINANCEIRO/DEMONSTRATIVO%20CONT&#193;BIL/2020/03%20MAR&#199;O/03%20MAR&#199;O/13%20PCF/13.2%20PCF%20Excel/UPAE%20Limoeiro%20PCF%20em%20excel%202020_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LIMOEIRO</v>
          </cell>
          <cell r="E11" t="str">
            <v>1.99 - Outras Despesas com Pessoal</v>
          </cell>
          <cell r="F11">
            <v>10844611000170</v>
          </cell>
          <cell r="G11" t="str">
            <v>ELSON SOUTO E CIA LTDA</v>
          </cell>
          <cell r="H11" t="str">
            <v>S</v>
          </cell>
          <cell r="I11" t="str">
            <v>S</v>
          </cell>
          <cell r="J11" t="str">
            <v>000.012.800</v>
          </cell>
          <cell r="K11">
            <v>43903</v>
          </cell>
          <cell r="L11" t="str">
            <v>26200310844611000170670010000128001005673653</v>
          </cell>
          <cell r="M11" t="str">
            <v>2607901 - Jaboatão dos Guararapes - PE</v>
          </cell>
          <cell r="N11">
            <v>265.2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92863505000106</v>
          </cell>
          <cell r="G12" t="str">
            <v>UNIMED SEGURADORA S/A</v>
          </cell>
          <cell r="H12" t="str">
            <v>S</v>
          </cell>
          <cell r="I12" t="str">
            <v>N</v>
          </cell>
          <cell r="M12" t="str">
            <v>3550308 - São Paulo - SP</v>
          </cell>
          <cell r="N12">
            <v>589.76</v>
          </cell>
        </row>
        <row r="13">
          <cell r="C13" t="str">
            <v>UPAE LIMOEIRO</v>
          </cell>
          <cell r="E13" t="str">
            <v>3.12 - Material Hospitalar</v>
          </cell>
          <cell r="F13">
            <v>5044056000161</v>
          </cell>
          <cell r="G13" t="str">
            <v>DMH - PRODUTOS HOSPITALARES LTDA - EPP</v>
          </cell>
          <cell r="H13" t="str">
            <v>B</v>
          </cell>
          <cell r="I13" t="str">
            <v>S</v>
          </cell>
          <cell r="J13" t="str">
            <v>16388</v>
          </cell>
          <cell r="K13">
            <v>43908</v>
          </cell>
          <cell r="L13" t="str">
            <v>26200305044056000161550010000163881617101719</v>
          </cell>
          <cell r="M13" t="str">
            <v>26 -  Pernambuco</v>
          </cell>
          <cell r="N13">
            <v>605.20000000000005</v>
          </cell>
        </row>
        <row r="14">
          <cell r="C14" t="str">
            <v>UPAE LIMOEIRO</v>
          </cell>
          <cell r="E14" t="str">
            <v>3.12 - Material Hospitalar</v>
          </cell>
          <cell r="F14">
            <v>2911193000168</v>
          </cell>
          <cell r="G14" t="str">
            <v xml:space="preserve">APOGEU CENTER COMERCIAL DE PROD HOSP E MED </v>
          </cell>
          <cell r="H14" t="str">
            <v>B</v>
          </cell>
          <cell r="I14" t="str">
            <v>S</v>
          </cell>
          <cell r="J14" t="str">
            <v>016306</v>
          </cell>
          <cell r="K14">
            <v>43909</v>
          </cell>
          <cell r="L14" t="str">
            <v>26200302911193000168550000000163061030130227</v>
          </cell>
          <cell r="M14" t="str">
            <v>26 -  Pernambuco</v>
          </cell>
          <cell r="N14">
            <v>473</v>
          </cell>
        </row>
        <row r="15">
          <cell r="C15" t="str">
            <v>UPAE LIMOEIRO</v>
          </cell>
          <cell r="E15" t="str">
            <v>3.12 - Material Hospitalar</v>
          </cell>
          <cell r="F15">
            <v>23523598000107</v>
          </cell>
          <cell r="G15" t="str">
            <v>BARROS E BARROS HOSPITALAR LTDA EPP</v>
          </cell>
          <cell r="H15" t="str">
            <v>B</v>
          </cell>
          <cell r="I15" t="str">
            <v>S</v>
          </cell>
          <cell r="J15" t="str">
            <v>000.001.688</v>
          </cell>
          <cell r="K15">
            <v>43901</v>
          </cell>
          <cell r="L15" t="str">
            <v>26200323523598000107550010000016881131747105</v>
          </cell>
          <cell r="M15" t="str">
            <v>26 -  Pernambuco</v>
          </cell>
          <cell r="N15">
            <v>335</v>
          </cell>
        </row>
        <row r="16">
          <cell r="C16" t="str">
            <v>UPAE LIMOEIRO</v>
          </cell>
          <cell r="E16" t="str">
            <v>3.12 - Material Hospitalar</v>
          </cell>
          <cell r="F16">
            <v>10779833000156</v>
          </cell>
          <cell r="G16" t="str">
            <v>MEDICAL MERCANTIL DE APARELHAGEM MEDICA LTDA</v>
          </cell>
          <cell r="H16" t="str">
            <v>B</v>
          </cell>
          <cell r="I16" t="str">
            <v>S</v>
          </cell>
          <cell r="J16" t="str">
            <v>500603</v>
          </cell>
          <cell r="K16">
            <v>43909</v>
          </cell>
          <cell r="L16" t="str">
            <v>26200310779833000156550010005006031165729460</v>
          </cell>
          <cell r="M16" t="str">
            <v>26 -  Pernambuco</v>
          </cell>
          <cell r="N16">
            <v>1571.5</v>
          </cell>
        </row>
        <row r="17">
          <cell r="C17" t="str">
            <v>UPAE LIMOEIRO</v>
          </cell>
          <cell r="E17" t="str">
            <v>3.12 - Material Hospitalar</v>
          </cell>
          <cell r="F17">
            <v>10779833000156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 t="str">
            <v>499602</v>
          </cell>
          <cell r="K17">
            <v>43895</v>
          </cell>
          <cell r="L17" t="str">
            <v>2620031077983300015655001000499602118552664</v>
          </cell>
          <cell r="M17" t="str">
            <v>26 -  Pernambuco</v>
          </cell>
          <cell r="N17">
            <v>300</v>
          </cell>
        </row>
        <row r="18">
          <cell r="C18" t="str">
            <v>UPAE LIMOEIRO</v>
          </cell>
          <cell r="E18" t="str">
            <v>3.12 - Material Hospitalar</v>
          </cell>
          <cell r="F18">
            <v>10779833000156</v>
          </cell>
          <cell r="G18" t="str">
            <v>MEDICAL MERCANTIL DE APARELHAGEM MEDICA LTDA</v>
          </cell>
          <cell r="H18" t="str">
            <v>B</v>
          </cell>
          <cell r="I18" t="str">
            <v>S</v>
          </cell>
          <cell r="J18" t="str">
            <v>499855</v>
          </cell>
          <cell r="K18">
            <v>43900</v>
          </cell>
          <cell r="L18" t="str">
            <v>26200310779833000156550010004998551155525932</v>
          </cell>
          <cell r="M18" t="str">
            <v>26 -  Pernambuco</v>
          </cell>
          <cell r="N18">
            <v>688.48</v>
          </cell>
        </row>
        <row r="19">
          <cell r="C19" t="str">
            <v>UPAE LIMOEIRO</v>
          </cell>
          <cell r="E19" t="str">
            <v>3.12 - Material Hospitalar</v>
          </cell>
          <cell r="F19">
            <v>36377805000104</v>
          </cell>
          <cell r="G19" t="str">
            <v>J A MATERIAL MEDICO E HOSPITALAR LTDA</v>
          </cell>
          <cell r="H19" t="str">
            <v>B</v>
          </cell>
          <cell r="I19" t="str">
            <v>S</v>
          </cell>
          <cell r="J19" t="str">
            <v>30</v>
          </cell>
          <cell r="K19">
            <v>43913</v>
          </cell>
          <cell r="L19" t="str">
            <v>26200336377805000104550010000000301064021319</v>
          </cell>
          <cell r="M19" t="str">
            <v>26 -  Pernambuco</v>
          </cell>
          <cell r="N19">
            <v>4774.22</v>
          </cell>
        </row>
        <row r="20">
          <cell r="C20" t="str">
            <v>UPAE LIMOEIRO</v>
          </cell>
          <cell r="E20" t="str">
            <v>3.12 - Material Hospitalar</v>
          </cell>
          <cell r="F20">
            <v>21596736000144</v>
          </cell>
          <cell r="G20" t="str">
            <v>ULTRAMEGA DISTRIBUIDORA HOSPITALAR LTDA</v>
          </cell>
          <cell r="H20" t="str">
            <v>B</v>
          </cell>
          <cell r="I20" t="str">
            <v>S</v>
          </cell>
          <cell r="J20" t="str">
            <v>00093267</v>
          </cell>
          <cell r="K20">
            <v>43894</v>
          </cell>
          <cell r="L20" t="str">
            <v>26200321596736000144550010000932671000953757</v>
          </cell>
          <cell r="M20" t="str">
            <v>26 -  Pernambuco</v>
          </cell>
          <cell r="N20">
            <v>32.25</v>
          </cell>
        </row>
        <row r="21">
          <cell r="C21" t="str">
            <v>UPAE LIMOEIRO</v>
          </cell>
          <cell r="E21" t="str">
            <v>3.12 - Material Hospitalar</v>
          </cell>
          <cell r="F21">
            <v>11449180000100</v>
          </cell>
          <cell r="G21" t="str">
            <v>DPROSMED DIST PROD MED HOSP LTDA</v>
          </cell>
          <cell r="H21" t="str">
            <v>B</v>
          </cell>
          <cell r="I21" t="str">
            <v>S</v>
          </cell>
          <cell r="J21" t="str">
            <v>000.033.250</v>
          </cell>
          <cell r="K21">
            <v>43900</v>
          </cell>
          <cell r="L21" t="str">
            <v>26200311449180000100550010000332501934061820</v>
          </cell>
          <cell r="M21" t="str">
            <v>26 -  Pernambuco</v>
          </cell>
          <cell r="N21">
            <v>173.05</v>
          </cell>
        </row>
        <row r="22">
          <cell r="C22" t="str">
            <v>UPAE LIMOEIRO</v>
          </cell>
          <cell r="E22" t="str">
            <v>3.4 - Material Farmacológico</v>
          </cell>
          <cell r="F22">
            <v>10779833000156</v>
          </cell>
          <cell r="G22" t="str">
            <v>MEDICAL MERCANTIL DE APARELHAGEM MEDICA LTDA</v>
          </cell>
          <cell r="H22" t="str">
            <v>B</v>
          </cell>
          <cell r="I22" t="str">
            <v>S</v>
          </cell>
          <cell r="J22" t="str">
            <v>499855</v>
          </cell>
          <cell r="K22">
            <v>43900</v>
          </cell>
          <cell r="L22" t="str">
            <v>26200310779833000156550010004998551155525932</v>
          </cell>
          <cell r="M22" t="str">
            <v>26 -  Pernambuco</v>
          </cell>
          <cell r="N22">
            <v>188</v>
          </cell>
        </row>
        <row r="23">
          <cell r="C23" t="str">
            <v>UPAE LIMOEIRO</v>
          </cell>
          <cell r="E23" t="str">
            <v>3.4 - Material Farmacológico</v>
          </cell>
          <cell r="F23">
            <v>55470850000145</v>
          </cell>
          <cell r="G23" t="str">
            <v>MAGISTER MEDICAMENTOS LTDA ME</v>
          </cell>
          <cell r="H23" t="str">
            <v>B</v>
          </cell>
          <cell r="I23" t="str">
            <v>S</v>
          </cell>
          <cell r="J23" t="str">
            <v>000.008.060</v>
          </cell>
          <cell r="K23">
            <v>43902</v>
          </cell>
          <cell r="L23" t="str">
            <v>35200355470850000145550010000080601245800104</v>
          </cell>
          <cell r="M23" t="str">
            <v>35 -  São Paulo</v>
          </cell>
          <cell r="N23">
            <v>187</v>
          </cell>
        </row>
        <row r="24">
          <cell r="C24" t="str">
            <v>UPAE LIMOEIRO</v>
          </cell>
          <cell r="E24" t="str">
            <v>3.4 - Material Farmacológico</v>
          </cell>
          <cell r="F24">
            <v>21596736000144</v>
          </cell>
          <cell r="G24" t="str">
            <v>ULTRAMEGA DISTRIBUIDORA HOSPITALAR LTDA</v>
          </cell>
          <cell r="H24" t="str">
            <v>B</v>
          </cell>
          <cell r="I24" t="str">
            <v>S</v>
          </cell>
          <cell r="J24" t="str">
            <v>00093267</v>
          </cell>
          <cell r="K24">
            <v>43894</v>
          </cell>
          <cell r="L24" t="str">
            <v>26200321596736000144550010000932671000953757</v>
          </cell>
          <cell r="M24" t="str">
            <v>26 -  Pernambuco</v>
          </cell>
          <cell r="N24">
            <v>368.53</v>
          </cell>
        </row>
        <row r="25">
          <cell r="C25" t="str">
            <v>UPAE LIMOEIRO</v>
          </cell>
          <cell r="E25" t="str">
            <v>3.2 - Gás e Outros Materiais Engarrafados</v>
          </cell>
          <cell r="F25">
            <v>24380578002041</v>
          </cell>
          <cell r="G25" t="str">
            <v>WHITE MARTINS GASES INDUSTRIAIS NE LTDA</v>
          </cell>
          <cell r="H25" t="str">
            <v>B</v>
          </cell>
          <cell r="I25" t="str">
            <v>S</v>
          </cell>
          <cell r="J25" t="str">
            <v>278490</v>
          </cell>
          <cell r="K25">
            <v>43900</v>
          </cell>
          <cell r="L25" t="str">
            <v>26200324380578002041552000002784901784164845</v>
          </cell>
          <cell r="M25" t="str">
            <v>26 -  Pernambuco</v>
          </cell>
          <cell r="N25">
            <v>182.25</v>
          </cell>
        </row>
        <row r="26">
          <cell r="C26" t="str">
            <v>UPAE LIMOEIRO</v>
          </cell>
          <cell r="E26" t="str">
            <v>3.99 - Outras despesas com Material de Consumo</v>
          </cell>
          <cell r="F26">
            <v>2911193000168</v>
          </cell>
          <cell r="G26" t="str">
            <v xml:space="preserve">APOGEU CENTER COMERCIAL DE PROD HOSP E MED </v>
          </cell>
          <cell r="H26" t="str">
            <v>B</v>
          </cell>
          <cell r="I26" t="str">
            <v>S</v>
          </cell>
          <cell r="J26" t="str">
            <v>016306</v>
          </cell>
          <cell r="K26">
            <v>43909</v>
          </cell>
          <cell r="L26" t="str">
            <v>26200302911193000168550000000163061030130227</v>
          </cell>
          <cell r="M26" t="str">
            <v>26 -  Pernambuco</v>
          </cell>
          <cell r="N26">
            <v>52.6</v>
          </cell>
        </row>
        <row r="27">
          <cell r="C27" t="str">
            <v>UPAE LIMOEIRO</v>
          </cell>
          <cell r="E27" t="str">
            <v>3.99 - Outras despesas com Material de Consumo</v>
          </cell>
          <cell r="F27">
            <v>2911193000168</v>
          </cell>
          <cell r="G27" t="str">
            <v xml:space="preserve">APOGEU CENTER COMERCIAL DE PROD HOSP E MED </v>
          </cell>
          <cell r="H27" t="str">
            <v>B</v>
          </cell>
          <cell r="I27" t="str">
            <v>S</v>
          </cell>
          <cell r="J27" t="str">
            <v>016279</v>
          </cell>
          <cell r="K27">
            <v>43906</v>
          </cell>
          <cell r="L27" t="str">
            <v>26200302911193000168550000000162791020137203</v>
          </cell>
          <cell r="M27" t="str">
            <v>26 -  Pernambuco</v>
          </cell>
          <cell r="N27">
            <v>1140</v>
          </cell>
        </row>
        <row r="28">
          <cell r="C28" t="str">
            <v>UPAE LIMOEIRO</v>
          </cell>
          <cell r="E28" t="str">
            <v>3.99 - Outras despesas com Material de Consumo</v>
          </cell>
          <cell r="F28">
            <v>5991790000138</v>
          </cell>
          <cell r="G28" t="str">
            <v>CR MEDICAL PRODUTOS E SERVICOS LTDA ME</v>
          </cell>
          <cell r="H28" t="str">
            <v>B</v>
          </cell>
          <cell r="I28" t="str">
            <v>S</v>
          </cell>
          <cell r="J28" t="str">
            <v>4102</v>
          </cell>
          <cell r="K28">
            <v>43902</v>
          </cell>
          <cell r="L28" t="str">
            <v>26200305991790000138550010000041021853142947</v>
          </cell>
          <cell r="M28" t="str">
            <v>26 -  Pernambuco</v>
          </cell>
          <cell r="N28">
            <v>350</v>
          </cell>
        </row>
        <row r="29">
          <cell r="C29" t="str">
            <v>UPAE LIMOEIRO</v>
          </cell>
          <cell r="E29" t="str">
            <v>3.99 - Outras despesas com Material de Consumo</v>
          </cell>
          <cell r="F29">
            <v>36377805000104</v>
          </cell>
          <cell r="G29" t="str">
            <v>J A MATERIAL MEDICO E HOSPITALAR LTDA</v>
          </cell>
          <cell r="H29" t="str">
            <v>B</v>
          </cell>
          <cell r="I29" t="str">
            <v>S</v>
          </cell>
          <cell r="J29" t="str">
            <v>30</v>
          </cell>
          <cell r="K29">
            <v>43913</v>
          </cell>
          <cell r="L29" t="str">
            <v>26200336377805000104550010000000301064021319</v>
          </cell>
          <cell r="M29" t="str">
            <v>26 -  Pernambuco</v>
          </cell>
          <cell r="N29">
            <v>3565.78</v>
          </cell>
        </row>
        <row r="30">
          <cell r="C30" t="str">
            <v>UPAE LIMOEIRO</v>
          </cell>
          <cell r="E30" t="str">
            <v>3.99 - Outras despesas com Material de Consumo</v>
          </cell>
          <cell r="F30">
            <v>30848237000198</v>
          </cell>
          <cell r="G30" t="str">
            <v>PH COMERCIO DE PRODUTOS MEDICOS HOSPITAL</v>
          </cell>
          <cell r="H30" t="str">
            <v>B</v>
          </cell>
          <cell r="I30" t="str">
            <v>S</v>
          </cell>
          <cell r="J30" t="str">
            <v>000.003.288</v>
          </cell>
          <cell r="K30">
            <v>43909</v>
          </cell>
          <cell r="L30" t="str">
            <v>26200330848237000198550010000032881736576628</v>
          </cell>
          <cell r="M30" t="str">
            <v>26 -  Pernambuco</v>
          </cell>
          <cell r="N30">
            <v>393.2</v>
          </cell>
        </row>
        <row r="31">
          <cell r="C31" t="str">
            <v>UPAE LIMOEIRO</v>
          </cell>
          <cell r="E31" t="str">
            <v>3.99 - Outras despesas com Material de Consumo</v>
          </cell>
          <cell r="F31">
            <v>11449180000100</v>
          </cell>
          <cell r="G31" t="str">
            <v>DPROSMED DIST PROD MED HOSP LTDA</v>
          </cell>
          <cell r="H31" t="str">
            <v>B</v>
          </cell>
          <cell r="I31" t="str">
            <v>S</v>
          </cell>
          <cell r="J31" t="str">
            <v>000.033.250</v>
          </cell>
          <cell r="K31">
            <v>43900</v>
          </cell>
          <cell r="L31" t="str">
            <v>26200311449180000100550010000332501934061820</v>
          </cell>
          <cell r="M31" t="str">
            <v>26 -  Pernambuco</v>
          </cell>
          <cell r="N31">
            <v>142.63999999999999</v>
          </cell>
        </row>
        <row r="32">
          <cell r="C32" t="str">
            <v>UPAE LIMOEIRO</v>
          </cell>
          <cell r="E32" t="str">
            <v>3.99 - Outras despesas com Material de Consumo</v>
          </cell>
          <cell r="F32">
            <v>14259676000109</v>
          </cell>
          <cell r="G32" t="str">
            <v xml:space="preserve">VCOATSS COMERCIO DE GAS E AGUA LTDA ME </v>
          </cell>
          <cell r="H32" t="str">
            <v>B</v>
          </cell>
          <cell r="I32" t="str">
            <v>S</v>
          </cell>
          <cell r="J32" t="str">
            <v>000.000.754</v>
          </cell>
          <cell r="K32">
            <v>43897</v>
          </cell>
          <cell r="L32" t="str">
            <v>26200314259676000109550010000007541170850963</v>
          </cell>
          <cell r="M32" t="str">
            <v>26 -  Pernambuco</v>
          </cell>
          <cell r="N32">
            <v>91</v>
          </cell>
        </row>
        <row r="33">
          <cell r="C33" t="str">
            <v>UPAE LIMOEIRO</v>
          </cell>
          <cell r="E33" t="str">
            <v>3.1 - Combustíveis e Lubrificantes Automotivos</v>
          </cell>
          <cell r="F33">
            <v>13412674000145</v>
          </cell>
          <cell r="G33" t="str">
            <v>POSTO MUNIZ LTDA</v>
          </cell>
          <cell r="H33" t="str">
            <v>B</v>
          </cell>
          <cell r="I33" t="str">
            <v>S</v>
          </cell>
          <cell r="J33" t="str">
            <v>00000979</v>
          </cell>
          <cell r="K33">
            <v>43924</v>
          </cell>
          <cell r="L33" t="str">
            <v>26200413412674000145550010000009791001528102</v>
          </cell>
          <cell r="M33" t="str">
            <v>26 -  Pernambuco</v>
          </cell>
          <cell r="N33">
            <v>2142.04</v>
          </cell>
        </row>
        <row r="34">
          <cell r="C34" t="str">
            <v>UPAE LIMOEIRO</v>
          </cell>
          <cell r="E34" t="str">
            <v xml:space="preserve">3.9 - Material para Manutenção de Bens Imóveis </v>
          </cell>
          <cell r="F34">
            <v>13441051000281</v>
          </cell>
          <cell r="G34" t="str">
            <v>CL COMERCIO DE MATERIAIS MEDICOS HOSPITALARES LTDA</v>
          </cell>
          <cell r="H34" t="str">
            <v>B</v>
          </cell>
          <cell r="I34" t="str">
            <v>S</v>
          </cell>
          <cell r="J34" t="str">
            <v>8377</v>
          </cell>
          <cell r="K34">
            <v>43899</v>
          </cell>
          <cell r="L34" t="str">
            <v>26200313441051000281550010000083771111183775</v>
          </cell>
          <cell r="M34" t="str">
            <v>26 -  Pernambuco</v>
          </cell>
          <cell r="N34">
            <v>290</v>
          </cell>
        </row>
        <row r="35">
          <cell r="C35" t="str">
            <v>UPAE LIMOEIRO</v>
          </cell>
          <cell r="E35" t="str">
            <v xml:space="preserve">3.9 - Material para Manutenção de Bens Imóveis </v>
          </cell>
          <cell r="F35">
            <v>66437831000133</v>
          </cell>
          <cell r="G35" t="str">
            <v>HTS TECNOLOGIA EM SAUDE COM. IMP EXP LTD</v>
          </cell>
          <cell r="H35" t="str">
            <v>B</v>
          </cell>
          <cell r="I35" t="str">
            <v>S</v>
          </cell>
          <cell r="J35" t="str">
            <v>102.141</v>
          </cell>
          <cell r="K35">
            <v>43909</v>
          </cell>
          <cell r="L35" t="str">
            <v>31200366437831000133550010001021411511814265</v>
          </cell>
          <cell r="M35" t="str">
            <v>31 -  Minas Gerais</v>
          </cell>
          <cell r="N35">
            <v>485</v>
          </cell>
        </row>
        <row r="36">
          <cell r="C36" t="str">
            <v>UPAE LIMOEIRO</v>
          </cell>
          <cell r="E36" t="str">
            <v xml:space="preserve">3.9 - Material para Manutenção de Bens Imóveis </v>
          </cell>
          <cell r="F36">
            <v>10337748000138</v>
          </cell>
          <cell r="G36" t="str">
            <v>SUPERMERCADO NATIANAS LTDA</v>
          </cell>
          <cell r="H36" t="str">
            <v>B</v>
          </cell>
          <cell r="I36" t="str">
            <v>S</v>
          </cell>
          <cell r="J36" t="str">
            <v>7293</v>
          </cell>
          <cell r="K36">
            <v>43902</v>
          </cell>
          <cell r="L36" t="str">
            <v>26200310337748000138550080000072931000363080</v>
          </cell>
          <cell r="M36" t="str">
            <v>26 -  Pernambuco</v>
          </cell>
          <cell r="N36">
            <v>226.87</v>
          </cell>
        </row>
        <row r="37">
          <cell r="C37" t="str">
            <v>UPAE LIMOEIRO</v>
          </cell>
          <cell r="E37" t="str">
            <v xml:space="preserve">3.9 - Material para Manutenção de Bens Imóveis </v>
          </cell>
          <cell r="F37">
            <v>10337748000138</v>
          </cell>
          <cell r="G37" t="str">
            <v>SUPERMERCADO NATIANAS LTDA</v>
          </cell>
          <cell r="H37" t="str">
            <v>B</v>
          </cell>
          <cell r="I37" t="str">
            <v>S</v>
          </cell>
          <cell r="J37" t="str">
            <v>7275</v>
          </cell>
          <cell r="K37">
            <v>43901</v>
          </cell>
          <cell r="L37" t="str">
            <v>26200310337748000138550080000072751000362727</v>
          </cell>
          <cell r="M37" t="str">
            <v>26 -  Pernambuco</v>
          </cell>
          <cell r="N37">
            <v>28.45</v>
          </cell>
        </row>
        <row r="38">
          <cell r="C38" t="str">
            <v>UPAE LIMOEIRO</v>
          </cell>
          <cell r="E38" t="str">
            <v xml:space="preserve">3.9 - Material para Manutenção de Bens Imóveis </v>
          </cell>
          <cell r="F38">
            <v>10337748000138</v>
          </cell>
          <cell r="G38" t="str">
            <v>SUPERMERCADO NATIANAS LTDA</v>
          </cell>
          <cell r="H38" t="str">
            <v>B</v>
          </cell>
          <cell r="I38" t="str">
            <v>S</v>
          </cell>
          <cell r="J38" t="str">
            <v>7292</v>
          </cell>
          <cell r="K38">
            <v>43902</v>
          </cell>
          <cell r="L38" t="str">
            <v>26200310337748000138550080000072921000363074</v>
          </cell>
          <cell r="M38" t="str">
            <v>26 -  Pernambuco</v>
          </cell>
          <cell r="N38">
            <v>85.35</v>
          </cell>
        </row>
        <row r="39">
          <cell r="C39" t="str">
            <v>UPAE LIMOEIRO</v>
          </cell>
          <cell r="E39" t="str">
            <v>5.99 - Outros Serviços de Terceiros Pessoa Jurídica</v>
          </cell>
          <cell r="F39">
            <v>11097292000149</v>
          </cell>
          <cell r="G39" t="str">
            <v>PREFEITURA MUNICIPAL DE LIMOEIRO</v>
          </cell>
          <cell r="H39" t="str">
            <v>S</v>
          </cell>
          <cell r="I39" t="str">
            <v>N</v>
          </cell>
          <cell r="M39" t="str">
            <v>2608909 - Limoeiro - PE</v>
          </cell>
          <cell r="N39">
            <v>4.13</v>
          </cell>
        </row>
        <row r="40">
          <cell r="C40" t="str">
            <v>UPAE LIMOEIRO</v>
          </cell>
          <cell r="E40" t="str">
            <v>5.99 - Outros Serviços de Terceiros Pessoa Jurídica</v>
          </cell>
          <cell r="F40">
            <v>11097292000149</v>
          </cell>
          <cell r="G40" t="str">
            <v>PREFEITURA MUNICIPAL DE LIMOEIRO</v>
          </cell>
          <cell r="H40" t="str">
            <v>S</v>
          </cell>
          <cell r="I40" t="str">
            <v>N</v>
          </cell>
          <cell r="M40" t="str">
            <v>2608909 - Limoeiro - PE</v>
          </cell>
          <cell r="N40">
            <v>4.13</v>
          </cell>
        </row>
        <row r="41">
          <cell r="C41" t="str">
            <v>UPAE LIMOEIRO</v>
          </cell>
          <cell r="E41" t="str">
            <v>5.99 - Outros Serviços de Terceiros Pessoa Jurídica</v>
          </cell>
          <cell r="F41">
            <v>11097292000149</v>
          </cell>
          <cell r="G41" t="str">
            <v>PREFEITURA MUNICIPAL DE LIMOEIRO</v>
          </cell>
          <cell r="H41" t="str">
            <v>S</v>
          </cell>
          <cell r="I41" t="str">
            <v>N</v>
          </cell>
          <cell r="M41" t="str">
            <v>2608909 - Limoeiro - PE</v>
          </cell>
          <cell r="N41">
            <v>4.13</v>
          </cell>
        </row>
        <row r="42">
          <cell r="C42" t="str">
            <v>UPAE LIMOEIRO</v>
          </cell>
          <cell r="E42" t="str">
            <v>5.99 - Outros Serviços de Terceiros Pessoa Jurídica</v>
          </cell>
          <cell r="F42">
            <v>11097292000149</v>
          </cell>
          <cell r="G42" t="str">
            <v>PREFEITURA MUNICIPAL DE LIMOEIRO</v>
          </cell>
          <cell r="H42" t="str">
            <v>S</v>
          </cell>
          <cell r="I42" t="str">
            <v>N</v>
          </cell>
          <cell r="M42" t="str">
            <v>2608909 - Limoeiro - PE</v>
          </cell>
          <cell r="N42">
            <v>4.13</v>
          </cell>
        </row>
        <row r="43">
          <cell r="C43" t="str">
            <v>UPAE LIMOEIRO</v>
          </cell>
          <cell r="E43" t="str">
            <v>5.99 - Outros Serviços de Terceiros Pessoa Jurídica</v>
          </cell>
          <cell r="F43">
            <v>11097292000149</v>
          </cell>
          <cell r="G43" t="str">
            <v>PREFEITURA MUNICIPAL DE LIMOEIRO</v>
          </cell>
          <cell r="H43" t="str">
            <v>S</v>
          </cell>
          <cell r="I43" t="str">
            <v>N</v>
          </cell>
          <cell r="M43" t="str">
            <v>2608909 - Limoeiro - PE</v>
          </cell>
          <cell r="N43">
            <v>4.13</v>
          </cell>
        </row>
        <row r="44">
          <cell r="C44" t="str">
            <v>UPAE LIMOEIRO</v>
          </cell>
          <cell r="E44" t="str">
            <v>5.99 - Outros Serviços de Terceiros Pessoa Jurídica</v>
          </cell>
          <cell r="F44">
            <v>11097292000149</v>
          </cell>
          <cell r="G44" t="str">
            <v>PREFEITURA MUNICIPAL DE LIMOEIRO</v>
          </cell>
          <cell r="H44" t="str">
            <v>S</v>
          </cell>
          <cell r="I44" t="str">
            <v>N</v>
          </cell>
          <cell r="M44" t="str">
            <v>2608909 - Limoeiro - PE</v>
          </cell>
          <cell r="N44">
            <v>4.13</v>
          </cell>
        </row>
        <row r="45">
          <cell r="C45" t="str">
            <v>UPAE LIMOEIRO</v>
          </cell>
          <cell r="E45" t="str">
            <v>5.99 - Outros Serviços de Terceiros Pessoa Jurídica</v>
          </cell>
          <cell r="F45">
            <v>11097292000149</v>
          </cell>
          <cell r="G45" t="str">
            <v>PREFEITURA MUNICIPAL DE LIMOEIRO</v>
          </cell>
          <cell r="H45" t="str">
            <v>S</v>
          </cell>
          <cell r="I45" t="str">
            <v>N</v>
          </cell>
          <cell r="M45" t="str">
            <v>2608909 - Limoeiro - PE</v>
          </cell>
          <cell r="N45">
            <v>4.13</v>
          </cell>
        </row>
        <row r="46">
          <cell r="C46" t="str">
            <v>UPAE LIMOEIRO</v>
          </cell>
          <cell r="E46" t="str">
            <v>5.99 - Outros Serviços de Terceiros Pessoa Jurídica</v>
          </cell>
          <cell r="F46">
            <v>11097292000149</v>
          </cell>
          <cell r="G46" t="str">
            <v>PREFEITURA MUNICIPAL DE LIMOEIRO</v>
          </cell>
          <cell r="H46" t="str">
            <v>S</v>
          </cell>
          <cell r="I46" t="str">
            <v>N</v>
          </cell>
          <cell r="M46" t="str">
            <v>2608909 - Limoeiro - PE</v>
          </cell>
          <cell r="N46">
            <v>4.13</v>
          </cell>
        </row>
        <row r="47">
          <cell r="C47" t="str">
            <v>UPAE LIMOEIRO</v>
          </cell>
          <cell r="E47" t="str">
            <v>5.99 - Outros Serviços de Terceiros Pessoa Jurídica</v>
          </cell>
          <cell r="F47">
            <v>11097292000149</v>
          </cell>
          <cell r="G47" t="str">
            <v>PREFEITURA MUNICIPAL DE LIMOEIRO</v>
          </cell>
          <cell r="H47" t="str">
            <v>S</v>
          </cell>
          <cell r="I47" t="str">
            <v>N</v>
          </cell>
          <cell r="M47" t="str">
            <v>2608909 - Limoeiro - PE</v>
          </cell>
          <cell r="N47">
            <v>4.13</v>
          </cell>
        </row>
        <row r="48">
          <cell r="C48" t="str">
            <v>UPAE LIMOEIRO</v>
          </cell>
          <cell r="E48" t="str">
            <v>5.99 - Outros Serviços de Terceiros Pessoa Jurídica</v>
          </cell>
          <cell r="F48">
            <v>11097292000149</v>
          </cell>
          <cell r="G48" t="str">
            <v>PREFEITURA MUNICIPAL DE LIMOEIRO</v>
          </cell>
          <cell r="H48" t="str">
            <v>S</v>
          </cell>
          <cell r="I48" t="str">
            <v>N</v>
          </cell>
          <cell r="M48" t="str">
            <v>2608909 - Limoeiro - PE</v>
          </cell>
          <cell r="N48">
            <v>4.13</v>
          </cell>
        </row>
        <row r="49">
          <cell r="C49" t="str">
            <v>UPAE LIMOEIRO</v>
          </cell>
          <cell r="E49" t="str">
            <v xml:space="preserve">5.25 - Serviços Bancários </v>
          </cell>
          <cell r="H49" t="str">
            <v>S</v>
          </cell>
          <cell r="I49" t="str">
            <v>N</v>
          </cell>
          <cell r="N49">
            <v>99</v>
          </cell>
        </row>
        <row r="50">
          <cell r="C50" t="str">
            <v>UPAE LIMOEIRO</v>
          </cell>
          <cell r="E50" t="str">
            <v xml:space="preserve">5.25 - Serviços Bancários </v>
          </cell>
          <cell r="H50" t="str">
            <v>S</v>
          </cell>
          <cell r="I50" t="str">
            <v>N</v>
          </cell>
          <cell r="N50">
            <v>169</v>
          </cell>
        </row>
        <row r="51">
          <cell r="C51" t="str">
            <v>UPAE LIMOEIRO</v>
          </cell>
          <cell r="E51" t="str">
            <v>5.13 - Água e Esgoto</v>
          </cell>
          <cell r="F51">
            <v>9769035000164</v>
          </cell>
          <cell r="G51" t="str">
            <v>COMPESA</v>
          </cell>
          <cell r="H51" t="str">
            <v>S</v>
          </cell>
          <cell r="I51" t="str">
            <v>N</v>
          </cell>
          <cell r="M51" t="str">
            <v>2608909 - Limoeiro - PE</v>
          </cell>
          <cell r="N51">
            <v>452.17</v>
          </cell>
        </row>
        <row r="52">
          <cell r="C52" t="str">
            <v>UPAE LIMOEIRO</v>
          </cell>
          <cell r="E52" t="str">
            <v>5.12 - Energia Elétrica</v>
          </cell>
          <cell r="F52">
            <v>10835932000108</v>
          </cell>
          <cell r="G52" t="str">
            <v xml:space="preserve">COMPANHIA ENERGETICA DE PERNAMBUCO </v>
          </cell>
          <cell r="H52" t="str">
            <v>S</v>
          </cell>
          <cell r="I52" t="str">
            <v>S</v>
          </cell>
          <cell r="J52" t="str">
            <v>102607087</v>
          </cell>
          <cell r="K52">
            <v>43918</v>
          </cell>
          <cell r="M52" t="str">
            <v>2611606 - Recife - PE</v>
          </cell>
          <cell r="N52">
            <v>13793.82</v>
          </cell>
        </row>
        <row r="53">
          <cell r="C53" t="str">
            <v>UPAE LIMOEIRO</v>
          </cell>
          <cell r="E53" t="str">
            <v>5.3 - Locação de Máquinas e Equipamentos</v>
          </cell>
          <cell r="F53">
            <v>59105999000186</v>
          </cell>
          <cell r="G53" t="str">
            <v xml:space="preserve">WHIRLPOOL S/A </v>
          </cell>
          <cell r="H53" t="str">
            <v>S</v>
          </cell>
          <cell r="I53" t="str">
            <v>N</v>
          </cell>
          <cell r="M53" t="str">
            <v>3550308 - São Paulo - SP</v>
          </cell>
          <cell r="N53">
            <v>186.48</v>
          </cell>
        </row>
        <row r="54">
          <cell r="C54" t="str">
            <v>UPAE LIMOEIRO</v>
          </cell>
          <cell r="E54" t="str">
            <v>5.3 - Locação de Máquinas e Equipamentos</v>
          </cell>
          <cell r="F54">
            <v>11265156000110</v>
          </cell>
          <cell r="G54" t="str">
            <v>K.J. BEZERRA DE MELO</v>
          </cell>
          <cell r="H54" t="str">
            <v>S</v>
          </cell>
          <cell r="I54" t="str">
            <v>S</v>
          </cell>
          <cell r="J54" t="str">
            <v>0000000001</v>
          </cell>
          <cell r="K54">
            <v>43901</v>
          </cell>
          <cell r="L54" t="str">
            <v>NFS.J3ZR530V32.J45ZQ306UP.000001</v>
          </cell>
          <cell r="M54" t="str">
            <v>2608909 - Limoeiro - PE</v>
          </cell>
          <cell r="N54">
            <v>700</v>
          </cell>
        </row>
        <row r="55">
          <cell r="C55" t="str">
            <v>UPAE LIMOEIRO</v>
          </cell>
          <cell r="E55" t="str">
            <v>5.3 - Locação de Máquinas e Equipamentos</v>
          </cell>
          <cell r="F55">
            <v>11265156000110</v>
          </cell>
          <cell r="G55" t="str">
            <v>K.J. BEZERRA DE MELO</v>
          </cell>
          <cell r="H55" t="str">
            <v>S</v>
          </cell>
          <cell r="I55" t="str">
            <v>S</v>
          </cell>
          <cell r="J55" t="str">
            <v>0000000002</v>
          </cell>
          <cell r="K55">
            <v>43901</v>
          </cell>
          <cell r="L55" t="str">
            <v>NFS.J3ZR530V32.J45ZQ306UP.000002</v>
          </cell>
          <cell r="M55" t="str">
            <v>2608909 - Limoeiro - PE</v>
          </cell>
          <cell r="N55">
            <v>300</v>
          </cell>
        </row>
        <row r="56">
          <cell r="C56" t="str">
            <v>UPAE LIMOEIRO</v>
          </cell>
          <cell r="E56" t="str">
            <v>5.8 - Locação de Veículos Automotores</v>
          </cell>
          <cell r="F56">
            <v>1838726000160</v>
          </cell>
          <cell r="G56" t="str">
            <v>S &amp; B LOCACOES DE VEICULOS EIRELLI</v>
          </cell>
          <cell r="H56" t="str">
            <v>S</v>
          </cell>
          <cell r="I56" t="str">
            <v>S</v>
          </cell>
          <cell r="J56" t="str">
            <v>1766</v>
          </cell>
          <cell r="K56">
            <v>43921</v>
          </cell>
          <cell r="M56" t="str">
            <v>2611606 - Recife - PE</v>
          </cell>
          <cell r="N56">
            <v>2850</v>
          </cell>
        </row>
        <row r="57">
          <cell r="C57" t="str">
            <v>UPAE LIMOEIRO</v>
          </cell>
          <cell r="E57" t="str">
            <v>5.16 - Serviços Médico-Hospitalares, Odotonlógia e Laboratoriais</v>
          </cell>
          <cell r="F57">
            <v>3935478000100</v>
          </cell>
          <cell r="G57" t="str">
            <v>CARDIOLOGICA LTDA</v>
          </cell>
          <cell r="H57" t="str">
            <v>S</v>
          </cell>
          <cell r="I57" t="str">
            <v>S</v>
          </cell>
          <cell r="J57" t="str">
            <v>00002548</v>
          </cell>
          <cell r="K57">
            <v>43929</v>
          </cell>
          <cell r="L57" t="str">
            <v>VVXV-6PVZ</v>
          </cell>
          <cell r="M57" t="str">
            <v>2611606 - Recife - PE</v>
          </cell>
          <cell r="N57">
            <v>3369.38</v>
          </cell>
        </row>
        <row r="58">
          <cell r="C58" t="str">
            <v>UPAE LIMOEIRO</v>
          </cell>
          <cell r="E58" t="str">
            <v>5.16 - Serviços Médico-Hospitalares, Odotonlógia e Laboratoriais</v>
          </cell>
          <cell r="F58">
            <v>15317166000103</v>
          </cell>
          <cell r="G58" t="str">
            <v>CENTRO CARDIOLOGICO DO IDOSO LTDA</v>
          </cell>
          <cell r="H58" t="str">
            <v>S</v>
          </cell>
          <cell r="I58" t="str">
            <v>S</v>
          </cell>
          <cell r="J58" t="str">
            <v>00001184</v>
          </cell>
          <cell r="K58">
            <v>43928</v>
          </cell>
          <cell r="L58" t="str">
            <v>NCPU-NIWZ</v>
          </cell>
          <cell r="M58" t="str">
            <v>2611606 - Recife - PE</v>
          </cell>
          <cell r="N58">
            <v>3369.38</v>
          </cell>
        </row>
        <row r="59">
          <cell r="C59" t="str">
            <v>UPAE LIMOEIRO</v>
          </cell>
          <cell r="E59" t="str">
            <v>5.16 - Serviços Médico-Hospitalares, Odotonlógia e Laboratoriais</v>
          </cell>
          <cell r="F59">
            <v>22345633000174</v>
          </cell>
          <cell r="G59" t="str">
            <v>DANTAS &amp; FONTAN DERMATOLOGIA LTDA</v>
          </cell>
          <cell r="H59" t="str">
            <v>S</v>
          </cell>
          <cell r="I59" t="str">
            <v>S</v>
          </cell>
          <cell r="J59" t="str">
            <v>00003777</v>
          </cell>
          <cell r="K59">
            <v>43928</v>
          </cell>
          <cell r="L59" t="str">
            <v>5PZ9-48TR</v>
          </cell>
          <cell r="M59" t="str">
            <v>2611606 - Recife - PE</v>
          </cell>
          <cell r="N59">
            <v>8985</v>
          </cell>
        </row>
        <row r="60">
          <cell r="C60" t="str">
            <v>UPAE LIMOEIRO</v>
          </cell>
          <cell r="E60" t="str">
            <v>5.16 - Serviços Médico-Hospitalares, Odotonlógia e Laboratoriais</v>
          </cell>
          <cell r="F60">
            <v>21016814000194</v>
          </cell>
          <cell r="G60" t="str">
            <v>SALES &amp; CARVALHO ASSISTENCIA A SAUDE LTDA</v>
          </cell>
          <cell r="H60" t="str">
            <v>S</v>
          </cell>
          <cell r="I60" t="str">
            <v>S</v>
          </cell>
          <cell r="J60" t="str">
            <v>0000001204</v>
          </cell>
          <cell r="K60">
            <v>43928</v>
          </cell>
          <cell r="L60" t="str">
            <v>273382583</v>
          </cell>
          <cell r="M60" t="str">
            <v>2408102 - Natal - RN</v>
          </cell>
          <cell r="N60">
            <v>13477.5</v>
          </cell>
        </row>
        <row r="61">
          <cell r="C61" t="str">
            <v>UPAE LIMOEIRO</v>
          </cell>
          <cell r="E61" t="str">
            <v>5.16 - Serviços Médico-Hospitalares, Odotonlógia e Laboratoriais</v>
          </cell>
          <cell r="F61">
            <v>21204660000164</v>
          </cell>
          <cell r="G61" t="str">
            <v>OFTALMO PRIME LTDA</v>
          </cell>
          <cell r="H61" t="str">
            <v>S</v>
          </cell>
          <cell r="I61" t="str">
            <v>S</v>
          </cell>
          <cell r="J61" t="str">
            <v>00000327</v>
          </cell>
          <cell r="K61">
            <v>43924</v>
          </cell>
          <cell r="L61" t="str">
            <v>QEYD-MJYW</v>
          </cell>
          <cell r="M61" t="str">
            <v>2611606 - Recife - PE</v>
          </cell>
          <cell r="N61">
            <v>9305.89</v>
          </cell>
        </row>
        <row r="62">
          <cell r="C62" t="str">
            <v>UPAE LIMOEIRO</v>
          </cell>
          <cell r="E62" t="str">
            <v>5.16 - Serviços Médico-Hospitalares, Odotonlógia e Laboratoriais</v>
          </cell>
          <cell r="F62">
            <v>31228360000179</v>
          </cell>
          <cell r="G62" t="str">
            <v>MCSM CENTRO CLINICO E DIAGNOSTICO</v>
          </cell>
          <cell r="H62" t="str">
            <v>S</v>
          </cell>
          <cell r="I62" t="str">
            <v>S</v>
          </cell>
          <cell r="J62" t="str">
            <v>88</v>
          </cell>
          <cell r="K62">
            <v>43921</v>
          </cell>
          <cell r="L62" t="str">
            <v>JBTA-YBCB</v>
          </cell>
          <cell r="M62" t="str">
            <v>2602209 - Bom Jardim - PE</v>
          </cell>
          <cell r="N62">
            <v>250</v>
          </cell>
        </row>
        <row r="63">
          <cell r="C63" t="str">
            <v>UPAE LIMOEIRO</v>
          </cell>
          <cell r="E63" t="str">
            <v>5.16 - Serviços Médico-Hospitalares, Odotonlógia e Laboratoriais</v>
          </cell>
          <cell r="F63">
            <v>2203863000191</v>
          </cell>
          <cell r="G63" t="str">
            <v>FLAVIO GALVAO &amp; CIA LTDA - EPP</v>
          </cell>
          <cell r="H63" t="str">
            <v>S</v>
          </cell>
          <cell r="I63" t="str">
            <v>S</v>
          </cell>
          <cell r="J63" t="str">
            <v>00002481</v>
          </cell>
          <cell r="K63">
            <v>43920</v>
          </cell>
          <cell r="L63" t="str">
            <v>LPJU-IKWX</v>
          </cell>
          <cell r="M63" t="str">
            <v>2927408 - Salvador - BA</v>
          </cell>
          <cell r="N63">
            <v>1440</v>
          </cell>
        </row>
        <row r="64">
          <cell r="C64" t="str">
            <v>UPAE LIMOEIRO</v>
          </cell>
          <cell r="E64" t="str">
            <v>5.16 - Serviços Médico-Hospitalares, Odotonlógia e Laboratoriais</v>
          </cell>
          <cell r="F64">
            <v>20683449000109</v>
          </cell>
          <cell r="G64" t="str">
            <v>GASPAR SERVICOS MEDICOS LTDA</v>
          </cell>
          <cell r="H64" t="str">
            <v>S</v>
          </cell>
          <cell r="I64" t="str">
            <v>S</v>
          </cell>
          <cell r="J64" t="str">
            <v>00000571</v>
          </cell>
          <cell r="K64">
            <v>43934</v>
          </cell>
          <cell r="L64" t="str">
            <v>5CW1-LXX8</v>
          </cell>
          <cell r="M64" t="str">
            <v>2611606 - Recife - PE</v>
          </cell>
          <cell r="N64">
            <v>1470</v>
          </cell>
        </row>
        <row r="65">
          <cell r="C65" t="str">
            <v>UPAE LIMOEIRO</v>
          </cell>
          <cell r="E65" t="str">
            <v>5.16 - Serviços Médico-Hospitalares, Odotonlógia e Laboratoriais</v>
          </cell>
          <cell r="F65">
            <v>33363558000190</v>
          </cell>
          <cell r="G65" t="str">
            <v>LIA SERRA SERVICOS MEDICOS LTDA</v>
          </cell>
          <cell r="H65" t="str">
            <v>S</v>
          </cell>
          <cell r="I65" t="str">
            <v>S</v>
          </cell>
          <cell r="J65" t="str">
            <v>00000030</v>
          </cell>
          <cell r="K65">
            <v>43937</v>
          </cell>
          <cell r="L65" t="str">
            <v>JCGQ-NKXS</v>
          </cell>
          <cell r="M65" t="str">
            <v>2927408 - Salvador - BA</v>
          </cell>
          <cell r="N65">
            <v>1680</v>
          </cell>
        </row>
        <row r="66">
          <cell r="C66" t="str">
            <v>UPAE LIMOEIRO</v>
          </cell>
          <cell r="E66" t="str">
            <v>5.16 - Serviços Médico-Hospitalares, Odotonlógia e Laboratoriais</v>
          </cell>
          <cell r="F66">
            <v>11095922000146</v>
          </cell>
          <cell r="G66" t="str">
            <v>ECAPE SERVICOS MEDICOS LTDA EPP</v>
          </cell>
          <cell r="H66" t="str">
            <v>S</v>
          </cell>
          <cell r="I66" t="str">
            <v>S</v>
          </cell>
          <cell r="J66" t="str">
            <v>00000509</v>
          </cell>
          <cell r="K66">
            <v>43927</v>
          </cell>
          <cell r="L66" t="str">
            <v>LIMU-7DY9</v>
          </cell>
          <cell r="M66" t="str">
            <v>2611606 - Recife - PE</v>
          </cell>
          <cell r="N66">
            <v>1188</v>
          </cell>
        </row>
        <row r="67">
          <cell r="C67" t="str">
            <v>UPAE LIMOEIRO</v>
          </cell>
          <cell r="E67" t="str">
            <v>5.16 - Serviços Médico-Hospitalares, Odotonlógia e Laboratoriais</v>
          </cell>
          <cell r="F67">
            <v>23303022000126</v>
          </cell>
          <cell r="G67" t="str">
            <v xml:space="preserve">MEDIAGNUS IMAGENS DIAGNOSTICO LTDA ME </v>
          </cell>
          <cell r="H67" t="str">
            <v>S</v>
          </cell>
          <cell r="I67" t="str">
            <v>S</v>
          </cell>
          <cell r="J67" t="str">
            <v>0380</v>
          </cell>
          <cell r="K67">
            <v>43933</v>
          </cell>
          <cell r="M67" t="str">
            <v>2603108 - Cachoeirinha - PE</v>
          </cell>
          <cell r="N67">
            <v>1350</v>
          </cell>
        </row>
        <row r="68">
          <cell r="C68" t="str">
            <v>UPAE LIMOEIRO</v>
          </cell>
          <cell r="E68" t="str">
            <v>5.16 - Serviços Médico-Hospitalares, Odotonlógia e Laboratoriais</v>
          </cell>
          <cell r="F68">
            <v>34242407000147</v>
          </cell>
          <cell r="G68" t="str">
            <v>B C A DOS SANTOS</v>
          </cell>
          <cell r="H68" t="str">
            <v>S</v>
          </cell>
          <cell r="I68" t="str">
            <v>S</v>
          </cell>
          <cell r="J68" t="str">
            <v>00000016</v>
          </cell>
          <cell r="K68">
            <v>43931</v>
          </cell>
          <cell r="L68" t="str">
            <v>6IFE-KERE</v>
          </cell>
          <cell r="M68" t="str">
            <v>2611606 - Recife - PE</v>
          </cell>
          <cell r="N68">
            <v>6738.75</v>
          </cell>
        </row>
        <row r="69">
          <cell r="C69" t="str">
            <v>UPAE LIMOEIRO</v>
          </cell>
          <cell r="E69" t="str">
            <v>5.16 - Serviços Médico-Hospitalares, Odotonlógia e Laboratoriais</v>
          </cell>
          <cell r="F69">
            <v>8885865000194</v>
          </cell>
          <cell r="G69" t="str">
            <v>MARIA DE LOURDES MONTEIRO RAMOS - ME</v>
          </cell>
          <cell r="H69" t="str">
            <v>S</v>
          </cell>
          <cell r="I69" t="str">
            <v>S</v>
          </cell>
          <cell r="J69" t="str">
            <v>0000000280</v>
          </cell>
          <cell r="K69">
            <v>43920</v>
          </cell>
          <cell r="M69" t="str">
            <v>2608909 - Limoeiro - PE</v>
          </cell>
          <cell r="N69">
            <v>7541.38</v>
          </cell>
        </row>
        <row r="70">
          <cell r="C70" t="str">
            <v>UPAE LIMOEIRO</v>
          </cell>
          <cell r="E70" t="str">
            <v>5.16 - Serviços Médico-Hospitalares, Odotonlógia e Laboratoriais</v>
          </cell>
          <cell r="F70">
            <v>8885865000194</v>
          </cell>
          <cell r="G70" t="str">
            <v>MARIA DE LOURDES MONTEIRO RAMOS - ME</v>
          </cell>
          <cell r="H70" t="str">
            <v>S</v>
          </cell>
          <cell r="I70" t="str">
            <v>S</v>
          </cell>
          <cell r="J70" t="str">
            <v>0000000281</v>
          </cell>
          <cell r="K70">
            <v>43920</v>
          </cell>
          <cell r="M70" t="str">
            <v>2608909 - Limoeiro - PE</v>
          </cell>
          <cell r="N70">
            <v>2925</v>
          </cell>
        </row>
        <row r="71">
          <cell r="C71" t="str">
            <v>UPAE LIMOEIRO</v>
          </cell>
          <cell r="E71" t="str">
            <v xml:space="preserve">4.6 - Serviços Médicos, Odontológico e Farmacêutocos </v>
          </cell>
          <cell r="F71">
            <v>2437508465</v>
          </cell>
          <cell r="G71" t="str">
            <v>ELISANGELA MARIA NUNES DA SILVA</v>
          </cell>
          <cell r="H71" t="str">
            <v>S</v>
          </cell>
          <cell r="I71" t="str">
            <v>N</v>
          </cell>
          <cell r="M71" t="str">
            <v>2608909 - Limoeiro - PE</v>
          </cell>
          <cell r="N71">
            <v>825.33</v>
          </cell>
        </row>
        <row r="72">
          <cell r="C72" t="str">
            <v>UPAE LIMOEIRO</v>
          </cell>
          <cell r="E72" t="str">
            <v xml:space="preserve">4.6 - Serviços Médicos, Odontológico e Farmacêutocos </v>
          </cell>
          <cell r="F72">
            <v>1008224448</v>
          </cell>
          <cell r="G72" t="str">
            <v>MARIA IDLENE DE ALBUQUERQUE SILVA</v>
          </cell>
          <cell r="H72" t="str">
            <v>S</v>
          </cell>
          <cell r="I72" t="str">
            <v>N</v>
          </cell>
          <cell r="M72" t="str">
            <v>2608909 - Limoeiro - PE</v>
          </cell>
          <cell r="N72">
            <v>2233.5500000000002</v>
          </cell>
        </row>
        <row r="73">
          <cell r="C73" t="str">
            <v>UPAE LIMOEIRO</v>
          </cell>
          <cell r="E73" t="str">
            <v>5.10 - Detetização/Tratamento de Resíduos e Afins</v>
          </cell>
          <cell r="F73">
            <v>11863530000180</v>
          </cell>
          <cell r="G73" t="str">
            <v>BRASCON GESTAO AMBIENTAL LTDA</v>
          </cell>
          <cell r="H73" t="str">
            <v>S</v>
          </cell>
          <cell r="I73" t="str">
            <v>S</v>
          </cell>
          <cell r="J73" t="str">
            <v>00039826</v>
          </cell>
          <cell r="K73">
            <v>43923</v>
          </cell>
          <cell r="M73" t="str">
            <v>2611309 - Pombos - PE</v>
          </cell>
          <cell r="N73">
            <v>165</v>
          </cell>
        </row>
        <row r="74">
          <cell r="C74" t="str">
            <v>UPAE LIMOEIRO</v>
          </cell>
          <cell r="E74" t="str">
            <v>5.17 - Manutenção de Software, Certificação Digital e Microfilmagem</v>
          </cell>
          <cell r="F74">
            <v>16783034000130</v>
          </cell>
          <cell r="G74" t="str">
            <v>SINTESE LICENCIAMENTO PROG P COMPRAS ON LINE LTDA</v>
          </cell>
          <cell r="H74" t="str">
            <v>S</v>
          </cell>
          <cell r="I74" t="str">
            <v>S</v>
          </cell>
          <cell r="J74" t="str">
            <v>00009508</v>
          </cell>
          <cell r="K74">
            <v>43892</v>
          </cell>
          <cell r="L74" t="str">
            <v>CZWL-NJAE</v>
          </cell>
          <cell r="M74" t="str">
            <v>2611606 - Recife - PE</v>
          </cell>
          <cell r="N74">
            <v>750</v>
          </cell>
        </row>
        <row r="75">
          <cell r="C75" t="str">
            <v>UPAE LIMOEIRO</v>
          </cell>
          <cell r="E75" t="str">
            <v>5.17 - Manutenção de Software, Certificação Digital e Microfilmagem</v>
          </cell>
          <cell r="F75">
            <v>5662773000319</v>
          </cell>
          <cell r="G75" t="str">
            <v>PIXEON MEDICAL SYSTEMS S.A. COMERCIO E DESENVOLVIMENTO DE SOFTWARE</v>
          </cell>
          <cell r="H75" t="str">
            <v>S</v>
          </cell>
          <cell r="I75" t="str">
            <v>S</v>
          </cell>
          <cell r="J75" t="str">
            <v>21892</v>
          </cell>
          <cell r="K75">
            <v>43894</v>
          </cell>
          <cell r="L75" t="str">
            <v>QWLT529U</v>
          </cell>
          <cell r="M75" t="str">
            <v>2927408 - Salvador - BA</v>
          </cell>
          <cell r="N75">
            <v>5551.33</v>
          </cell>
        </row>
        <row r="76">
          <cell r="C76" t="str">
            <v>UPAE LIMOEIRO</v>
          </cell>
          <cell r="E76" t="str">
            <v>5.17 - Manutenção de Software, Certificação Digital e Microfilmagem</v>
          </cell>
          <cell r="F76">
            <v>3680650000113</v>
          </cell>
          <cell r="G76" t="str">
            <v xml:space="preserve">TECNOVA SERVICOS LTDA - ME </v>
          </cell>
          <cell r="H76" t="str">
            <v>S</v>
          </cell>
          <cell r="I76" t="str">
            <v>S</v>
          </cell>
          <cell r="J76" t="str">
            <v>00005165</v>
          </cell>
          <cell r="K76">
            <v>43906</v>
          </cell>
          <cell r="L76" t="str">
            <v>MLJT-E9CB</v>
          </cell>
          <cell r="M76" t="str">
            <v>2927408 - Salvador - BA</v>
          </cell>
          <cell r="N76">
            <v>575.62</v>
          </cell>
        </row>
        <row r="77">
          <cell r="C77" t="str">
            <v>UPAE LIMOEIRO</v>
          </cell>
          <cell r="E77" t="str">
            <v>5.22 - Vigilância Ostensiva / Monitorada</v>
          </cell>
          <cell r="F77">
            <v>11572781000105</v>
          </cell>
          <cell r="G77" t="str">
            <v>SOSERVI VIGILANCIA LTDA</v>
          </cell>
          <cell r="H77" t="str">
            <v>S</v>
          </cell>
          <cell r="I77" t="str">
            <v>S</v>
          </cell>
          <cell r="J77" t="str">
            <v>000006804</v>
          </cell>
          <cell r="K77">
            <v>43922</v>
          </cell>
          <cell r="L77" t="str">
            <v>KKCW86557</v>
          </cell>
          <cell r="M77" t="str">
            <v>2609600 - Olinda - PE</v>
          </cell>
          <cell r="N77">
            <v>10462.6</v>
          </cell>
        </row>
        <row r="78">
          <cell r="C78" t="str">
            <v>UPAE LIMOEIRO</v>
          </cell>
          <cell r="E78" t="str">
            <v>5.2 - Serviços Técnicos Profissionais</v>
          </cell>
          <cell r="F78">
            <v>8276880000135</v>
          </cell>
          <cell r="G78" t="str">
            <v xml:space="preserve">JVG CONTABILIDADE LTDA ME </v>
          </cell>
          <cell r="H78" t="str">
            <v>S</v>
          </cell>
          <cell r="I78" t="str">
            <v>S</v>
          </cell>
          <cell r="J78" t="str">
            <v>00001489</v>
          </cell>
          <cell r="K78">
            <v>43920</v>
          </cell>
          <cell r="L78" t="str">
            <v>VBSR-GGR8</v>
          </cell>
          <cell r="M78" t="str">
            <v>2611606 - Recife - PE</v>
          </cell>
          <cell r="N78">
            <v>4961.47</v>
          </cell>
        </row>
        <row r="79">
          <cell r="C79" t="str">
            <v>UPAE LIMOEIRO</v>
          </cell>
          <cell r="E79" t="str">
            <v>5.10 - Detetização/Tratamento de Resíduos e Afins</v>
          </cell>
          <cell r="F79">
            <v>18141540000150</v>
          </cell>
          <cell r="G79" t="str">
            <v xml:space="preserve">R SOUZA DA SILVA DEDETZACAO </v>
          </cell>
          <cell r="H79" t="str">
            <v>S</v>
          </cell>
          <cell r="I79" t="str">
            <v>S</v>
          </cell>
          <cell r="J79" t="str">
            <v>00000389</v>
          </cell>
          <cell r="K79">
            <v>43921</v>
          </cell>
          <cell r="L79" t="str">
            <v>C2HRVMES</v>
          </cell>
          <cell r="M79" t="str">
            <v>2600054 - Abreu e Lima - PE</v>
          </cell>
          <cell r="N79">
            <v>250</v>
          </cell>
        </row>
        <row r="80">
          <cell r="C80" t="str">
            <v>UPAE LIMOEIRO</v>
          </cell>
          <cell r="E80" t="str">
            <v>5.23 - Limpeza e Conservação</v>
          </cell>
          <cell r="F80">
            <v>9863853000121</v>
          </cell>
          <cell r="G80" t="str">
            <v>SOSERVI - SOCIEDADE DE SERVICOS GERAIS LTDA</v>
          </cell>
          <cell r="H80" t="str">
            <v>S</v>
          </cell>
          <cell r="I80" t="str">
            <v>S</v>
          </cell>
          <cell r="J80" t="str">
            <v>000048064</v>
          </cell>
          <cell r="K80">
            <v>43908</v>
          </cell>
          <cell r="L80" t="str">
            <v>DUGB49934</v>
          </cell>
          <cell r="M80" t="str">
            <v>2609600 - Olinda - PE</v>
          </cell>
          <cell r="N80">
            <v>15587.39</v>
          </cell>
        </row>
        <row r="81">
          <cell r="C81" t="str">
            <v>UPAE LIMOEIRO</v>
          </cell>
          <cell r="E81" t="str">
            <v>5.99 - Outros Serviços de Terceiros Pessoa Jurídica</v>
          </cell>
          <cell r="F81">
            <v>9863853000121</v>
          </cell>
          <cell r="G81" t="str">
            <v>SOSERVI - SOCIEDADE DE SERVICOS GERAIS LTDA</v>
          </cell>
          <cell r="H81" t="str">
            <v>S</v>
          </cell>
          <cell r="I81" t="str">
            <v>S</v>
          </cell>
          <cell r="J81" t="str">
            <v>000048066</v>
          </cell>
          <cell r="K81">
            <v>43908</v>
          </cell>
          <cell r="L81" t="str">
            <v>JILO78742</v>
          </cell>
          <cell r="M81" t="str">
            <v>2609600 - Olinda - PE</v>
          </cell>
          <cell r="N81">
            <v>5962.36</v>
          </cell>
        </row>
        <row r="82">
          <cell r="C82" t="str">
            <v>UPAE LIMOEIRO</v>
          </cell>
          <cell r="E82" t="str">
            <v>5.99 - Outros Serviços de Terceiros Pessoa Jurídica</v>
          </cell>
          <cell r="F82">
            <v>11735586000159</v>
          </cell>
          <cell r="G82" t="str">
            <v>FUNDACAO DE APOIO AO DESENVOLVIMENTO DA UNIVERSIDADE FE</v>
          </cell>
          <cell r="H82" t="str">
            <v>S</v>
          </cell>
          <cell r="I82" t="str">
            <v>S</v>
          </cell>
          <cell r="J82" t="str">
            <v>00056760</v>
          </cell>
          <cell r="K82">
            <v>43916</v>
          </cell>
          <cell r="L82" t="str">
            <v>FEQU-FTUN</v>
          </cell>
          <cell r="M82" t="str">
            <v>2611606 - Recife - PE</v>
          </cell>
          <cell r="N82">
            <v>141.66</v>
          </cell>
        </row>
        <row r="83">
          <cell r="C83" t="str">
            <v>UPAE LIMOEIRO</v>
          </cell>
          <cell r="E83" t="str">
            <v xml:space="preserve">4.5 - Reparo e Manutenção de Bens Imovéis </v>
          </cell>
          <cell r="F83">
            <v>3100076400</v>
          </cell>
          <cell r="G83" t="str">
            <v>ANA LUCIA MARIA DA CONCEICAO</v>
          </cell>
          <cell r="H83" t="str">
            <v>S</v>
          </cell>
          <cell r="I83" t="str">
            <v>S</v>
          </cell>
          <cell r="J83" t="str">
            <v>015149</v>
          </cell>
          <cell r="K83">
            <v>43910</v>
          </cell>
          <cell r="M83" t="str">
            <v>2608909 - Limoeiro - PE</v>
          </cell>
          <cell r="N83">
            <v>700</v>
          </cell>
        </row>
        <row r="84">
          <cell r="C84" t="str">
            <v>UPAE LIMOEIRO</v>
          </cell>
          <cell r="E84" t="str">
            <v>5.5 - Reparo e Manutenção de Máquinas e Equipamentos</v>
          </cell>
          <cell r="F84">
            <v>22551846000152</v>
          </cell>
          <cell r="G84" t="str">
            <v>F MONTEIRO PEIXOTO ENGENHARIA EIRELI - ME</v>
          </cell>
          <cell r="H84" t="str">
            <v>S</v>
          </cell>
          <cell r="I84" t="str">
            <v>S</v>
          </cell>
          <cell r="J84" t="str">
            <v>226</v>
          </cell>
          <cell r="K84">
            <v>43926</v>
          </cell>
          <cell r="L84" t="str">
            <v>0827-4688-7765</v>
          </cell>
          <cell r="M84" t="str">
            <v>2924009 - Paulo Afonso - BA</v>
          </cell>
          <cell r="N84">
            <v>5581.9</v>
          </cell>
        </row>
        <row r="85">
          <cell r="C85" t="str">
            <v>UPAE LIMOEIRO</v>
          </cell>
          <cell r="E85" t="str">
            <v>5.5 - Reparo e Manutenção de Máquinas e Equipamentos</v>
          </cell>
          <cell r="F85">
            <v>26332434000182</v>
          </cell>
          <cell r="G85" t="str">
            <v xml:space="preserve">LOGICO PROJETOS CONSULTORIA E SERVICOS DE CLIMATIZACAO </v>
          </cell>
          <cell r="H85" t="str">
            <v>S</v>
          </cell>
          <cell r="I85" t="str">
            <v>S</v>
          </cell>
          <cell r="J85" t="str">
            <v>00000179</v>
          </cell>
          <cell r="K85">
            <v>43923</v>
          </cell>
          <cell r="L85" t="str">
            <v>PDAV-CKXN</v>
          </cell>
          <cell r="M85" t="str">
            <v>2611606 - Recife - PE</v>
          </cell>
          <cell r="N85">
            <v>6800</v>
          </cell>
        </row>
        <row r="86">
          <cell r="C86" t="str">
            <v>UPAE LIMOEIRO</v>
          </cell>
          <cell r="E86" t="str">
            <v>5.5 - Reparo e Manutenção de Máquinas e Equipamentos</v>
          </cell>
          <cell r="F86">
            <v>8845988000100</v>
          </cell>
          <cell r="G86" t="str">
            <v>ACESSPLUS MANUTENCAO LTDA ME</v>
          </cell>
          <cell r="H86" t="str">
            <v>S</v>
          </cell>
          <cell r="I86" t="str">
            <v>S</v>
          </cell>
          <cell r="J86" t="str">
            <v>00004211</v>
          </cell>
          <cell r="K86">
            <v>43909</v>
          </cell>
          <cell r="L86" t="str">
            <v>SA3W-X7WF</v>
          </cell>
          <cell r="M86" t="str">
            <v>2611606 - Recife - PE</v>
          </cell>
          <cell r="N86">
            <v>442.25</v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2"/>
  <sheetViews>
    <sheetView showGridLines="0" tabSelected="1" topLeftCell="B31" zoomScale="90" zoomScaleNormal="90" workbookViewId="0">
      <selection activeCell="B41" sqref="B41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(OCULTAR)'!$P$3:$R$53,3,0),"")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10844611000170</v>
      </c>
      <c r="E2" s="5" t="str">
        <f>'[1]TCE - ANEXO IV - Preencher'!G11</f>
        <v>ELSON SOUTO E CIA LTDA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000.012.800</v>
      </c>
      <c r="I2" s="6">
        <f>IF('[1]TCE - ANEXO IV - Preencher'!K11="","",'[1]TCE - ANEXO IV - Preencher'!K11)</f>
        <v>43903</v>
      </c>
      <c r="J2" s="5" t="str">
        <f>'[1]TCE - ANEXO IV - Preencher'!L11</f>
        <v>26200310844611000170670010000128001005673653</v>
      </c>
      <c r="K2" s="5" t="str">
        <f>IF(F2="B",LEFT('[1]TCE - ANEXO IV - Preencher'!M11,2),IF(F2="S",LEFT('[1]TCE - ANEXO IV - Preencher'!M11,7),IF('[1]TCE - ANEXO IV - Preencher'!H11="","")))</f>
        <v>2607901</v>
      </c>
      <c r="L2" s="7">
        <f>'[1]TCE - ANEXO IV - Preencher'!N11</f>
        <v>265.2</v>
      </c>
    </row>
    <row r="3" spans="1:12" s="8" customFormat="1" ht="19.5" customHeight="1">
      <c r="A3" s="3">
        <f>IFERROR(VLOOKUP(B3,'[1]DADOS (OCULTAR)'!$P$3:$R$53,3,0),"")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92863505000106</v>
      </c>
      <c r="E3" s="5" t="str">
        <f>'[1]TCE - ANEXO IV - Preencher'!G12</f>
        <v>UNIMED SEGURADORA S/A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589.76</v>
      </c>
    </row>
    <row r="4" spans="1:12" s="8" customFormat="1" ht="19.5" customHeight="1">
      <c r="A4" s="3">
        <f>IFERROR(VLOOKUP(B4,'[1]DADOS (OCULTAR)'!$P$3:$R$53,3,0),"")</f>
        <v>11754025000369</v>
      </c>
      <c r="B4" s="4" t="str">
        <f>'[1]TCE - ANEXO IV - Preencher'!C13</f>
        <v>UPAE LIMOEIRO</v>
      </c>
      <c r="C4" s="4" t="str">
        <f>'[1]TCE - ANEXO IV - Preencher'!E13</f>
        <v>3.12 - Material Hospitalar</v>
      </c>
      <c r="D4" s="3">
        <f>'[1]TCE - ANEXO IV - Preencher'!F13</f>
        <v>5044056000161</v>
      </c>
      <c r="E4" s="5" t="str">
        <f>'[1]TCE - ANEXO IV - Preencher'!G13</f>
        <v>DMH - PRODUTOS HOSPITALARES LTDA - EPP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16388</v>
      </c>
      <c r="I4" s="6">
        <f>IF('[1]TCE - ANEXO IV - Preencher'!K13="","",'[1]TCE - ANEXO IV - Preencher'!K13)</f>
        <v>43908</v>
      </c>
      <c r="J4" s="5" t="str">
        <f>'[1]TCE - ANEXO IV - Preencher'!L13</f>
        <v>26200305044056000161550010000163881617101719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605.20000000000005</v>
      </c>
    </row>
    <row r="5" spans="1:12" s="8" customFormat="1" ht="19.5" customHeight="1">
      <c r="A5" s="3">
        <f>IFERROR(VLOOKUP(B5,'[1]DADOS (OCULTAR)'!$P$3:$R$53,3,0),"")</f>
        <v>11754025000369</v>
      </c>
      <c r="B5" s="4" t="str">
        <f>'[1]TCE - ANEXO IV - Preencher'!C14</f>
        <v>UPAE LIMOEIRO</v>
      </c>
      <c r="C5" s="4" t="str">
        <f>'[1]TCE - ANEXO IV - Preencher'!E14</f>
        <v>3.12 - Material Hospitalar</v>
      </c>
      <c r="D5" s="3">
        <f>'[1]TCE - ANEXO IV - Preencher'!F14</f>
        <v>2911193000168</v>
      </c>
      <c r="E5" s="5" t="str">
        <f>'[1]TCE - ANEXO IV - Preencher'!G14</f>
        <v xml:space="preserve">APOGEU CENTER COMERCIAL DE PROD HOSP E MED 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016306</v>
      </c>
      <c r="I5" s="6">
        <f>IF('[1]TCE - ANEXO IV - Preencher'!K14="","",'[1]TCE - ANEXO IV - Preencher'!K14)</f>
        <v>43909</v>
      </c>
      <c r="J5" s="5" t="str">
        <f>'[1]TCE - ANEXO IV - Preencher'!L14</f>
        <v>26200302911193000168550000000163061030130227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473</v>
      </c>
    </row>
    <row r="6" spans="1:12" s="8" customFormat="1" ht="19.5" customHeight="1">
      <c r="A6" s="3">
        <f>IFERROR(VLOOKUP(B6,'[1]DADOS (OCULTAR)'!$P$3:$R$53,3,0),"")</f>
        <v>11754025000369</v>
      </c>
      <c r="B6" s="4" t="str">
        <f>'[1]TCE - ANEXO IV - Preencher'!C15</f>
        <v>UPAE LIMOEIRO</v>
      </c>
      <c r="C6" s="4" t="str">
        <f>'[1]TCE - ANEXO IV - Preencher'!E15</f>
        <v>3.12 - Material Hospitalar</v>
      </c>
      <c r="D6" s="3">
        <f>'[1]TCE - ANEXO IV - Preencher'!F15</f>
        <v>23523598000107</v>
      </c>
      <c r="E6" s="5" t="str">
        <f>'[1]TCE - ANEXO IV - Preencher'!G15</f>
        <v>BARROS E BARROS HOSPITALAR LTDA EPP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000.001.688</v>
      </c>
      <c r="I6" s="6">
        <f>IF('[1]TCE - ANEXO IV - Preencher'!K15="","",'[1]TCE - ANEXO IV - Preencher'!K15)</f>
        <v>43901</v>
      </c>
      <c r="J6" s="5" t="str">
        <f>'[1]TCE - ANEXO IV - Preencher'!L15</f>
        <v>26200323523598000107550010000016881131747105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335</v>
      </c>
    </row>
    <row r="7" spans="1:12" s="8" customFormat="1" ht="19.5" customHeight="1">
      <c r="A7" s="3">
        <f>IFERROR(VLOOKUP(B7,'[1]DADOS (OCULTAR)'!$P$3:$R$53,3,0),"")</f>
        <v>11754025000369</v>
      </c>
      <c r="B7" s="4" t="str">
        <f>'[1]TCE - ANEXO IV - Preencher'!C16</f>
        <v>UPAE LIMOEIRO</v>
      </c>
      <c r="C7" s="4" t="str">
        <f>'[1]TCE - ANEXO IV - Preencher'!E16</f>
        <v>3.12 - Material Hospitalar</v>
      </c>
      <c r="D7" s="3">
        <f>'[1]TCE - ANEXO IV - Preencher'!F16</f>
        <v>10779833000156</v>
      </c>
      <c r="E7" s="5" t="str">
        <f>'[1]TCE - ANEXO IV - Preencher'!G16</f>
        <v>MEDICAL MERCANTIL DE APARELHAGEM MEDICA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500603</v>
      </c>
      <c r="I7" s="6">
        <f>IF('[1]TCE - ANEXO IV - Preencher'!K16="","",'[1]TCE - ANEXO IV - Preencher'!K16)</f>
        <v>43909</v>
      </c>
      <c r="J7" s="5" t="str">
        <f>'[1]TCE - ANEXO IV - Preencher'!L16</f>
        <v>26200310779833000156550010005006031165729460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1571.5</v>
      </c>
    </row>
    <row r="8" spans="1:12" s="8" customFormat="1" ht="19.5" customHeight="1">
      <c r="A8" s="3">
        <f>IFERROR(VLOOKUP(B8,'[1]DADOS (OCULTAR)'!$P$3:$R$53,3,0),"")</f>
        <v>11754025000369</v>
      </c>
      <c r="B8" s="4" t="str">
        <f>'[1]TCE - ANEXO IV - Preencher'!C17</f>
        <v>UPAE LIMOEIRO</v>
      </c>
      <c r="C8" s="4" t="str">
        <f>'[1]TCE - ANEXO IV - Preencher'!E17</f>
        <v>3.12 - Material Hospitalar</v>
      </c>
      <c r="D8" s="3">
        <f>'[1]TCE - ANEXO IV - Preencher'!F17</f>
        <v>10779833000156</v>
      </c>
      <c r="E8" s="5" t="str">
        <f>'[1]TCE - ANEXO IV - Preencher'!G17</f>
        <v>MEDICAL MERCANTIL DE APARELHAGEM MEDICA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499602</v>
      </c>
      <c r="I8" s="6">
        <f>IF('[1]TCE - ANEXO IV - Preencher'!K17="","",'[1]TCE - ANEXO IV - Preencher'!K17)</f>
        <v>43895</v>
      </c>
      <c r="J8" s="5" t="str">
        <f>'[1]TCE - ANEXO IV - Preencher'!L17</f>
        <v>2620031077983300015655001000499602118552664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300</v>
      </c>
    </row>
    <row r="9" spans="1:12" s="8" customFormat="1" ht="19.5" customHeight="1">
      <c r="A9" s="3">
        <f>IFERROR(VLOOKUP(B9,'[1]DADOS (OCULTAR)'!$P$3:$R$53,3,0),"")</f>
        <v>11754025000369</v>
      </c>
      <c r="B9" s="4" t="str">
        <f>'[1]TCE - ANEXO IV - Preencher'!C18</f>
        <v>UPAE LIMOEIRO</v>
      </c>
      <c r="C9" s="4" t="str">
        <f>'[1]TCE - ANEXO IV - Preencher'!E18</f>
        <v>3.12 - Material Hospitalar</v>
      </c>
      <c r="D9" s="3">
        <f>'[1]TCE - ANEXO IV - Preencher'!F18</f>
        <v>10779833000156</v>
      </c>
      <c r="E9" s="5" t="str">
        <f>'[1]TCE - ANEXO IV - Preencher'!G18</f>
        <v>MEDICAL MERCANTIL DE APARELHAGEM MEDICA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499855</v>
      </c>
      <c r="I9" s="6">
        <f>IF('[1]TCE - ANEXO IV - Preencher'!K18="","",'[1]TCE - ANEXO IV - Preencher'!K18)</f>
        <v>43900</v>
      </c>
      <c r="J9" s="5" t="str">
        <f>'[1]TCE - ANEXO IV - Preencher'!L18</f>
        <v>26200310779833000156550010004998551155525932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688.48</v>
      </c>
    </row>
    <row r="10" spans="1:12" s="8" customFormat="1" ht="19.5" customHeight="1">
      <c r="A10" s="3">
        <f>IFERROR(VLOOKUP(B10,'[1]DADOS (OCULTAR)'!$P$3:$R$53,3,0),"")</f>
        <v>11754025000369</v>
      </c>
      <c r="B10" s="4" t="str">
        <f>'[1]TCE - ANEXO IV - Preencher'!C19</f>
        <v>UPAE LIMOEIRO</v>
      </c>
      <c r="C10" s="4" t="str">
        <f>'[1]TCE - ANEXO IV - Preencher'!E19</f>
        <v>3.12 - Material Hospitalar</v>
      </c>
      <c r="D10" s="3">
        <f>'[1]TCE - ANEXO IV - Preencher'!F19</f>
        <v>36377805000104</v>
      </c>
      <c r="E10" s="5" t="str">
        <f>'[1]TCE - ANEXO IV - Preencher'!G19</f>
        <v>J A MATERIAL MEDICO E HOSPITALAR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30</v>
      </c>
      <c r="I10" s="6">
        <f>IF('[1]TCE - ANEXO IV - Preencher'!K19="","",'[1]TCE - ANEXO IV - Preencher'!K19)</f>
        <v>43913</v>
      </c>
      <c r="J10" s="5" t="str">
        <f>'[1]TCE - ANEXO IV - Preencher'!L19</f>
        <v>26200336377805000104550010000000301064021319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4774.22</v>
      </c>
    </row>
    <row r="11" spans="1:12" s="8" customFormat="1" ht="19.5" customHeight="1">
      <c r="A11" s="3">
        <f>IFERROR(VLOOKUP(B11,'[1]DADOS (OCULTAR)'!$P$3:$R$53,3,0),"")</f>
        <v>11754025000369</v>
      </c>
      <c r="B11" s="4" t="str">
        <f>'[1]TCE - ANEXO IV - Preencher'!C20</f>
        <v>UPAE LIMOEIRO</v>
      </c>
      <c r="C11" s="4" t="str">
        <f>'[1]TCE - ANEXO IV - Preencher'!E20</f>
        <v>3.12 - Material Hospitalar</v>
      </c>
      <c r="D11" s="3">
        <f>'[1]TCE - ANEXO IV - Preencher'!F20</f>
        <v>21596736000144</v>
      </c>
      <c r="E11" s="5" t="str">
        <f>'[1]TCE - ANEXO IV - Preencher'!G20</f>
        <v>ULTRAMEGA DISTRIBUIDORA HOSPITALAR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00093267</v>
      </c>
      <c r="I11" s="6">
        <f>IF('[1]TCE - ANEXO IV - Preencher'!K20="","",'[1]TCE - ANEXO IV - Preencher'!K20)</f>
        <v>43894</v>
      </c>
      <c r="J11" s="5" t="str">
        <f>'[1]TCE - ANEXO IV - Preencher'!L20</f>
        <v>26200321596736000144550010000932671000953757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32.25</v>
      </c>
    </row>
    <row r="12" spans="1:12" s="8" customFormat="1" ht="19.5" customHeight="1">
      <c r="A12" s="3">
        <f>IFERROR(VLOOKUP(B12,'[1]DADOS (OCULTAR)'!$P$3:$R$53,3,0),"")</f>
        <v>11754025000369</v>
      </c>
      <c r="B12" s="4" t="str">
        <f>'[1]TCE - ANEXO IV - Preencher'!C21</f>
        <v>UPAE LIMOEIRO</v>
      </c>
      <c r="C12" s="4" t="str">
        <f>'[1]TCE - ANEXO IV - Preencher'!E21</f>
        <v>3.12 - Material Hospitalar</v>
      </c>
      <c r="D12" s="3">
        <f>'[1]TCE - ANEXO IV - Preencher'!F21</f>
        <v>11449180000100</v>
      </c>
      <c r="E12" s="5" t="str">
        <f>'[1]TCE - ANEXO IV - Preencher'!G21</f>
        <v>DPROSMED DIST PROD MED HOSP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000.033.250</v>
      </c>
      <c r="I12" s="6">
        <f>IF('[1]TCE - ANEXO IV - Preencher'!K21="","",'[1]TCE - ANEXO IV - Preencher'!K21)</f>
        <v>43900</v>
      </c>
      <c r="J12" s="5" t="str">
        <f>'[1]TCE - ANEXO IV - Preencher'!L21</f>
        <v>26200311449180000100550010000332501934061820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173.05</v>
      </c>
    </row>
    <row r="13" spans="1:12" s="8" customFormat="1" ht="19.5" customHeight="1">
      <c r="A13" s="3">
        <f>IFERROR(VLOOKUP(B13,'[1]DADOS (OCULTAR)'!$P$3:$R$53,3,0),"")</f>
        <v>11754025000369</v>
      </c>
      <c r="B13" s="4" t="str">
        <f>'[1]TCE - ANEXO IV - Preencher'!C22</f>
        <v>UPAE LIMOEIRO</v>
      </c>
      <c r="C13" s="4" t="str">
        <f>'[1]TCE - ANEXO IV - Preencher'!E22</f>
        <v>3.4 - Material Farmacológico</v>
      </c>
      <c r="D13" s="3">
        <f>'[1]TCE - ANEXO IV - Preencher'!F22</f>
        <v>10779833000156</v>
      </c>
      <c r="E13" s="5" t="str">
        <f>'[1]TCE - ANEXO IV - Preencher'!G22</f>
        <v>MEDICAL MERCANTIL DE APARELHAGEM MEDICA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499855</v>
      </c>
      <c r="I13" s="6">
        <f>IF('[1]TCE - ANEXO IV - Preencher'!K22="","",'[1]TCE - ANEXO IV - Preencher'!K22)</f>
        <v>43900</v>
      </c>
      <c r="J13" s="5" t="str">
        <f>'[1]TCE - ANEXO IV - Preencher'!L22</f>
        <v>26200310779833000156550010004998551155525932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188</v>
      </c>
    </row>
    <row r="14" spans="1:12" s="8" customFormat="1" ht="19.5" customHeight="1">
      <c r="A14" s="3">
        <f>IFERROR(VLOOKUP(B14,'[1]DADOS (OCULTAR)'!$P$3:$R$53,3,0),"")</f>
        <v>11754025000369</v>
      </c>
      <c r="B14" s="4" t="str">
        <f>'[1]TCE - ANEXO IV - Preencher'!C23</f>
        <v>UPAE LIMOEIRO</v>
      </c>
      <c r="C14" s="4" t="str">
        <f>'[1]TCE - ANEXO IV - Preencher'!E23</f>
        <v>3.4 - Material Farmacológico</v>
      </c>
      <c r="D14" s="3">
        <f>'[1]TCE - ANEXO IV - Preencher'!F23</f>
        <v>55470850000145</v>
      </c>
      <c r="E14" s="5" t="str">
        <f>'[1]TCE - ANEXO IV - Preencher'!G23</f>
        <v>MAGISTER MEDICAMENTOS LTDA ME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000.008.060</v>
      </c>
      <c r="I14" s="6">
        <f>IF('[1]TCE - ANEXO IV - Preencher'!K23="","",'[1]TCE - ANEXO IV - Preencher'!K23)</f>
        <v>43902</v>
      </c>
      <c r="J14" s="5" t="str">
        <f>'[1]TCE - ANEXO IV - Preencher'!L23</f>
        <v>35200355470850000145550010000080601245800104</v>
      </c>
      <c r="K14" s="5" t="str">
        <f>IF(F14="B",LEFT('[1]TCE - ANEXO IV - Preencher'!M23,2),IF(F14="S",LEFT('[1]TCE - ANEXO IV - Preencher'!M23,7),IF('[1]TCE - ANEXO IV - Preencher'!H23="","")))</f>
        <v>35</v>
      </c>
      <c r="L14" s="7">
        <f>'[1]TCE - ANEXO IV - Preencher'!N23</f>
        <v>187</v>
      </c>
    </row>
    <row r="15" spans="1:12" s="8" customFormat="1" ht="19.5" customHeight="1">
      <c r="A15" s="3">
        <f>IFERROR(VLOOKUP(B15,'[1]DADOS (OCULTAR)'!$P$3:$R$53,3,0),"")</f>
        <v>11754025000369</v>
      </c>
      <c r="B15" s="4" t="str">
        <f>'[1]TCE - ANEXO IV - Preencher'!C24</f>
        <v>UPAE LIMOEIRO</v>
      </c>
      <c r="C15" s="4" t="str">
        <f>'[1]TCE - ANEXO IV - Preencher'!E24</f>
        <v>3.4 - Material Farmacológico</v>
      </c>
      <c r="D15" s="3">
        <f>'[1]TCE - ANEXO IV - Preencher'!F24</f>
        <v>21596736000144</v>
      </c>
      <c r="E15" s="5" t="str">
        <f>'[1]TCE - ANEXO IV - Preencher'!G24</f>
        <v>ULTRAMEGA DISTRIBUIDORA HOSPITALAR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00093267</v>
      </c>
      <c r="I15" s="6">
        <f>IF('[1]TCE - ANEXO IV - Preencher'!K24="","",'[1]TCE - ANEXO IV - Preencher'!K24)</f>
        <v>43894</v>
      </c>
      <c r="J15" s="5" t="str">
        <f>'[1]TCE - ANEXO IV - Preencher'!L24</f>
        <v>26200321596736000144550010000932671000953757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368.53</v>
      </c>
    </row>
    <row r="16" spans="1:12" s="8" customFormat="1" ht="19.5" customHeight="1">
      <c r="A16" s="3">
        <f>IFERROR(VLOOKUP(B16,'[1]DADOS (OCULTAR)'!$P$3:$R$53,3,0),"")</f>
        <v>11754025000369</v>
      </c>
      <c r="B16" s="4" t="str">
        <f>'[1]TCE - ANEXO IV - Preencher'!C25</f>
        <v>UPAE LIMOEIRO</v>
      </c>
      <c r="C16" s="4" t="str">
        <f>'[1]TCE - ANEXO IV - Preencher'!E25</f>
        <v>3.2 - Gás e Outros Materiais Engarrafados</v>
      </c>
      <c r="D16" s="3">
        <f>'[1]TCE - ANEXO IV - Preencher'!F25</f>
        <v>24380578002041</v>
      </c>
      <c r="E16" s="5" t="str">
        <f>'[1]TCE - ANEXO IV - Preencher'!G25</f>
        <v>WHITE MARTINS GASES INDUSTRIAIS NE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278490</v>
      </c>
      <c r="I16" s="6">
        <f>IF('[1]TCE - ANEXO IV - Preencher'!K25="","",'[1]TCE - ANEXO IV - Preencher'!K25)</f>
        <v>43900</v>
      </c>
      <c r="J16" s="5" t="str">
        <f>'[1]TCE - ANEXO IV - Preencher'!L25</f>
        <v>26200324380578002041552000002784901784164845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182.25</v>
      </c>
    </row>
    <row r="17" spans="1:12" s="8" customFormat="1" ht="19.5" customHeight="1">
      <c r="A17" s="3">
        <f>IFERROR(VLOOKUP(B17,'[1]DADOS (OCULTAR)'!$P$3:$R$53,3,0),"")</f>
        <v>11754025000369</v>
      </c>
      <c r="B17" s="4" t="str">
        <f>'[1]TCE - ANEXO IV - Preencher'!C26</f>
        <v>UPAE LIMOEIRO</v>
      </c>
      <c r="C17" s="4" t="str">
        <f>'[1]TCE - ANEXO IV - Preencher'!E26</f>
        <v>3.99 - Outras despesas com Material de Consumo</v>
      </c>
      <c r="D17" s="3">
        <f>'[1]TCE - ANEXO IV - Preencher'!F26</f>
        <v>2911193000168</v>
      </c>
      <c r="E17" s="5" t="str">
        <f>'[1]TCE - ANEXO IV - Preencher'!G26</f>
        <v xml:space="preserve">APOGEU CENTER COMERCIAL DE PROD HOSP E MED 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016306</v>
      </c>
      <c r="I17" s="6">
        <f>IF('[1]TCE - ANEXO IV - Preencher'!K26="","",'[1]TCE - ANEXO IV - Preencher'!K26)</f>
        <v>43909</v>
      </c>
      <c r="J17" s="5" t="str">
        <f>'[1]TCE - ANEXO IV - Preencher'!L26</f>
        <v>26200302911193000168550000000163061030130227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52.6</v>
      </c>
    </row>
    <row r="18" spans="1:12" s="8" customFormat="1" ht="19.5" customHeight="1">
      <c r="A18" s="3">
        <f>IFERROR(VLOOKUP(B18,'[1]DADOS (OCULTAR)'!$P$3:$R$53,3,0),"")</f>
        <v>11754025000369</v>
      </c>
      <c r="B18" s="4" t="str">
        <f>'[1]TCE - ANEXO IV - Preencher'!C27</f>
        <v>UPAE LIMOEIRO</v>
      </c>
      <c r="C18" s="4" t="str">
        <f>'[1]TCE - ANEXO IV - Preencher'!E27</f>
        <v>3.99 - Outras despesas com Material de Consumo</v>
      </c>
      <c r="D18" s="3">
        <f>'[1]TCE - ANEXO IV - Preencher'!F27</f>
        <v>2911193000168</v>
      </c>
      <c r="E18" s="5" t="str">
        <f>'[1]TCE - ANEXO IV - Preencher'!G27</f>
        <v xml:space="preserve">APOGEU CENTER COMERCIAL DE PROD HOSP E MED 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016279</v>
      </c>
      <c r="I18" s="6">
        <f>IF('[1]TCE - ANEXO IV - Preencher'!K27="","",'[1]TCE - ANEXO IV - Preencher'!K27)</f>
        <v>43906</v>
      </c>
      <c r="J18" s="5" t="str">
        <f>'[1]TCE - ANEXO IV - Preencher'!L27</f>
        <v>26200302911193000168550000000162791020137203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1140</v>
      </c>
    </row>
    <row r="19" spans="1:12" s="8" customFormat="1" ht="19.5" customHeight="1">
      <c r="A19" s="3">
        <f>IFERROR(VLOOKUP(B19,'[1]DADOS (OCULTAR)'!$P$3:$R$53,3,0),"")</f>
        <v>11754025000369</v>
      </c>
      <c r="B19" s="4" t="str">
        <f>'[1]TCE - ANEXO IV - Preencher'!C28</f>
        <v>UPAE LIMOEIRO</v>
      </c>
      <c r="C19" s="4" t="str">
        <f>'[1]TCE - ANEXO IV - Preencher'!E28</f>
        <v>3.99 - Outras despesas com Material de Consumo</v>
      </c>
      <c r="D19" s="3">
        <f>'[1]TCE - ANEXO IV - Preencher'!F28</f>
        <v>5991790000138</v>
      </c>
      <c r="E19" s="5" t="str">
        <f>'[1]TCE - ANEXO IV - Preencher'!G28</f>
        <v>CR MEDICAL PRODUTOS E SERVICOS LTDA ME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4102</v>
      </c>
      <c r="I19" s="6">
        <f>IF('[1]TCE - ANEXO IV - Preencher'!K28="","",'[1]TCE - ANEXO IV - Preencher'!K28)</f>
        <v>43902</v>
      </c>
      <c r="J19" s="5" t="str">
        <f>'[1]TCE - ANEXO IV - Preencher'!L28</f>
        <v>26200305991790000138550010000041021853142947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350</v>
      </c>
    </row>
    <row r="20" spans="1:12" s="8" customFormat="1" ht="19.5" customHeight="1">
      <c r="A20" s="3">
        <f>IFERROR(VLOOKUP(B20,'[1]DADOS (OCULTAR)'!$P$3:$R$53,3,0),"")</f>
        <v>11754025000369</v>
      </c>
      <c r="B20" s="4" t="str">
        <f>'[1]TCE - ANEXO IV - Preencher'!C29</f>
        <v>UPAE LIMOEIRO</v>
      </c>
      <c r="C20" s="4" t="str">
        <f>'[1]TCE - ANEXO IV - Preencher'!E29</f>
        <v>3.99 - Outras despesas com Material de Consumo</v>
      </c>
      <c r="D20" s="3">
        <f>'[1]TCE - ANEXO IV - Preencher'!F29</f>
        <v>36377805000104</v>
      </c>
      <c r="E20" s="5" t="str">
        <f>'[1]TCE - ANEXO IV - Preencher'!G29</f>
        <v>J A MATERIAL MEDICO E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30</v>
      </c>
      <c r="I20" s="6">
        <f>IF('[1]TCE - ANEXO IV - Preencher'!K29="","",'[1]TCE - ANEXO IV - Preencher'!K29)</f>
        <v>43913</v>
      </c>
      <c r="J20" s="5" t="str">
        <f>'[1]TCE - ANEXO IV - Preencher'!L29</f>
        <v>26200336377805000104550010000000301064021319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3565.78</v>
      </c>
    </row>
    <row r="21" spans="1:12" s="8" customFormat="1" ht="19.5" customHeight="1">
      <c r="A21" s="3">
        <f>IFERROR(VLOOKUP(B21,'[1]DADOS (OCULTAR)'!$P$3:$R$53,3,0),"")</f>
        <v>11754025000369</v>
      </c>
      <c r="B21" s="4" t="str">
        <f>'[1]TCE - ANEXO IV - Preencher'!C30</f>
        <v>UPAE LIMOEIRO</v>
      </c>
      <c r="C21" s="4" t="str">
        <f>'[1]TCE - ANEXO IV - Preencher'!E30</f>
        <v>3.99 - Outras despesas com Material de Consumo</v>
      </c>
      <c r="D21" s="3">
        <f>'[1]TCE - ANEXO IV - Preencher'!F30</f>
        <v>30848237000198</v>
      </c>
      <c r="E21" s="5" t="str">
        <f>'[1]TCE - ANEXO IV - Preencher'!G30</f>
        <v>PH COMERCIO DE PRODUTOS MEDICOS HOSPITAL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000.003.288</v>
      </c>
      <c r="I21" s="6">
        <f>IF('[1]TCE - ANEXO IV - Preencher'!K30="","",'[1]TCE - ANEXO IV - Preencher'!K30)</f>
        <v>43909</v>
      </c>
      <c r="J21" s="5" t="str">
        <f>'[1]TCE - ANEXO IV - Preencher'!L30</f>
        <v>26200330848237000198550010000032881736576628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393.2</v>
      </c>
    </row>
    <row r="22" spans="1:12" s="8" customFormat="1" ht="19.5" customHeight="1">
      <c r="A22" s="3">
        <f>IFERROR(VLOOKUP(B22,'[1]DADOS (OCULTAR)'!$P$3:$R$53,3,0),"")</f>
        <v>11754025000369</v>
      </c>
      <c r="B22" s="4" t="str">
        <f>'[1]TCE - ANEXO IV - Preencher'!C31</f>
        <v>UPAE LIMOEIRO</v>
      </c>
      <c r="C22" s="4" t="str">
        <f>'[1]TCE - ANEXO IV - Preencher'!E31</f>
        <v>3.99 - Outras despesas com Material de Consumo</v>
      </c>
      <c r="D22" s="3">
        <f>'[1]TCE - ANEXO IV - Preencher'!F31</f>
        <v>11449180000100</v>
      </c>
      <c r="E22" s="5" t="str">
        <f>'[1]TCE - ANEXO IV - Preencher'!G31</f>
        <v>DPROSMED DIST PROD MED HOSP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000.033.250</v>
      </c>
      <c r="I22" s="6">
        <f>IF('[1]TCE - ANEXO IV - Preencher'!K31="","",'[1]TCE - ANEXO IV - Preencher'!K31)</f>
        <v>43900</v>
      </c>
      <c r="J22" s="5" t="str">
        <f>'[1]TCE - ANEXO IV - Preencher'!L31</f>
        <v>26200311449180000100550010000332501934061820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142.63999999999999</v>
      </c>
    </row>
    <row r="23" spans="1:12" s="8" customFormat="1" ht="19.5" customHeight="1">
      <c r="A23" s="3">
        <f>IFERROR(VLOOKUP(B23,'[1]DADOS (OCULTAR)'!$P$3:$R$53,3,0),"")</f>
        <v>11754025000369</v>
      </c>
      <c r="B23" s="4" t="str">
        <f>'[1]TCE - ANEXO IV - Preencher'!C32</f>
        <v>UPAE LIMOEIRO</v>
      </c>
      <c r="C23" s="4" t="str">
        <f>'[1]TCE - ANEXO IV - Preencher'!E32</f>
        <v>3.99 - Outras despesas com Material de Consumo</v>
      </c>
      <c r="D23" s="3">
        <f>'[1]TCE - ANEXO IV - Preencher'!F32</f>
        <v>14259676000109</v>
      </c>
      <c r="E23" s="5" t="str">
        <f>'[1]TCE - ANEXO IV - Preencher'!G32</f>
        <v xml:space="preserve">VCOATSS COMERCIO DE GAS E AGUA LTDA ME 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000.000.754</v>
      </c>
      <c r="I23" s="6">
        <f>IF('[1]TCE - ANEXO IV - Preencher'!K32="","",'[1]TCE - ANEXO IV - Preencher'!K32)</f>
        <v>43897</v>
      </c>
      <c r="J23" s="5" t="str">
        <f>'[1]TCE - ANEXO IV - Preencher'!L32</f>
        <v>26200314259676000109550010000007541170850963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91</v>
      </c>
    </row>
    <row r="24" spans="1:12" s="8" customFormat="1" ht="19.5" customHeight="1">
      <c r="A24" s="3">
        <f>IFERROR(VLOOKUP(B24,'[1]DADOS (OCULTAR)'!$P$3:$R$53,3,0),"")</f>
        <v>11754025000369</v>
      </c>
      <c r="B24" s="4" t="str">
        <f>'[1]TCE - ANEXO IV - Preencher'!C33</f>
        <v>UPAE LIMOEIRO</v>
      </c>
      <c r="C24" s="4" t="str">
        <f>'[1]TCE - ANEXO IV - Preencher'!E33</f>
        <v>3.1 - Combustíveis e Lubrificantes Automotivos</v>
      </c>
      <c r="D24" s="3">
        <f>'[1]TCE - ANEXO IV - Preencher'!F33</f>
        <v>13412674000145</v>
      </c>
      <c r="E24" s="5" t="str">
        <f>'[1]TCE - ANEXO IV - Preencher'!G33</f>
        <v>POSTO MUNIZ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00000979</v>
      </c>
      <c r="I24" s="6">
        <f>IF('[1]TCE - ANEXO IV - Preencher'!K33="","",'[1]TCE - ANEXO IV - Preencher'!K33)</f>
        <v>43924</v>
      </c>
      <c r="J24" s="5" t="str">
        <f>'[1]TCE - ANEXO IV - Preencher'!L33</f>
        <v>26200413412674000145550010000009791001528102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2142.04</v>
      </c>
    </row>
    <row r="25" spans="1:12" s="8" customFormat="1" ht="19.5" customHeight="1">
      <c r="A25" s="3">
        <f>IFERROR(VLOOKUP(B25,'[1]DADOS (OCULTAR)'!$P$3:$R$53,3,0),"")</f>
        <v>11754025000369</v>
      </c>
      <c r="B25" s="4" t="str">
        <f>'[1]TCE - ANEXO IV - Preencher'!C34</f>
        <v>UPAE LIMOEIRO</v>
      </c>
      <c r="C25" s="4" t="str">
        <f>'[1]TCE - ANEXO IV - Preencher'!E34</f>
        <v xml:space="preserve">3.9 - Material para Manutenção de Bens Imóveis </v>
      </c>
      <c r="D25" s="3">
        <f>'[1]TCE - ANEXO IV - Preencher'!F34</f>
        <v>13441051000281</v>
      </c>
      <c r="E25" s="5" t="str">
        <f>'[1]TCE - ANEXO IV - Preencher'!G34</f>
        <v>CL COMERCIO DE MATERIAIS MEDICOS HOSPITALARES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8377</v>
      </c>
      <c r="I25" s="6">
        <f>IF('[1]TCE - ANEXO IV - Preencher'!K34="","",'[1]TCE - ANEXO IV - Preencher'!K34)</f>
        <v>43899</v>
      </c>
      <c r="J25" s="5" t="str">
        <f>'[1]TCE - ANEXO IV - Preencher'!L34</f>
        <v>26200313441051000281550010000083771111183775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290</v>
      </c>
    </row>
    <row r="26" spans="1:12" s="8" customFormat="1" ht="19.5" customHeight="1">
      <c r="A26" s="3">
        <f>IFERROR(VLOOKUP(B26,'[1]DADOS (OCULTAR)'!$P$3:$R$53,3,0),"")</f>
        <v>11754025000369</v>
      </c>
      <c r="B26" s="4" t="str">
        <f>'[1]TCE - ANEXO IV - Preencher'!C35</f>
        <v>UPAE LIMOEIRO</v>
      </c>
      <c r="C26" s="4" t="str">
        <f>'[1]TCE - ANEXO IV - Preencher'!E35</f>
        <v xml:space="preserve">3.9 - Material para Manutenção de Bens Imóveis </v>
      </c>
      <c r="D26" s="3">
        <f>'[1]TCE - ANEXO IV - Preencher'!F35</f>
        <v>66437831000133</v>
      </c>
      <c r="E26" s="5" t="str">
        <f>'[1]TCE - ANEXO IV - Preencher'!G35</f>
        <v>HTS TECNOLOGIA EM SAUDE COM. IMP EXP LTD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102.141</v>
      </c>
      <c r="I26" s="6">
        <f>IF('[1]TCE - ANEXO IV - Preencher'!K35="","",'[1]TCE - ANEXO IV - Preencher'!K35)</f>
        <v>43909</v>
      </c>
      <c r="J26" s="5" t="str">
        <f>'[1]TCE - ANEXO IV - Preencher'!L35</f>
        <v>31200366437831000133550010001021411511814265</v>
      </c>
      <c r="K26" s="5" t="str">
        <f>IF(F26="B",LEFT('[1]TCE - ANEXO IV - Preencher'!M35,2),IF(F26="S",LEFT('[1]TCE - ANEXO IV - Preencher'!M35,7),IF('[1]TCE - ANEXO IV - Preencher'!H35="","")))</f>
        <v>31</v>
      </c>
      <c r="L26" s="7">
        <f>'[1]TCE - ANEXO IV - Preencher'!N35</f>
        <v>485</v>
      </c>
    </row>
    <row r="27" spans="1:12" s="8" customFormat="1" ht="19.5" customHeight="1">
      <c r="A27" s="3">
        <f>IFERROR(VLOOKUP(B27,'[1]DADOS (OCULTAR)'!$P$3:$R$53,3,0),"")</f>
        <v>11754025000369</v>
      </c>
      <c r="B27" s="4" t="str">
        <f>'[1]TCE - ANEXO IV - Preencher'!C36</f>
        <v>UPAE LIMOEIRO</v>
      </c>
      <c r="C27" s="4" t="str">
        <f>'[1]TCE - ANEXO IV - Preencher'!E36</f>
        <v xml:space="preserve">3.9 - Material para Manutenção de Bens Imóveis </v>
      </c>
      <c r="D27" s="3">
        <f>'[1]TCE - ANEXO IV - Preencher'!F36</f>
        <v>10337748000138</v>
      </c>
      <c r="E27" s="5" t="str">
        <f>'[1]TCE - ANEXO IV - Preencher'!G36</f>
        <v>SUPERMERCADO NATIANAS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7293</v>
      </c>
      <c r="I27" s="6">
        <f>IF('[1]TCE - ANEXO IV - Preencher'!K36="","",'[1]TCE - ANEXO IV - Preencher'!K36)</f>
        <v>43902</v>
      </c>
      <c r="J27" s="5" t="str">
        <f>'[1]TCE - ANEXO IV - Preencher'!L36</f>
        <v>26200310337748000138550080000072931000363080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226.87</v>
      </c>
    </row>
    <row r="28" spans="1:12" s="8" customFormat="1" ht="19.5" customHeight="1">
      <c r="A28" s="3">
        <f>IFERROR(VLOOKUP(B28,'[1]DADOS (OCULTAR)'!$P$3:$R$53,3,0),"")</f>
        <v>11754025000369</v>
      </c>
      <c r="B28" s="4" t="str">
        <f>'[1]TCE - ANEXO IV - Preencher'!C37</f>
        <v>UPAE LIMOEIRO</v>
      </c>
      <c r="C28" s="4" t="str">
        <f>'[1]TCE - ANEXO IV - Preencher'!E37</f>
        <v xml:space="preserve">3.9 - Material para Manutenção de Bens Imóveis </v>
      </c>
      <c r="D28" s="3">
        <f>'[1]TCE - ANEXO IV - Preencher'!F37</f>
        <v>10337748000138</v>
      </c>
      <c r="E28" s="5" t="str">
        <f>'[1]TCE - ANEXO IV - Preencher'!G37</f>
        <v>SUPERMERCADO NATIANAS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7275</v>
      </c>
      <c r="I28" s="6">
        <f>IF('[1]TCE - ANEXO IV - Preencher'!K37="","",'[1]TCE - ANEXO IV - Preencher'!K37)</f>
        <v>43901</v>
      </c>
      <c r="J28" s="5" t="str">
        <f>'[1]TCE - ANEXO IV - Preencher'!L37</f>
        <v>26200310337748000138550080000072751000362727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28.45</v>
      </c>
    </row>
    <row r="29" spans="1:12" s="8" customFormat="1" ht="19.5" customHeight="1">
      <c r="A29" s="3">
        <f>IFERROR(VLOOKUP(B29,'[1]DADOS (OCULTAR)'!$P$3:$R$53,3,0),"")</f>
        <v>11754025000369</v>
      </c>
      <c r="B29" s="4" t="str">
        <f>'[1]TCE - ANEXO IV - Preencher'!C38</f>
        <v>UPAE LIMOEIRO</v>
      </c>
      <c r="C29" s="4" t="str">
        <f>'[1]TCE - ANEXO IV - Preencher'!E38</f>
        <v xml:space="preserve">3.9 - Material para Manutenção de Bens Imóveis </v>
      </c>
      <c r="D29" s="3">
        <f>'[1]TCE - ANEXO IV - Preencher'!F38</f>
        <v>10337748000138</v>
      </c>
      <c r="E29" s="5" t="str">
        <f>'[1]TCE - ANEXO IV - Preencher'!G38</f>
        <v>SUPERMERCADO NATIANAS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7292</v>
      </c>
      <c r="I29" s="6">
        <f>IF('[1]TCE - ANEXO IV - Preencher'!K38="","",'[1]TCE - ANEXO IV - Preencher'!K38)</f>
        <v>43902</v>
      </c>
      <c r="J29" s="5" t="str">
        <f>'[1]TCE - ANEXO IV - Preencher'!L38</f>
        <v>26200310337748000138550080000072921000363074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85.35</v>
      </c>
    </row>
    <row r="30" spans="1:12" s="8" customFormat="1" ht="19.5" customHeight="1">
      <c r="A30" s="3">
        <f>IFERROR(VLOOKUP(B30,'[1]DADOS (OCULTAR)'!$P$3:$R$53,3,0),"")</f>
        <v>11754025000369</v>
      </c>
      <c r="B30" s="4" t="str">
        <f>'[1]TCE - ANEXO IV - Preencher'!C39</f>
        <v>UPAE LIMOEIRO</v>
      </c>
      <c r="C30" s="4" t="str">
        <f>'[1]TCE - ANEXO IV - Preencher'!E39</f>
        <v>5.99 - Outros Serviços de Terceiros Pessoa Jurídica</v>
      </c>
      <c r="D30" s="3">
        <f>'[1]TCE - ANEXO IV - Preencher'!F39</f>
        <v>11097292000149</v>
      </c>
      <c r="E30" s="5" t="str">
        <f>'[1]TCE - ANEXO IV - Preencher'!G39</f>
        <v>PREFEITURA MUNICIPAL DE LIMOEIRO</v>
      </c>
      <c r="F30" s="5" t="str">
        <f>'[1]TCE - ANEXO IV - Preencher'!H39</f>
        <v>S</v>
      </c>
      <c r="G30" s="5" t="str">
        <f>'[1]TCE - ANEXO IV - Preencher'!I39</f>
        <v>N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2608909</v>
      </c>
      <c r="L30" s="7">
        <f>'[1]TCE - ANEXO IV - Preencher'!N39</f>
        <v>4.13</v>
      </c>
    </row>
    <row r="31" spans="1:12" s="8" customFormat="1" ht="19.5" customHeight="1">
      <c r="A31" s="3">
        <f>IFERROR(VLOOKUP(B31,'[1]DADOS (OCULTAR)'!$P$3:$R$53,3,0),"")</f>
        <v>11754025000369</v>
      </c>
      <c r="B31" s="4" t="str">
        <f>'[1]TCE - ANEXO IV - Preencher'!C40</f>
        <v>UPAE LIMOEIRO</v>
      </c>
      <c r="C31" s="4" t="str">
        <f>'[1]TCE - ANEXO IV - Preencher'!E40</f>
        <v>5.99 - Outros Serviços de Terceiros Pessoa Jurídica</v>
      </c>
      <c r="D31" s="3">
        <f>'[1]TCE - ANEXO IV - Preencher'!F40</f>
        <v>11097292000149</v>
      </c>
      <c r="E31" s="5" t="str">
        <f>'[1]TCE - ANEXO IV - Preencher'!G40</f>
        <v>PREFEITURA MUNICIPAL DE LIMOEIRO</v>
      </c>
      <c r="F31" s="5" t="str">
        <f>'[1]TCE - ANEXO IV - Preencher'!H40</f>
        <v>S</v>
      </c>
      <c r="G31" s="5" t="str">
        <f>'[1]TCE - ANEXO IV - Preencher'!I40</f>
        <v>N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2608909</v>
      </c>
      <c r="L31" s="7">
        <f>'[1]TCE - ANEXO IV - Preencher'!N40</f>
        <v>4.13</v>
      </c>
    </row>
    <row r="32" spans="1:12" s="8" customFormat="1" ht="19.5" customHeight="1">
      <c r="A32" s="3">
        <f>IFERROR(VLOOKUP(B32,'[1]DADOS (OCULTAR)'!$P$3:$R$53,3,0),"")</f>
        <v>11754025000369</v>
      </c>
      <c r="B32" s="4" t="str">
        <f>'[1]TCE - ANEXO IV - Preencher'!C41</f>
        <v>UPAE LIMOEIRO</v>
      </c>
      <c r="C32" s="4" t="str">
        <f>'[1]TCE - ANEXO IV - Preencher'!E41</f>
        <v>5.99 - Outros Serviços de Terceiros Pessoa Jurídica</v>
      </c>
      <c r="D32" s="3">
        <f>'[1]TCE - ANEXO IV - Preencher'!F41</f>
        <v>11097292000149</v>
      </c>
      <c r="E32" s="5" t="str">
        <f>'[1]TCE - ANEXO IV - Preencher'!G41</f>
        <v>PREFEITURA MUNICIPAL DE LIMOEIRO</v>
      </c>
      <c r="F32" s="5" t="str">
        <f>'[1]TCE - ANEXO IV - Preencher'!H41</f>
        <v>S</v>
      </c>
      <c r="G32" s="5" t="str">
        <f>'[1]TCE - ANEXO IV - Preencher'!I41</f>
        <v>N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2608909</v>
      </c>
      <c r="L32" s="7">
        <f>'[1]TCE - ANEXO IV - Preencher'!N41</f>
        <v>4.13</v>
      </c>
    </row>
    <row r="33" spans="1:12" s="8" customFormat="1" ht="19.5" customHeight="1">
      <c r="A33" s="3">
        <f>IFERROR(VLOOKUP(B33,'[1]DADOS (OCULTAR)'!$P$3:$R$53,3,0),"")</f>
        <v>11754025000369</v>
      </c>
      <c r="B33" s="4" t="str">
        <f>'[1]TCE - ANEXO IV - Preencher'!C42</f>
        <v>UPAE LIMOEIRO</v>
      </c>
      <c r="C33" s="4" t="str">
        <f>'[1]TCE - ANEXO IV - Preencher'!E42</f>
        <v>5.99 - Outros Serviços de Terceiros Pessoa Jurídica</v>
      </c>
      <c r="D33" s="3">
        <f>'[1]TCE - ANEXO IV - Preencher'!F42</f>
        <v>11097292000149</v>
      </c>
      <c r="E33" s="5" t="str">
        <f>'[1]TCE - ANEXO IV - Preencher'!G42</f>
        <v>PREFEITURA MUNICIPAL DE LIMOEIRO</v>
      </c>
      <c r="F33" s="5" t="str">
        <f>'[1]TCE - ANEXO IV - Preencher'!H42</f>
        <v>S</v>
      </c>
      <c r="G33" s="5" t="str">
        <f>'[1]TCE - ANEXO IV - Preencher'!I42</f>
        <v>N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2608909</v>
      </c>
      <c r="L33" s="7">
        <f>'[1]TCE - ANEXO IV - Preencher'!N42</f>
        <v>4.13</v>
      </c>
    </row>
    <row r="34" spans="1:12" s="8" customFormat="1" ht="19.5" customHeight="1">
      <c r="A34" s="3">
        <f>IFERROR(VLOOKUP(B34,'[1]DADOS (OCULTAR)'!$P$3:$R$53,3,0),"")</f>
        <v>11754025000369</v>
      </c>
      <c r="B34" s="4" t="str">
        <f>'[1]TCE - ANEXO IV - Preencher'!C43</f>
        <v>UPAE LIMOEIRO</v>
      </c>
      <c r="C34" s="4" t="str">
        <f>'[1]TCE - ANEXO IV - Preencher'!E43</f>
        <v>5.99 - Outros Serviços de Terceiros Pessoa Jurídica</v>
      </c>
      <c r="D34" s="3">
        <f>'[1]TCE - ANEXO IV - Preencher'!F43</f>
        <v>11097292000149</v>
      </c>
      <c r="E34" s="5" t="str">
        <f>'[1]TCE - ANEXO IV - Preencher'!G43</f>
        <v>PREFEITURA MUNICIPAL DE LIMOEIRO</v>
      </c>
      <c r="F34" s="5" t="str">
        <f>'[1]TCE - ANEXO IV - Preencher'!H43</f>
        <v>S</v>
      </c>
      <c r="G34" s="5" t="str">
        <f>'[1]TCE - ANEXO IV - Preencher'!I43</f>
        <v>N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2608909</v>
      </c>
      <c r="L34" s="7">
        <f>'[1]TCE - ANEXO IV - Preencher'!N43</f>
        <v>4.13</v>
      </c>
    </row>
    <row r="35" spans="1:12" s="8" customFormat="1" ht="19.5" customHeight="1">
      <c r="A35" s="3">
        <f>IFERROR(VLOOKUP(B35,'[1]DADOS (OCULTAR)'!$P$3:$R$53,3,0),"")</f>
        <v>11754025000369</v>
      </c>
      <c r="B35" s="4" t="str">
        <f>'[1]TCE - ANEXO IV - Preencher'!C44</f>
        <v>UPAE LIMOEIRO</v>
      </c>
      <c r="C35" s="4" t="str">
        <f>'[1]TCE - ANEXO IV - Preencher'!E44</f>
        <v>5.99 - Outros Serviços de Terceiros Pessoa Jurídica</v>
      </c>
      <c r="D35" s="3">
        <f>'[1]TCE - ANEXO IV - Preencher'!F44</f>
        <v>11097292000149</v>
      </c>
      <c r="E35" s="5" t="str">
        <f>'[1]TCE - ANEXO IV - Preencher'!G44</f>
        <v>PREFEITURA MUNICIPAL DE LIMOEIRO</v>
      </c>
      <c r="F35" s="5" t="str">
        <f>'[1]TCE - ANEXO IV - Preencher'!H44</f>
        <v>S</v>
      </c>
      <c r="G35" s="5" t="str">
        <f>'[1]TCE - ANEXO IV - Preencher'!I44</f>
        <v>N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2608909</v>
      </c>
      <c r="L35" s="7">
        <f>'[1]TCE - ANEXO IV - Preencher'!N44</f>
        <v>4.13</v>
      </c>
    </row>
    <row r="36" spans="1:12" s="8" customFormat="1" ht="19.5" customHeight="1">
      <c r="A36" s="3">
        <f>IFERROR(VLOOKUP(B36,'[1]DADOS (OCULTAR)'!$P$3:$R$53,3,0),"")</f>
        <v>11754025000369</v>
      </c>
      <c r="B36" s="4" t="str">
        <f>'[1]TCE - ANEXO IV - Preencher'!C45</f>
        <v>UPAE LIMOEIRO</v>
      </c>
      <c r="C36" s="4" t="str">
        <f>'[1]TCE - ANEXO IV - Preencher'!E45</f>
        <v>5.99 - Outros Serviços de Terceiros Pessoa Jurídica</v>
      </c>
      <c r="D36" s="3">
        <f>'[1]TCE - ANEXO IV - Preencher'!F45</f>
        <v>11097292000149</v>
      </c>
      <c r="E36" s="5" t="str">
        <f>'[1]TCE - ANEXO IV - Preencher'!G45</f>
        <v>PREFEITURA MUNICIPAL DE LIMOEIRO</v>
      </c>
      <c r="F36" s="5" t="str">
        <f>'[1]TCE - ANEXO IV - Preencher'!H45</f>
        <v>S</v>
      </c>
      <c r="G36" s="5" t="str">
        <f>'[1]TCE - ANEXO IV - Preencher'!I45</f>
        <v>N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2608909</v>
      </c>
      <c r="L36" s="7">
        <f>'[1]TCE - ANEXO IV - Preencher'!N45</f>
        <v>4.13</v>
      </c>
    </row>
    <row r="37" spans="1:12" s="8" customFormat="1" ht="19.5" customHeight="1">
      <c r="A37" s="3">
        <f>IFERROR(VLOOKUP(B37,'[1]DADOS (OCULTAR)'!$P$3:$R$53,3,0),"")</f>
        <v>11754025000369</v>
      </c>
      <c r="B37" s="4" t="str">
        <f>'[1]TCE - ANEXO IV - Preencher'!C46</f>
        <v>UPAE LIMOEIRO</v>
      </c>
      <c r="C37" s="4" t="str">
        <f>'[1]TCE - ANEXO IV - Preencher'!E46</f>
        <v>5.99 - Outros Serviços de Terceiros Pessoa Jurídica</v>
      </c>
      <c r="D37" s="3">
        <f>'[1]TCE - ANEXO IV - Preencher'!F46</f>
        <v>11097292000149</v>
      </c>
      <c r="E37" s="5" t="str">
        <f>'[1]TCE - ANEXO IV - Preencher'!G46</f>
        <v>PREFEITURA MUNICIPAL DE LIMOEIRO</v>
      </c>
      <c r="F37" s="5" t="str">
        <f>'[1]TCE - ANEXO IV - Preencher'!H46</f>
        <v>S</v>
      </c>
      <c r="G37" s="5" t="str">
        <f>'[1]TCE - ANEXO IV - Preencher'!I46</f>
        <v>N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2608909</v>
      </c>
      <c r="L37" s="7">
        <f>'[1]TCE - ANEXO IV - Preencher'!N46</f>
        <v>4.13</v>
      </c>
    </row>
    <row r="38" spans="1:12" s="8" customFormat="1" ht="19.5" customHeight="1">
      <c r="A38" s="3">
        <f>IFERROR(VLOOKUP(B38,'[1]DADOS (OCULTAR)'!$P$3:$R$53,3,0),"")</f>
        <v>11754025000369</v>
      </c>
      <c r="B38" s="4" t="str">
        <f>'[1]TCE - ANEXO IV - Preencher'!C47</f>
        <v>UPAE LIMOEIRO</v>
      </c>
      <c r="C38" s="4" t="str">
        <f>'[1]TCE - ANEXO IV - Preencher'!E47</f>
        <v>5.99 - Outros Serviços de Terceiros Pessoa Jurídica</v>
      </c>
      <c r="D38" s="3">
        <f>'[1]TCE - ANEXO IV - Preencher'!F47</f>
        <v>11097292000149</v>
      </c>
      <c r="E38" s="5" t="str">
        <f>'[1]TCE - ANEXO IV - Preencher'!G47</f>
        <v>PREFEITURA MUNICIPAL DE LIMOEIRO</v>
      </c>
      <c r="F38" s="5" t="str">
        <f>'[1]TCE - ANEXO IV - Preencher'!H47</f>
        <v>S</v>
      </c>
      <c r="G38" s="5" t="str">
        <f>'[1]TCE - ANEXO IV - Preencher'!I47</f>
        <v>N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2608909</v>
      </c>
      <c r="L38" s="7">
        <f>'[1]TCE - ANEXO IV - Preencher'!N47</f>
        <v>4.13</v>
      </c>
    </row>
    <row r="39" spans="1:12" s="8" customFormat="1" ht="19.5" customHeight="1">
      <c r="A39" s="3">
        <f>IFERROR(VLOOKUP(B39,'[1]DADOS (OCULTAR)'!$P$3:$R$53,3,0),"")</f>
        <v>11754025000369</v>
      </c>
      <c r="B39" s="4" t="str">
        <f>'[1]TCE - ANEXO IV - Preencher'!C48</f>
        <v>UPAE LIMOEIRO</v>
      </c>
      <c r="C39" s="4" t="str">
        <f>'[1]TCE - ANEXO IV - Preencher'!E48</f>
        <v>5.99 - Outros Serviços de Terceiros Pessoa Jurídica</v>
      </c>
      <c r="D39" s="3">
        <f>'[1]TCE - ANEXO IV - Preencher'!F48</f>
        <v>11097292000149</v>
      </c>
      <c r="E39" s="5" t="str">
        <f>'[1]TCE - ANEXO IV - Preencher'!G48</f>
        <v>PREFEITURA MUNICIPAL DE LIMOEIRO</v>
      </c>
      <c r="F39" s="5" t="str">
        <f>'[1]TCE - ANEXO IV - Preencher'!H48</f>
        <v>S</v>
      </c>
      <c r="G39" s="5" t="str">
        <f>'[1]TCE - ANEXO IV - Preencher'!I48</f>
        <v>N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2608909</v>
      </c>
      <c r="L39" s="7">
        <f>'[1]TCE - ANEXO IV - Preencher'!N48</f>
        <v>4.13</v>
      </c>
    </row>
    <row r="40" spans="1:12" s="8" customFormat="1" ht="19.5" customHeight="1">
      <c r="A40" s="3">
        <f>IFERROR(VLOOKUP(B40,'[1]DADOS (OCULTAR)'!$P$3:$R$53,3,0),"")</f>
        <v>11754025000369</v>
      </c>
      <c r="B40" s="4" t="str">
        <f>'[1]TCE - ANEXO IV - Preencher'!C49</f>
        <v>UPAE LIMOEIRO</v>
      </c>
      <c r="C40" s="4" t="str">
        <f>'[1]TCE - ANEXO IV - Preencher'!E49</f>
        <v xml:space="preserve">5.25 - Serviços Bancários </v>
      </c>
      <c r="D40" s="3">
        <f>'[1]TCE - ANEXO IV - Preencher'!F49</f>
        <v>0</v>
      </c>
      <c r="E40" s="5">
        <f>'[1]TCE - ANEXO IV - Preencher'!G49</f>
        <v>0</v>
      </c>
      <c r="F40" s="5" t="str">
        <f>'[1]TCE - ANEXO IV - Preencher'!H49</f>
        <v>S</v>
      </c>
      <c r="G40" s="5" t="str">
        <f>'[1]TCE - ANEXO IV - Preencher'!I49</f>
        <v>N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99</v>
      </c>
    </row>
    <row r="41" spans="1:12" s="8" customFormat="1" ht="19.5" customHeight="1">
      <c r="A41" s="3">
        <f>IFERROR(VLOOKUP(B41,'[1]DADOS (OCULTAR)'!$P$3:$R$53,3,0),"")</f>
        <v>11754025000369</v>
      </c>
      <c r="B41" s="4" t="str">
        <f>'[1]TCE - ANEXO IV - Preencher'!C50</f>
        <v>UPAE LIMOEIRO</v>
      </c>
      <c r="C41" s="4" t="str">
        <f>'[1]TCE - ANEXO IV - Preencher'!E50</f>
        <v xml:space="preserve">5.25 - Serviços Bancários </v>
      </c>
      <c r="D41" s="3">
        <f>'[1]TCE - ANEXO IV - Preencher'!F50</f>
        <v>0</v>
      </c>
      <c r="E41" s="5">
        <f>'[1]TCE - ANEXO IV - Preencher'!G50</f>
        <v>0</v>
      </c>
      <c r="F41" s="5" t="str">
        <f>'[1]TCE - ANEXO IV - Preencher'!H50</f>
        <v>S</v>
      </c>
      <c r="G41" s="5" t="str">
        <f>'[1]TCE - ANEXO IV - Preencher'!I50</f>
        <v>N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169</v>
      </c>
    </row>
    <row r="42" spans="1:12" s="8" customFormat="1" ht="19.5" customHeight="1">
      <c r="A42" s="3">
        <f>IFERROR(VLOOKUP(B42,'[1]DADOS (OCULTAR)'!$P$3:$R$53,3,0),"")</f>
        <v>11754025000369</v>
      </c>
      <c r="B42" s="4" t="str">
        <f>'[1]TCE - ANEXO IV - Preencher'!C51</f>
        <v>UPAE LIMOEIRO</v>
      </c>
      <c r="C42" s="4" t="str">
        <f>'[1]TCE - ANEXO IV - Preencher'!E51</f>
        <v>5.13 - Água e Esgoto</v>
      </c>
      <c r="D42" s="3">
        <f>'[1]TCE - ANEXO IV - Preencher'!F51</f>
        <v>9769035000164</v>
      </c>
      <c r="E42" s="5" t="str">
        <f>'[1]TCE - ANEXO IV - Preencher'!G51</f>
        <v>COMPESA</v>
      </c>
      <c r="F42" s="5" t="str">
        <f>'[1]TCE - ANEXO IV - Preencher'!H51</f>
        <v>S</v>
      </c>
      <c r="G42" s="5" t="str">
        <f>'[1]TCE - ANEXO IV - Preencher'!I51</f>
        <v>N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2608909</v>
      </c>
      <c r="L42" s="7">
        <f>'[1]TCE - ANEXO IV - Preencher'!N51</f>
        <v>452.17</v>
      </c>
    </row>
    <row r="43" spans="1:12" s="8" customFormat="1" ht="19.5" customHeight="1">
      <c r="A43" s="3">
        <f>IFERROR(VLOOKUP(B43,'[1]DADOS (OCULTAR)'!$P$3:$R$53,3,0),"")</f>
        <v>11754025000369</v>
      </c>
      <c r="B43" s="4" t="str">
        <f>'[1]TCE - ANEXO IV - Preencher'!C52</f>
        <v>UPAE LIMOEIRO</v>
      </c>
      <c r="C43" s="4" t="str">
        <f>'[1]TCE - ANEXO IV - Preencher'!E52</f>
        <v>5.12 - Energia Elétrica</v>
      </c>
      <c r="D43" s="3">
        <f>'[1]TCE - ANEXO IV - Preencher'!F52</f>
        <v>10835932000108</v>
      </c>
      <c r="E43" s="5" t="str">
        <f>'[1]TCE - ANEXO IV - Preencher'!G52</f>
        <v xml:space="preserve">COMPANHIA ENERGETICA DE PERNAMBUCO 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102607087</v>
      </c>
      <c r="I43" s="6">
        <f>IF('[1]TCE - ANEXO IV - Preencher'!K52="","",'[1]TCE - ANEXO IV - Preencher'!K52)</f>
        <v>43918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13793.82</v>
      </c>
    </row>
    <row r="44" spans="1:12" s="8" customFormat="1" ht="19.5" customHeight="1">
      <c r="A44" s="3">
        <f>IFERROR(VLOOKUP(B44,'[1]DADOS (OCULTAR)'!$P$3:$R$53,3,0),"")</f>
        <v>11754025000369</v>
      </c>
      <c r="B44" s="4" t="str">
        <f>'[1]TCE - ANEXO IV - Preencher'!C53</f>
        <v>UPAE LIMOEIRO</v>
      </c>
      <c r="C44" s="4" t="str">
        <f>'[1]TCE - ANEXO IV - Preencher'!E53</f>
        <v>5.3 - Locação de Máquinas e Equipamentos</v>
      </c>
      <c r="D44" s="3">
        <f>'[1]TCE - ANEXO IV - Preencher'!F53</f>
        <v>59105999000186</v>
      </c>
      <c r="E44" s="5" t="str">
        <f>'[1]TCE - ANEXO IV - Preencher'!G53</f>
        <v xml:space="preserve">WHIRLPOOL S/A </v>
      </c>
      <c r="F44" s="5" t="str">
        <f>'[1]TCE - ANEXO IV - Preencher'!H53</f>
        <v>S</v>
      </c>
      <c r="G44" s="5" t="str">
        <f>'[1]TCE - ANEXO IV - Preencher'!I53</f>
        <v>N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3550308</v>
      </c>
      <c r="L44" s="7">
        <f>'[1]TCE - ANEXO IV - Preencher'!N53</f>
        <v>186.48</v>
      </c>
    </row>
    <row r="45" spans="1:12" s="8" customFormat="1" ht="19.5" customHeight="1">
      <c r="A45" s="3">
        <f>IFERROR(VLOOKUP(B45,'[1]DADOS (OCULTAR)'!$P$3:$R$53,3,0),"")</f>
        <v>11754025000369</v>
      </c>
      <c r="B45" s="4" t="str">
        <f>'[1]TCE - ANEXO IV - Preencher'!C54</f>
        <v>UPAE LIMOEIRO</v>
      </c>
      <c r="C45" s="4" t="str">
        <f>'[1]TCE - ANEXO IV - Preencher'!E54</f>
        <v>5.3 - Locação de Máquinas e Equipamentos</v>
      </c>
      <c r="D45" s="3">
        <f>'[1]TCE - ANEXO IV - Preencher'!F54</f>
        <v>11265156000110</v>
      </c>
      <c r="E45" s="5" t="str">
        <f>'[1]TCE - ANEXO IV - Preencher'!G54</f>
        <v>K.J. BEZERRA DE MELO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0000000001</v>
      </c>
      <c r="I45" s="6">
        <f>IF('[1]TCE - ANEXO IV - Preencher'!K54="","",'[1]TCE - ANEXO IV - Preencher'!K54)</f>
        <v>43901</v>
      </c>
      <c r="J45" s="5" t="str">
        <f>'[1]TCE - ANEXO IV - Preencher'!L54</f>
        <v>NFS.J3ZR530V32.J45ZQ306UP.000001</v>
      </c>
      <c r="K45" s="5" t="str">
        <f>IF(F45="B",LEFT('[1]TCE - ANEXO IV - Preencher'!M54,2),IF(F45="S",LEFT('[1]TCE - ANEXO IV - Preencher'!M54,7),IF('[1]TCE - ANEXO IV - Preencher'!H54="","")))</f>
        <v>2608909</v>
      </c>
      <c r="L45" s="7">
        <f>'[1]TCE - ANEXO IV - Preencher'!N54</f>
        <v>700</v>
      </c>
    </row>
    <row r="46" spans="1:12" s="8" customFormat="1" ht="19.5" customHeight="1">
      <c r="A46" s="3">
        <f>IFERROR(VLOOKUP(B46,'[1]DADOS (OCULTAR)'!$P$3:$R$53,3,0),"")</f>
        <v>11754025000369</v>
      </c>
      <c r="B46" s="4" t="str">
        <f>'[1]TCE - ANEXO IV - Preencher'!C55</f>
        <v>UPAE LIMOEIRO</v>
      </c>
      <c r="C46" s="4" t="str">
        <f>'[1]TCE - ANEXO IV - Preencher'!E55</f>
        <v>5.3 - Locação de Máquinas e Equipamentos</v>
      </c>
      <c r="D46" s="3">
        <f>'[1]TCE - ANEXO IV - Preencher'!F55</f>
        <v>11265156000110</v>
      </c>
      <c r="E46" s="5" t="str">
        <f>'[1]TCE - ANEXO IV - Preencher'!G55</f>
        <v>K.J. BEZERRA DE MELO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0000000002</v>
      </c>
      <c r="I46" s="6">
        <f>IF('[1]TCE - ANEXO IV - Preencher'!K55="","",'[1]TCE - ANEXO IV - Preencher'!K55)</f>
        <v>43901</v>
      </c>
      <c r="J46" s="5" t="str">
        <f>'[1]TCE - ANEXO IV - Preencher'!L55</f>
        <v>NFS.J3ZR530V32.J45ZQ306UP.000002</v>
      </c>
      <c r="K46" s="5" t="str">
        <f>IF(F46="B",LEFT('[1]TCE - ANEXO IV - Preencher'!M55,2),IF(F46="S",LEFT('[1]TCE - ANEXO IV - Preencher'!M55,7),IF('[1]TCE - ANEXO IV - Preencher'!H55="","")))</f>
        <v>2608909</v>
      </c>
      <c r="L46" s="7">
        <f>'[1]TCE - ANEXO IV - Preencher'!N55</f>
        <v>300</v>
      </c>
    </row>
    <row r="47" spans="1:12" s="8" customFormat="1" ht="19.5" customHeight="1">
      <c r="A47" s="3">
        <f>IFERROR(VLOOKUP(B47,'[1]DADOS (OCULTAR)'!$P$3:$R$53,3,0),"")</f>
        <v>11754025000369</v>
      </c>
      <c r="B47" s="4" t="str">
        <f>'[1]TCE - ANEXO IV - Preencher'!C56</f>
        <v>UPAE LIMOEIRO</v>
      </c>
      <c r="C47" s="4" t="str">
        <f>'[1]TCE - ANEXO IV - Preencher'!E56</f>
        <v>5.8 - Locação de Veículos Automotores</v>
      </c>
      <c r="D47" s="3">
        <f>'[1]TCE - ANEXO IV - Preencher'!F56</f>
        <v>1838726000160</v>
      </c>
      <c r="E47" s="5" t="str">
        <f>'[1]TCE - ANEXO IV - Preencher'!G56</f>
        <v>S &amp; B LOCACOES DE VEICULOS EIRELLI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1766</v>
      </c>
      <c r="I47" s="6">
        <f>IF('[1]TCE - ANEXO IV - Preencher'!K56="","",'[1]TCE - ANEXO IV - Preencher'!K56)</f>
        <v>43921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2850</v>
      </c>
    </row>
    <row r="48" spans="1:12" s="8" customFormat="1" ht="19.5" customHeight="1">
      <c r="A48" s="3">
        <f>IFERROR(VLOOKUP(B48,'[1]DADOS (OCULTAR)'!$P$3:$R$53,3,0),"")</f>
        <v>11754025000369</v>
      </c>
      <c r="B48" s="4" t="str">
        <f>'[1]TCE - ANEXO IV - Preencher'!C57</f>
        <v>UPAE LIMOEIRO</v>
      </c>
      <c r="C48" s="4" t="str">
        <f>'[1]TCE - ANEXO IV - Preencher'!E57</f>
        <v>5.16 - Serviços Médico-Hospitalares, Odotonlógia e Laboratoriais</v>
      </c>
      <c r="D48" s="3">
        <f>'[1]TCE - ANEXO IV - Preencher'!F57</f>
        <v>3935478000100</v>
      </c>
      <c r="E48" s="5" t="str">
        <f>'[1]TCE - ANEXO IV - Preencher'!G57</f>
        <v>CARDIOLOGICA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00002548</v>
      </c>
      <c r="I48" s="6">
        <f>IF('[1]TCE - ANEXO IV - Preencher'!K57="","",'[1]TCE - ANEXO IV - Preencher'!K57)</f>
        <v>43929</v>
      </c>
      <c r="J48" s="5" t="str">
        <f>'[1]TCE - ANEXO IV - Preencher'!L57</f>
        <v>VVXV-6PVZ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3369.38</v>
      </c>
    </row>
    <row r="49" spans="1:12" s="8" customFormat="1" ht="19.5" customHeight="1">
      <c r="A49" s="3">
        <f>IFERROR(VLOOKUP(B49,'[1]DADOS (OCULTAR)'!$P$3:$R$53,3,0),"")</f>
        <v>11754025000369</v>
      </c>
      <c r="B49" s="4" t="str">
        <f>'[1]TCE - ANEXO IV - Preencher'!C58</f>
        <v>UPAE LIMOEIRO</v>
      </c>
      <c r="C49" s="4" t="str">
        <f>'[1]TCE - ANEXO IV - Preencher'!E58</f>
        <v>5.16 - Serviços Médico-Hospitalares, Odotonlógia e Laboratoriais</v>
      </c>
      <c r="D49" s="3">
        <f>'[1]TCE - ANEXO IV - Preencher'!F58</f>
        <v>15317166000103</v>
      </c>
      <c r="E49" s="5" t="str">
        <f>'[1]TCE - ANEXO IV - Preencher'!G58</f>
        <v>CENTRO CARDIOLOGICO DO IDOSO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00001184</v>
      </c>
      <c r="I49" s="6">
        <f>IF('[1]TCE - ANEXO IV - Preencher'!K58="","",'[1]TCE - ANEXO IV - Preencher'!K58)</f>
        <v>43928</v>
      </c>
      <c r="J49" s="5" t="str">
        <f>'[1]TCE - ANEXO IV - Preencher'!L58</f>
        <v>NCPU-NIWZ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3369.38</v>
      </c>
    </row>
    <row r="50" spans="1:12" s="8" customFormat="1" ht="19.5" customHeight="1">
      <c r="A50" s="3">
        <f>IFERROR(VLOOKUP(B50,'[1]DADOS (OCULTAR)'!$P$3:$R$53,3,0),"")</f>
        <v>11754025000369</v>
      </c>
      <c r="B50" s="4" t="str">
        <f>'[1]TCE - ANEXO IV - Preencher'!C59</f>
        <v>UPAE LIMOEIRO</v>
      </c>
      <c r="C50" s="4" t="str">
        <f>'[1]TCE - ANEXO IV - Preencher'!E59</f>
        <v>5.16 - Serviços Médico-Hospitalares, Odotonlógia e Laboratoriais</v>
      </c>
      <c r="D50" s="3">
        <f>'[1]TCE - ANEXO IV - Preencher'!F59</f>
        <v>22345633000174</v>
      </c>
      <c r="E50" s="5" t="str">
        <f>'[1]TCE - ANEXO IV - Preencher'!G59</f>
        <v>DANTAS &amp; FONTAN DERMATOLOGIA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00003777</v>
      </c>
      <c r="I50" s="6">
        <f>IF('[1]TCE - ANEXO IV - Preencher'!K59="","",'[1]TCE - ANEXO IV - Preencher'!K59)</f>
        <v>43928</v>
      </c>
      <c r="J50" s="5" t="str">
        <f>'[1]TCE - ANEXO IV - Preencher'!L59</f>
        <v>5PZ9-48TR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8985</v>
      </c>
    </row>
    <row r="51" spans="1:12" s="8" customFormat="1" ht="19.5" customHeight="1">
      <c r="A51" s="3">
        <f>IFERROR(VLOOKUP(B51,'[1]DADOS (OCULTAR)'!$P$3:$R$53,3,0),"")</f>
        <v>11754025000369</v>
      </c>
      <c r="B51" s="4" t="str">
        <f>'[1]TCE - ANEXO IV - Preencher'!C60</f>
        <v>UPAE LIMOEIRO</v>
      </c>
      <c r="C51" s="4" t="str">
        <f>'[1]TCE - ANEXO IV - Preencher'!E60</f>
        <v>5.16 - Serviços Médico-Hospitalares, Odotonlógia e Laboratoriais</v>
      </c>
      <c r="D51" s="3">
        <f>'[1]TCE - ANEXO IV - Preencher'!F60</f>
        <v>21016814000194</v>
      </c>
      <c r="E51" s="5" t="str">
        <f>'[1]TCE - ANEXO IV - Preencher'!G60</f>
        <v>SALES &amp; CARVALHO ASSISTENCIA A SAUDE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0000001204</v>
      </c>
      <c r="I51" s="6">
        <f>IF('[1]TCE - ANEXO IV - Preencher'!K60="","",'[1]TCE - ANEXO IV - Preencher'!K60)</f>
        <v>43928</v>
      </c>
      <c r="J51" s="5" t="str">
        <f>'[1]TCE - ANEXO IV - Preencher'!L60</f>
        <v>273382583</v>
      </c>
      <c r="K51" s="5" t="str">
        <f>IF(F51="B",LEFT('[1]TCE - ANEXO IV - Preencher'!M60,2),IF(F51="S",LEFT('[1]TCE - ANEXO IV - Preencher'!M60,7),IF('[1]TCE - ANEXO IV - Preencher'!H60="","")))</f>
        <v>2408102</v>
      </c>
      <c r="L51" s="7">
        <f>'[1]TCE - ANEXO IV - Preencher'!N60</f>
        <v>13477.5</v>
      </c>
    </row>
    <row r="52" spans="1:12" s="8" customFormat="1" ht="19.5" customHeight="1">
      <c r="A52" s="3">
        <f>IFERROR(VLOOKUP(B52,'[1]DADOS (OCULTAR)'!$P$3:$R$53,3,0),"")</f>
        <v>11754025000369</v>
      </c>
      <c r="B52" s="4" t="str">
        <f>'[1]TCE - ANEXO IV - Preencher'!C61</f>
        <v>UPAE LIMOEIRO</v>
      </c>
      <c r="C52" s="4" t="str">
        <f>'[1]TCE - ANEXO IV - Preencher'!E61</f>
        <v>5.16 - Serviços Médico-Hospitalares, Odotonlógia e Laboratoriais</v>
      </c>
      <c r="D52" s="3">
        <f>'[1]TCE - ANEXO IV - Preencher'!F61</f>
        <v>21204660000164</v>
      </c>
      <c r="E52" s="5" t="str">
        <f>'[1]TCE - ANEXO IV - Preencher'!G61</f>
        <v>OFTALMO PRIME LTDA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00000327</v>
      </c>
      <c r="I52" s="6">
        <f>IF('[1]TCE - ANEXO IV - Preencher'!K61="","",'[1]TCE - ANEXO IV - Preencher'!K61)</f>
        <v>43924</v>
      </c>
      <c r="J52" s="5" t="str">
        <f>'[1]TCE - ANEXO IV - Preencher'!L61</f>
        <v>QEYD-MJYW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9305.89</v>
      </c>
    </row>
    <row r="53" spans="1:12" s="8" customFormat="1" ht="19.5" customHeight="1">
      <c r="A53" s="3">
        <f>IFERROR(VLOOKUP(B53,'[1]DADOS (OCULTAR)'!$P$3:$R$53,3,0),"")</f>
        <v>11754025000369</v>
      </c>
      <c r="B53" s="4" t="str">
        <f>'[1]TCE - ANEXO IV - Preencher'!C62</f>
        <v>UPAE LIMOEIRO</v>
      </c>
      <c r="C53" s="4" t="str">
        <f>'[1]TCE - ANEXO IV - Preencher'!E62</f>
        <v>5.16 - Serviços Médico-Hospitalares, Odotonlógia e Laboratoriais</v>
      </c>
      <c r="D53" s="3">
        <f>'[1]TCE - ANEXO IV - Preencher'!F62</f>
        <v>31228360000179</v>
      </c>
      <c r="E53" s="5" t="str">
        <f>'[1]TCE - ANEXO IV - Preencher'!G62</f>
        <v>MCSM CENTRO CLINICO E DIAGNOSTICO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88</v>
      </c>
      <c r="I53" s="6">
        <f>IF('[1]TCE - ANEXO IV - Preencher'!K62="","",'[1]TCE - ANEXO IV - Preencher'!K62)</f>
        <v>43921</v>
      </c>
      <c r="J53" s="5" t="str">
        <f>'[1]TCE - ANEXO IV - Preencher'!L62</f>
        <v>JBTA-YBCB</v>
      </c>
      <c r="K53" s="5" t="str">
        <f>IF(F53="B",LEFT('[1]TCE - ANEXO IV - Preencher'!M62,2),IF(F53="S",LEFT('[1]TCE - ANEXO IV - Preencher'!M62,7),IF('[1]TCE - ANEXO IV - Preencher'!H62="","")))</f>
        <v>2602209</v>
      </c>
      <c r="L53" s="7">
        <f>'[1]TCE - ANEXO IV - Preencher'!N62</f>
        <v>250</v>
      </c>
    </row>
    <row r="54" spans="1:12" s="8" customFormat="1" ht="19.5" customHeight="1">
      <c r="A54" s="3">
        <f>IFERROR(VLOOKUP(B54,'[1]DADOS (OCULTAR)'!$P$3:$R$53,3,0),"")</f>
        <v>11754025000369</v>
      </c>
      <c r="B54" s="4" t="str">
        <f>'[1]TCE - ANEXO IV - Preencher'!C63</f>
        <v>UPAE LIMOEIRO</v>
      </c>
      <c r="C54" s="4" t="str">
        <f>'[1]TCE - ANEXO IV - Preencher'!E63</f>
        <v>5.16 - Serviços Médico-Hospitalares, Odotonlógia e Laboratoriais</v>
      </c>
      <c r="D54" s="3">
        <f>'[1]TCE - ANEXO IV - Preencher'!F63</f>
        <v>2203863000191</v>
      </c>
      <c r="E54" s="5" t="str">
        <f>'[1]TCE - ANEXO IV - Preencher'!G63</f>
        <v>FLAVIO GALVAO &amp; CIA LTDA - EPP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00002481</v>
      </c>
      <c r="I54" s="6">
        <f>IF('[1]TCE - ANEXO IV - Preencher'!K63="","",'[1]TCE - ANEXO IV - Preencher'!K63)</f>
        <v>43920</v>
      </c>
      <c r="J54" s="5" t="str">
        <f>'[1]TCE - ANEXO IV - Preencher'!L63</f>
        <v>LPJU-IKWX</v>
      </c>
      <c r="K54" s="5" t="str">
        <f>IF(F54="B",LEFT('[1]TCE - ANEXO IV - Preencher'!M63,2),IF(F54="S",LEFT('[1]TCE - ANEXO IV - Preencher'!M63,7),IF('[1]TCE - ANEXO IV - Preencher'!H63="","")))</f>
        <v>2927408</v>
      </c>
      <c r="L54" s="7">
        <f>'[1]TCE - ANEXO IV - Preencher'!N63</f>
        <v>1440</v>
      </c>
    </row>
    <row r="55" spans="1:12" s="8" customFormat="1" ht="19.5" customHeight="1">
      <c r="A55" s="3">
        <f>IFERROR(VLOOKUP(B55,'[1]DADOS (OCULTAR)'!$P$3:$R$53,3,0),"")</f>
        <v>11754025000369</v>
      </c>
      <c r="B55" s="4" t="str">
        <f>'[1]TCE - ANEXO IV - Preencher'!C64</f>
        <v>UPAE LIMOEIRO</v>
      </c>
      <c r="C55" s="4" t="str">
        <f>'[1]TCE - ANEXO IV - Preencher'!E64</f>
        <v>5.16 - Serviços Médico-Hospitalares, Odotonlógia e Laboratoriais</v>
      </c>
      <c r="D55" s="3">
        <f>'[1]TCE - ANEXO IV - Preencher'!F64</f>
        <v>20683449000109</v>
      </c>
      <c r="E55" s="5" t="str">
        <f>'[1]TCE - ANEXO IV - Preencher'!G64</f>
        <v>GASPAR SERVICOS MEDICOS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00000571</v>
      </c>
      <c r="I55" s="6">
        <f>IF('[1]TCE - ANEXO IV - Preencher'!K64="","",'[1]TCE - ANEXO IV - Preencher'!K64)</f>
        <v>43934</v>
      </c>
      <c r="J55" s="5" t="str">
        <f>'[1]TCE - ANEXO IV - Preencher'!L64</f>
        <v>5CW1-LXX8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1470</v>
      </c>
    </row>
    <row r="56" spans="1:12" s="8" customFormat="1" ht="19.5" customHeight="1">
      <c r="A56" s="3">
        <f>IFERROR(VLOOKUP(B56,'[1]DADOS (OCULTAR)'!$P$3:$R$53,3,0),"")</f>
        <v>11754025000369</v>
      </c>
      <c r="B56" s="4" t="str">
        <f>'[1]TCE - ANEXO IV - Preencher'!C65</f>
        <v>UPAE LIMOEIRO</v>
      </c>
      <c r="C56" s="4" t="str">
        <f>'[1]TCE - ANEXO IV - Preencher'!E65</f>
        <v>5.16 - Serviços Médico-Hospitalares, Odotonlógia e Laboratoriais</v>
      </c>
      <c r="D56" s="3">
        <f>'[1]TCE - ANEXO IV - Preencher'!F65</f>
        <v>33363558000190</v>
      </c>
      <c r="E56" s="5" t="str">
        <f>'[1]TCE - ANEXO IV - Preencher'!G65</f>
        <v>LIA SERRA SERVICOS MEDICOS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00000030</v>
      </c>
      <c r="I56" s="6">
        <f>IF('[1]TCE - ANEXO IV - Preencher'!K65="","",'[1]TCE - ANEXO IV - Preencher'!K65)</f>
        <v>43937</v>
      </c>
      <c r="J56" s="5" t="str">
        <f>'[1]TCE - ANEXO IV - Preencher'!L65</f>
        <v>JCGQ-NKXS</v>
      </c>
      <c r="K56" s="5" t="str">
        <f>IF(F56="B",LEFT('[1]TCE - ANEXO IV - Preencher'!M65,2),IF(F56="S",LEFT('[1]TCE - ANEXO IV - Preencher'!M65,7),IF('[1]TCE - ANEXO IV - Preencher'!H65="","")))</f>
        <v>2927408</v>
      </c>
      <c r="L56" s="7">
        <f>'[1]TCE - ANEXO IV - Preencher'!N65</f>
        <v>1680</v>
      </c>
    </row>
    <row r="57" spans="1:12" s="8" customFormat="1" ht="19.5" customHeight="1">
      <c r="A57" s="3">
        <f>IFERROR(VLOOKUP(B57,'[1]DADOS (OCULTAR)'!$P$3:$R$53,3,0),"")</f>
        <v>11754025000369</v>
      </c>
      <c r="B57" s="4" t="str">
        <f>'[1]TCE - ANEXO IV - Preencher'!C66</f>
        <v>UPAE LIMOEIRO</v>
      </c>
      <c r="C57" s="4" t="str">
        <f>'[1]TCE - ANEXO IV - Preencher'!E66</f>
        <v>5.16 - Serviços Médico-Hospitalares, Odotonlógia e Laboratoriais</v>
      </c>
      <c r="D57" s="3">
        <f>'[1]TCE - ANEXO IV - Preencher'!F66</f>
        <v>11095922000146</v>
      </c>
      <c r="E57" s="5" t="str">
        <f>'[1]TCE - ANEXO IV - Preencher'!G66</f>
        <v>ECAPE SERVICOS MEDICOS LTDA EPP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00000509</v>
      </c>
      <c r="I57" s="6">
        <f>IF('[1]TCE - ANEXO IV - Preencher'!K66="","",'[1]TCE - ANEXO IV - Preencher'!K66)</f>
        <v>43927</v>
      </c>
      <c r="J57" s="5" t="str">
        <f>'[1]TCE - ANEXO IV - Preencher'!L66</f>
        <v>LIMU-7DY9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1188</v>
      </c>
    </row>
    <row r="58" spans="1:12" s="8" customFormat="1" ht="19.5" customHeight="1">
      <c r="A58" s="3">
        <f>IFERROR(VLOOKUP(B58,'[1]DADOS (OCULTAR)'!$P$3:$R$53,3,0),"")</f>
        <v>11754025000369</v>
      </c>
      <c r="B58" s="4" t="str">
        <f>'[1]TCE - ANEXO IV - Preencher'!C67</f>
        <v>UPAE LIMOEIRO</v>
      </c>
      <c r="C58" s="4" t="str">
        <f>'[1]TCE - ANEXO IV - Preencher'!E67</f>
        <v>5.16 - Serviços Médico-Hospitalares, Odotonlógia e Laboratoriais</v>
      </c>
      <c r="D58" s="3">
        <f>'[1]TCE - ANEXO IV - Preencher'!F67</f>
        <v>23303022000126</v>
      </c>
      <c r="E58" s="5" t="str">
        <f>'[1]TCE - ANEXO IV - Preencher'!G67</f>
        <v xml:space="preserve">MEDIAGNUS IMAGENS DIAGNOSTICO LTDA ME 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0380</v>
      </c>
      <c r="I58" s="6">
        <f>IF('[1]TCE - ANEXO IV - Preencher'!K67="","",'[1]TCE - ANEXO IV - Preencher'!K67)</f>
        <v>43933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2603108</v>
      </c>
      <c r="L58" s="7">
        <f>'[1]TCE - ANEXO IV - Preencher'!N67</f>
        <v>1350</v>
      </c>
    </row>
    <row r="59" spans="1:12" s="8" customFormat="1" ht="19.5" customHeight="1">
      <c r="A59" s="3">
        <f>IFERROR(VLOOKUP(B59,'[1]DADOS (OCULTAR)'!$P$3:$R$53,3,0),"")</f>
        <v>11754025000369</v>
      </c>
      <c r="B59" s="4" t="str">
        <f>'[1]TCE - ANEXO IV - Preencher'!C68</f>
        <v>UPAE LIMOEIRO</v>
      </c>
      <c r="C59" s="4" t="str">
        <f>'[1]TCE - ANEXO IV - Preencher'!E68</f>
        <v>5.16 - Serviços Médico-Hospitalares, Odotonlógia e Laboratoriais</v>
      </c>
      <c r="D59" s="3">
        <f>'[1]TCE - ANEXO IV - Preencher'!F68</f>
        <v>34242407000147</v>
      </c>
      <c r="E59" s="5" t="str">
        <f>'[1]TCE - ANEXO IV - Preencher'!G68</f>
        <v>B C A DOS SANTOS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00000016</v>
      </c>
      <c r="I59" s="6">
        <f>IF('[1]TCE - ANEXO IV - Preencher'!K68="","",'[1]TCE - ANEXO IV - Preencher'!K68)</f>
        <v>43931</v>
      </c>
      <c r="J59" s="5" t="str">
        <f>'[1]TCE - ANEXO IV - Preencher'!L68</f>
        <v>6IFE-KERE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6738.75</v>
      </c>
    </row>
    <row r="60" spans="1:12" s="8" customFormat="1" ht="19.5" customHeight="1">
      <c r="A60" s="3">
        <f>IFERROR(VLOOKUP(B60,'[1]DADOS (OCULTAR)'!$P$3:$R$53,3,0),"")</f>
        <v>11754025000369</v>
      </c>
      <c r="B60" s="4" t="str">
        <f>'[1]TCE - ANEXO IV - Preencher'!C69</f>
        <v>UPAE LIMOEIRO</v>
      </c>
      <c r="C60" s="4" t="str">
        <f>'[1]TCE - ANEXO IV - Preencher'!E69</f>
        <v>5.16 - Serviços Médico-Hospitalares, Odotonlógia e Laboratoriais</v>
      </c>
      <c r="D60" s="3">
        <f>'[1]TCE - ANEXO IV - Preencher'!F69</f>
        <v>8885865000194</v>
      </c>
      <c r="E60" s="5" t="str">
        <f>'[1]TCE - ANEXO IV - Preencher'!G69</f>
        <v>MARIA DE LOURDES MONTEIRO RAMOS - ME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0000000280</v>
      </c>
      <c r="I60" s="6">
        <f>IF('[1]TCE - ANEXO IV - Preencher'!K69="","",'[1]TCE - ANEXO IV - Preencher'!K69)</f>
        <v>43920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2608909</v>
      </c>
      <c r="L60" s="7">
        <f>'[1]TCE - ANEXO IV - Preencher'!N69</f>
        <v>7541.38</v>
      </c>
    </row>
    <row r="61" spans="1:12" s="8" customFormat="1" ht="19.5" customHeight="1">
      <c r="A61" s="3">
        <f>IFERROR(VLOOKUP(B61,'[1]DADOS (OCULTAR)'!$P$3:$R$53,3,0),"")</f>
        <v>11754025000369</v>
      </c>
      <c r="B61" s="4" t="str">
        <f>'[1]TCE - ANEXO IV - Preencher'!C70</f>
        <v>UPAE LIMOEIRO</v>
      </c>
      <c r="C61" s="4" t="str">
        <f>'[1]TCE - ANEXO IV - Preencher'!E70</f>
        <v>5.16 - Serviços Médico-Hospitalares, Odotonlógia e Laboratoriais</v>
      </c>
      <c r="D61" s="3">
        <f>'[1]TCE - ANEXO IV - Preencher'!F70</f>
        <v>8885865000194</v>
      </c>
      <c r="E61" s="5" t="str">
        <f>'[1]TCE - ANEXO IV - Preencher'!G70</f>
        <v>MARIA DE LOURDES MONTEIRO RAMOS - ME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0000000281</v>
      </c>
      <c r="I61" s="6">
        <f>IF('[1]TCE - ANEXO IV - Preencher'!K70="","",'[1]TCE - ANEXO IV - Preencher'!K70)</f>
        <v>43920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2608909</v>
      </c>
      <c r="L61" s="7">
        <f>'[1]TCE - ANEXO IV - Preencher'!N70</f>
        <v>2925</v>
      </c>
    </row>
    <row r="62" spans="1:12" s="8" customFormat="1" ht="19.5" customHeight="1">
      <c r="A62" s="3">
        <f>IFERROR(VLOOKUP(B62,'[1]DADOS (OCULTAR)'!$P$3:$R$53,3,0),"")</f>
        <v>11754025000369</v>
      </c>
      <c r="B62" s="4" t="str">
        <f>'[1]TCE - ANEXO IV - Preencher'!C71</f>
        <v>UPAE LIMOEIRO</v>
      </c>
      <c r="C62" s="4" t="str">
        <f>'[1]TCE - ANEXO IV - Preencher'!E71</f>
        <v xml:space="preserve">4.6 - Serviços Médicos, Odontológico e Farmacêutocos </v>
      </c>
      <c r="D62" s="3">
        <f>'[1]TCE - ANEXO IV - Preencher'!F71</f>
        <v>2437508465</v>
      </c>
      <c r="E62" s="5" t="str">
        <f>'[1]TCE - ANEXO IV - Preencher'!G71</f>
        <v>ELISANGELA MARIA NUNES DA SILVA</v>
      </c>
      <c r="F62" s="5" t="str">
        <f>'[1]TCE - ANEXO IV - Preencher'!H71</f>
        <v>S</v>
      </c>
      <c r="G62" s="5" t="str">
        <f>'[1]TCE - ANEXO IV - Preencher'!I71</f>
        <v>N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2608909</v>
      </c>
      <c r="L62" s="7">
        <f>'[1]TCE - ANEXO IV - Preencher'!N71</f>
        <v>825.33</v>
      </c>
    </row>
    <row r="63" spans="1:12" s="8" customFormat="1" ht="19.5" customHeight="1">
      <c r="A63" s="3">
        <f>IFERROR(VLOOKUP(B63,'[1]DADOS (OCULTAR)'!$P$3:$R$53,3,0),"")</f>
        <v>11754025000369</v>
      </c>
      <c r="B63" s="4" t="str">
        <f>'[1]TCE - ANEXO IV - Preencher'!C72</f>
        <v>UPAE LIMOEIRO</v>
      </c>
      <c r="C63" s="4" t="str">
        <f>'[1]TCE - ANEXO IV - Preencher'!E72</f>
        <v xml:space="preserve">4.6 - Serviços Médicos, Odontológico e Farmacêutocos </v>
      </c>
      <c r="D63" s="3">
        <f>'[1]TCE - ANEXO IV - Preencher'!F72</f>
        <v>1008224448</v>
      </c>
      <c r="E63" s="5" t="str">
        <f>'[1]TCE - ANEXO IV - Preencher'!G72</f>
        <v>MARIA IDLENE DE ALBUQUERQUE SILVA</v>
      </c>
      <c r="F63" s="5" t="str">
        <f>'[1]TCE - ANEXO IV - Preencher'!H72</f>
        <v>S</v>
      </c>
      <c r="G63" s="5" t="str">
        <f>'[1]TCE - ANEXO IV - Preencher'!I72</f>
        <v>N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2608909</v>
      </c>
      <c r="L63" s="7">
        <f>'[1]TCE - ANEXO IV - Preencher'!N72</f>
        <v>2233.5500000000002</v>
      </c>
    </row>
    <row r="64" spans="1:12" s="8" customFormat="1" ht="19.5" customHeight="1">
      <c r="A64" s="3">
        <f>IFERROR(VLOOKUP(B64,'[1]DADOS (OCULTAR)'!$P$3:$R$53,3,0),"")</f>
        <v>11754025000369</v>
      </c>
      <c r="B64" s="4" t="str">
        <f>'[1]TCE - ANEXO IV - Preencher'!C73</f>
        <v>UPAE LIMOEIRO</v>
      </c>
      <c r="C64" s="4" t="str">
        <f>'[1]TCE - ANEXO IV - Preencher'!E73</f>
        <v>5.10 - Detetização/Tratamento de Resíduos e Afins</v>
      </c>
      <c r="D64" s="3">
        <f>'[1]TCE - ANEXO IV - Preencher'!F73</f>
        <v>11863530000180</v>
      </c>
      <c r="E64" s="5" t="str">
        <f>'[1]TCE - ANEXO IV - Preencher'!G73</f>
        <v>BRASCON GESTAO AMBIENTAL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00039826</v>
      </c>
      <c r="I64" s="6">
        <f>IF('[1]TCE - ANEXO IV - Preencher'!K73="","",'[1]TCE - ANEXO IV - Preencher'!K73)</f>
        <v>43923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2611309</v>
      </c>
      <c r="L64" s="7">
        <f>'[1]TCE - ANEXO IV - Preencher'!N73</f>
        <v>165</v>
      </c>
    </row>
    <row r="65" spans="1:12" s="8" customFormat="1" ht="19.5" customHeight="1">
      <c r="A65" s="3">
        <f>IFERROR(VLOOKUP(B65,'[1]DADOS (OCULTAR)'!$P$3:$R$53,3,0),"")</f>
        <v>11754025000369</v>
      </c>
      <c r="B65" s="4" t="str">
        <f>'[1]TCE - ANEXO IV - Preencher'!C74</f>
        <v>UPAE LIMOEIRO</v>
      </c>
      <c r="C65" s="4" t="str">
        <f>'[1]TCE - ANEXO IV - Preencher'!E74</f>
        <v>5.17 - Manutenção de Software, Certificação Digital e Microfilmagem</v>
      </c>
      <c r="D65" s="3">
        <f>'[1]TCE - ANEXO IV - Preencher'!F74</f>
        <v>16783034000130</v>
      </c>
      <c r="E65" s="5" t="str">
        <f>'[1]TCE - ANEXO IV - Preencher'!G74</f>
        <v>SINTESE LICENCIAMENTO PROG P COMPRAS ON LINE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00009508</v>
      </c>
      <c r="I65" s="6">
        <f>IF('[1]TCE - ANEXO IV - Preencher'!K74="","",'[1]TCE - ANEXO IV - Preencher'!K74)</f>
        <v>43892</v>
      </c>
      <c r="J65" s="5" t="str">
        <f>'[1]TCE - ANEXO IV - Preencher'!L74</f>
        <v>CZWL-NJAE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750</v>
      </c>
    </row>
    <row r="66" spans="1:12" s="8" customFormat="1" ht="19.5" customHeight="1">
      <c r="A66" s="3">
        <f>IFERROR(VLOOKUP(B66,'[1]DADOS (OCULTAR)'!$P$3:$R$53,3,0),"")</f>
        <v>11754025000369</v>
      </c>
      <c r="B66" s="4" t="str">
        <f>'[1]TCE - ANEXO IV - Preencher'!C75</f>
        <v>UPAE LIMOEIRO</v>
      </c>
      <c r="C66" s="4" t="str">
        <f>'[1]TCE - ANEXO IV - Preencher'!E75</f>
        <v>5.17 - Manutenção de Software, Certificação Digital e Microfilmagem</v>
      </c>
      <c r="D66" s="3">
        <f>'[1]TCE - ANEXO IV - Preencher'!F75</f>
        <v>5662773000319</v>
      </c>
      <c r="E66" s="5" t="str">
        <f>'[1]TCE - ANEXO IV - Preencher'!G75</f>
        <v>PIXEON MEDICAL SYSTEMS S.A. COMERCIO E DESENVOLVIMENTO DE SOFTWARE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21892</v>
      </c>
      <c r="I66" s="6">
        <f>IF('[1]TCE - ANEXO IV - Preencher'!K75="","",'[1]TCE - ANEXO IV - Preencher'!K75)</f>
        <v>43894</v>
      </c>
      <c r="J66" s="5" t="str">
        <f>'[1]TCE - ANEXO IV - Preencher'!L75</f>
        <v>QWLT529U</v>
      </c>
      <c r="K66" s="5" t="str">
        <f>IF(F66="B",LEFT('[1]TCE - ANEXO IV - Preencher'!M75,2),IF(F66="S",LEFT('[1]TCE - ANEXO IV - Preencher'!M75,7),IF('[1]TCE - ANEXO IV - Preencher'!H75="","")))</f>
        <v>2927408</v>
      </c>
      <c r="L66" s="7">
        <f>'[1]TCE - ANEXO IV - Preencher'!N75</f>
        <v>5551.33</v>
      </c>
    </row>
    <row r="67" spans="1:12" s="8" customFormat="1" ht="19.5" customHeight="1">
      <c r="A67" s="3">
        <f>IFERROR(VLOOKUP(B67,'[1]DADOS (OCULTAR)'!$P$3:$R$53,3,0),"")</f>
        <v>11754025000369</v>
      </c>
      <c r="B67" s="4" t="str">
        <f>'[1]TCE - ANEXO IV - Preencher'!C76</f>
        <v>UPAE LIMOEIRO</v>
      </c>
      <c r="C67" s="4" t="str">
        <f>'[1]TCE - ANEXO IV - Preencher'!E76</f>
        <v>5.17 - Manutenção de Software, Certificação Digital e Microfilmagem</v>
      </c>
      <c r="D67" s="3">
        <f>'[1]TCE - ANEXO IV - Preencher'!F76</f>
        <v>3680650000113</v>
      </c>
      <c r="E67" s="5" t="str">
        <f>'[1]TCE - ANEXO IV - Preencher'!G76</f>
        <v xml:space="preserve">TECNOVA SERVICOS LTDA - ME 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00005165</v>
      </c>
      <c r="I67" s="6">
        <f>IF('[1]TCE - ANEXO IV - Preencher'!K76="","",'[1]TCE - ANEXO IV - Preencher'!K76)</f>
        <v>43906</v>
      </c>
      <c r="J67" s="5" t="str">
        <f>'[1]TCE - ANEXO IV - Preencher'!L76</f>
        <v>MLJT-E9CB</v>
      </c>
      <c r="K67" s="5" t="str">
        <f>IF(F67="B",LEFT('[1]TCE - ANEXO IV - Preencher'!M76,2),IF(F67="S",LEFT('[1]TCE - ANEXO IV - Preencher'!M76,7),IF('[1]TCE - ANEXO IV - Preencher'!H76="","")))</f>
        <v>2927408</v>
      </c>
      <c r="L67" s="7">
        <f>'[1]TCE - ANEXO IV - Preencher'!N76</f>
        <v>575.62</v>
      </c>
    </row>
    <row r="68" spans="1:12" s="8" customFormat="1" ht="19.5" customHeight="1">
      <c r="A68" s="3">
        <f>IFERROR(VLOOKUP(B68,'[1]DADOS (OCULTAR)'!$P$3:$R$53,3,0),"")</f>
        <v>11754025000369</v>
      </c>
      <c r="B68" s="4" t="str">
        <f>'[1]TCE - ANEXO IV - Preencher'!C77</f>
        <v>UPAE LIMOEIRO</v>
      </c>
      <c r="C68" s="4" t="str">
        <f>'[1]TCE - ANEXO IV - Preencher'!E77</f>
        <v>5.22 - Vigilância Ostensiva / Monitorada</v>
      </c>
      <c r="D68" s="3">
        <f>'[1]TCE - ANEXO IV - Preencher'!F77</f>
        <v>11572781000105</v>
      </c>
      <c r="E68" s="5" t="str">
        <f>'[1]TCE - ANEXO IV - Preencher'!G77</f>
        <v>SOSERVI VIGILANCIA LTDA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000006804</v>
      </c>
      <c r="I68" s="6">
        <f>IF('[1]TCE - ANEXO IV - Preencher'!K77="","",'[1]TCE - ANEXO IV - Preencher'!K77)</f>
        <v>43922</v>
      </c>
      <c r="J68" s="5" t="str">
        <f>'[1]TCE - ANEXO IV - Preencher'!L77</f>
        <v>KKCW86557</v>
      </c>
      <c r="K68" s="5" t="str">
        <f>IF(F68="B",LEFT('[1]TCE - ANEXO IV - Preencher'!M77,2),IF(F68="S",LEFT('[1]TCE - ANEXO IV - Preencher'!M77,7),IF('[1]TCE - ANEXO IV - Preencher'!H77="","")))</f>
        <v>2609600</v>
      </c>
      <c r="L68" s="7">
        <f>'[1]TCE - ANEXO IV - Preencher'!N77</f>
        <v>10462.6</v>
      </c>
    </row>
    <row r="69" spans="1:12" s="8" customFormat="1" ht="19.5" customHeight="1">
      <c r="A69" s="3">
        <f>IFERROR(VLOOKUP(B69,'[1]DADOS (OCULTAR)'!$P$3:$R$53,3,0),"")</f>
        <v>11754025000369</v>
      </c>
      <c r="B69" s="4" t="str">
        <f>'[1]TCE - ANEXO IV - Preencher'!C78</f>
        <v>UPAE LIMOEIRO</v>
      </c>
      <c r="C69" s="4" t="str">
        <f>'[1]TCE - ANEXO IV - Preencher'!E78</f>
        <v>5.2 - Serviços Técnicos Profissionais</v>
      </c>
      <c r="D69" s="3">
        <f>'[1]TCE - ANEXO IV - Preencher'!F78</f>
        <v>8276880000135</v>
      </c>
      <c r="E69" s="5" t="str">
        <f>'[1]TCE - ANEXO IV - Preencher'!G78</f>
        <v xml:space="preserve">JVG CONTABILIDADE LTDA ME 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00001489</v>
      </c>
      <c r="I69" s="6">
        <f>IF('[1]TCE - ANEXO IV - Preencher'!K78="","",'[1]TCE - ANEXO IV - Preencher'!K78)</f>
        <v>43920</v>
      </c>
      <c r="J69" s="5" t="str">
        <f>'[1]TCE - ANEXO IV - Preencher'!L78</f>
        <v>VBSR-GGR8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4961.47</v>
      </c>
    </row>
    <row r="70" spans="1:12" s="8" customFormat="1" ht="19.5" customHeight="1">
      <c r="A70" s="3">
        <f>IFERROR(VLOOKUP(B70,'[1]DADOS (OCULTAR)'!$P$3:$R$53,3,0),"")</f>
        <v>11754025000369</v>
      </c>
      <c r="B70" s="4" t="str">
        <f>'[1]TCE - ANEXO IV - Preencher'!C79</f>
        <v>UPAE LIMOEIRO</v>
      </c>
      <c r="C70" s="4" t="str">
        <f>'[1]TCE - ANEXO IV - Preencher'!E79</f>
        <v>5.10 - Detetização/Tratamento de Resíduos e Afins</v>
      </c>
      <c r="D70" s="3">
        <f>'[1]TCE - ANEXO IV - Preencher'!F79</f>
        <v>18141540000150</v>
      </c>
      <c r="E70" s="5" t="str">
        <f>'[1]TCE - ANEXO IV - Preencher'!G79</f>
        <v xml:space="preserve">R SOUZA DA SILVA DEDETZACAO 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00000389</v>
      </c>
      <c r="I70" s="6">
        <f>IF('[1]TCE - ANEXO IV - Preencher'!K79="","",'[1]TCE - ANEXO IV - Preencher'!K79)</f>
        <v>43921</v>
      </c>
      <c r="J70" s="5" t="str">
        <f>'[1]TCE - ANEXO IV - Preencher'!L79</f>
        <v>C2HRVMES</v>
      </c>
      <c r="K70" s="5" t="str">
        <f>IF(F70="B",LEFT('[1]TCE - ANEXO IV - Preencher'!M79,2),IF(F70="S",LEFT('[1]TCE - ANEXO IV - Preencher'!M79,7),IF('[1]TCE - ANEXO IV - Preencher'!H79="","")))</f>
        <v>2600054</v>
      </c>
      <c r="L70" s="7">
        <f>'[1]TCE - ANEXO IV - Preencher'!N79</f>
        <v>250</v>
      </c>
    </row>
    <row r="71" spans="1:12" s="8" customFormat="1" ht="19.5" customHeight="1">
      <c r="A71" s="3">
        <f>IFERROR(VLOOKUP(B71,'[1]DADOS (OCULTAR)'!$P$3:$R$53,3,0),"")</f>
        <v>11754025000369</v>
      </c>
      <c r="B71" s="4" t="str">
        <f>'[1]TCE - ANEXO IV - Preencher'!C80</f>
        <v>UPAE LIMOEIRO</v>
      </c>
      <c r="C71" s="4" t="str">
        <f>'[1]TCE - ANEXO IV - Preencher'!E80</f>
        <v>5.23 - Limpeza e Conservação</v>
      </c>
      <c r="D71" s="3">
        <f>'[1]TCE - ANEXO IV - Preencher'!F80</f>
        <v>9863853000121</v>
      </c>
      <c r="E71" s="5" t="str">
        <f>'[1]TCE - ANEXO IV - Preencher'!G80</f>
        <v>SOSERVI - SOCIEDADE DE SERVICOS GERAIS LTDA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000048064</v>
      </c>
      <c r="I71" s="6">
        <f>IF('[1]TCE - ANEXO IV - Preencher'!K80="","",'[1]TCE - ANEXO IV - Preencher'!K80)</f>
        <v>43908</v>
      </c>
      <c r="J71" s="5" t="str">
        <f>'[1]TCE - ANEXO IV - Preencher'!L80</f>
        <v>DUGB49934</v>
      </c>
      <c r="K71" s="5" t="str">
        <f>IF(F71="B",LEFT('[1]TCE - ANEXO IV - Preencher'!M80,2),IF(F71="S",LEFT('[1]TCE - ANEXO IV - Preencher'!M80,7),IF('[1]TCE - ANEXO IV - Preencher'!H80="","")))</f>
        <v>2609600</v>
      </c>
      <c r="L71" s="7">
        <f>'[1]TCE - ANEXO IV - Preencher'!N80</f>
        <v>15587.39</v>
      </c>
    </row>
    <row r="72" spans="1:12" s="8" customFormat="1" ht="19.5" customHeight="1">
      <c r="A72" s="3">
        <f>IFERROR(VLOOKUP(B72,'[1]DADOS (OCULTAR)'!$P$3:$R$53,3,0),"")</f>
        <v>11754025000369</v>
      </c>
      <c r="B72" s="4" t="str">
        <f>'[1]TCE - ANEXO IV - Preencher'!C81</f>
        <v>UPAE LIMOEIRO</v>
      </c>
      <c r="C72" s="4" t="str">
        <f>'[1]TCE - ANEXO IV - Preencher'!E81</f>
        <v>5.99 - Outros Serviços de Terceiros Pessoa Jurídica</v>
      </c>
      <c r="D72" s="3">
        <f>'[1]TCE - ANEXO IV - Preencher'!F81</f>
        <v>9863853000121</v>
      </c>
      <c r="E72" s="5" t="str">
        <f>'[1]TCE - ANEXO IV - Preencher'!G81</f>
        <v>SOSERVI - SOCIEDADE DE SERVICOS GERAIS LTDA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000048066</v>
      </c>
      <c r="I72" s="6">
        <f>IF('[1]TCE - ANEXO IV - Preencher'!K81="","",'[1]TCE - ANEXO IV - Preencher'!K81)</f>
        <v>43908</v>
      </c>
      <c r="J72" s="5" t="str">
        <f>'[1]TCE - ANEXO IV - Preencher'!L81</f>
        <v>JILO78742</v>
      </c>
      <c r="K72" s="5" t="str">
        <f>IF(F72="B",LEFT('[1]TCE - ANEXO IV - Preencher'!M81,2),IF(F72="S",LEFT('[1]TCE - ANEXO IV - Preencher'!M81,7),IF('[1]TCE - ANEXO IV - Preencher'!H81="","")))</f>
        <v>2609600</v>
      </c>
      <c r="L72" s="7">
        <f>'[1]TCE - ANEXO IV - Preencher'!N81</f>
        <v>5962.36</v>
      </c>
    </row>
    <row r="73" spans="1:12" s="8" customFormat="1" ht="19.5" customHeight="1">
      <c r="A73" s="3">
        <f>IFERROR(VLOOKUP(B73,'[1]DADOS (OCULTAR)'!$P$3:$R$53,3,0),"")</f>
        <v>11754025000369</v>
      </c>
      <c r="B73" s="4" t="str">
        <f>'[1]TCE - ANEXO IV - Preencher'!C82</f>
        <v>UPAE LIMOEIRO</v>
      </c>
      <c r="C73" s="4" t="str">
        <f>'[1]TCE - ANEXO IV - Preencher'!E82</f>
        <v>5.99 - Outros Serviços de Terceiros Pessoa Jurídica</v>
      </c>
      <c r="D73" s="3">
        <f>'[1]TCE - ANEXO IV - Preencher'!F82</f>
        <v>11735586000159</v>
      </c>
      <c r="E73" s="5" t="str">
        <f>'[1]TCE - ANEXO IV - Preencher'!G82</f>
        <v>FUNDACAO DE APOIO AO DESENVOLVIMENTO DA UNIVERSIDADE FE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00056760</v>
      </c>
      <c r="I73" s="6">
        <f>IF('[1]TCE - ANEXO IV - Preencher'!K82="","",'[1]TCE - ANEXO IV - Preencher'!K82)</f>
        <v>43916</v>
      </c>
      <c r="J73" s="5" t="str">
        <f>'[1]TCE - ANEXO IV - Preencher'!L82</f>
        <v>FEQU-FTUN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141.66</v>
      </c>
    </row>
    <row r="74" spans="1:12" s="8" customFormat="1" ht="19.5" customHeight="1">
      <c r="A74" s="3">
        <f>IFERROR(VLOOKUP(B74,'[1]DADOS (OCULTAR)'!$P$3:$R$53,3,0),"")</f>
        <v>11754025000369</v>
      </c>
      <c r="B74" s="4" t="str">
        <f>'[1]TCE - ANEXO IV - Preencher'!C83</f>
        <v>UPAE LIMOEIRO</v>
      </c>
      <c r="C74" s="4" t="str">
        <f>'[1]TCE - ANEXO IV - Preencher'!E83</f>
        <v xml:space="preserve">4.5 - Reparo e Manutenção de Bens Imovéis </v>
      </c>
      <c r="D74" s="3">
        <f>'[1]TCE - ANEXO IV - Preencher'!F83</f>
        <v>3100076400</v>
      </c>
      <c r="E74" s="5" t="str">
        <f>'[1]TCE - ANEXO IV - Preencher'!G83</f>
        <v>ANA LUCIA MARIA DA CONCEICAO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015149</v>
      </c>
      <c r="I74" s="6">
        <f>IF('[1]TCE - ANEXO IV - Preencher'!K83="","",'[1]TCE - ANEXO IV - Preencher'!K83)</f>
        <v>43910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2608909</v>
      </c>
      <c r="L74" s="7">
        <f>'[1]TCE - ANEXO IV - Preencher'!N83</f>
        <v>700</v>
      </c>
    </row>
    <row r="75" spans="1:12" s="8" customFormat="1" ht="19.5" customHeight="1">
      <c r="A75" s="3">
        <f>IFERROR(VLOOKUP(B75,'[1]DADOS (OCULTAR)'!$P$3:$R$53,3,0),"")</f>
        <v>11754025000369</v>
      </c>
      <c r="B75" s="4" t="str">
        <f>'[1]TCE - ANEXO IV - Preencher'!C84</f>
        <v>UPAE LIMOEIRO</v>
      </c>
      <c r="C75" s="4" t="str">
        <f>'[1]TCE - ANEXO IV - Preencher'!E84</f>
        <v>5.5 - Reparo e Manutenção de Máquinas e Equipamentos</v>
      </c>
      <c r="D75" s="3">
        <f>'[1]TCE - ANEXO IV - Preencher'!F84</f>
        <v>22551846000152</v>
      </c>
      <c r="E75" s="5" t="str">
        <f>'[1]TCE - ANEXO IV - Preencher'!G84</f>
        <v>F MONTEIRO PEIXOTO ENGENHARIA EIRELI - ME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226</v>
      </c>
      <c r="I75" s="6">
        <f>IF('[1]TCE - ANEXO IV - Preencher'!K84="","",'[1]TCE - ANEXO IV - Preencher'!K84)</f>
        <v>43926</v>
      </c>
      <c r="J75" s="5" t="str">
        <f>'[1]TCE - ANEXO IV - Preencher'!L84</f>
        <v>0827-4688-7765</v>
      </c>
      <c r="K75" s="5" t="str">
        <f>IF(F75="B",LEFT('[1]TCE - ANEXO IV - Preencher'!M84,2),IF(F75="S",LEFT('[1]TCE - ANEXO IV - Preencher'!M84,7),IF('[1]TCE - ANEXO IV - Preencher'!H84="","")))</f>
        <v>2924009</v>
      </c>
      <c r="L75" s="7">
        <f>'[1]TCE - ANEXO IV - Preencher'!N84</f>
        <v>5581.9</v>
      </c>
    </row>
    <row r="76" spans="1:12" s="8" customFormat="1" ht="19.5" customHeight="1">
      <c r="A76" s="3">
        <f>IFERROR(VLOOKUP(B76,'[1]DADOS (OCULTAR)'!$P$3:$R$53,3,0),"")</f>
        <v>11754025000369</v>
      </c>
      <c r="B76" s="4" t="str">
        <f>'[1]TCE - ANEXO IV - Preencher'!C85</f>
        <v>UPAE LIMOEIRO</v>
      </c>
      <c r="C76" s="4" t="str">
        <f>'[1]TCE - ANEXO IV - Preencher'!E85</f>
        <v>5.5 - Reparo e Manutenção de Máquinas e Equipamentos</v>
      </c>
      <c r="D76" s="3">
        <f>'[1]TCE - ANEXO IV - Preencher'!F85</f>
        <v>26332434000182</v>
      </c>
      <c r="E76" s="5" t="str">
        <f>'[1]TCE - ANEXO IV - Preencher'!G85</f>
        <v xml:space="preserve">LOGICO PROJETOS CONSULTORIA E SERVICOS DE CLIMATIZACAO 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00000179</v>
      </c>
      <c r="I76" s="6">
        <f>IF('[1]TCE - ANEXO IV - Preencher'!K85="","",'[1]TCE - ANEXO IV - Preencher'!K85)</f>
        <v>43923</v>
      </c>
      <c r="J76" s="5" t="str">
        <f>'[1]TCE - ANEXO IV - Preencher'!L85</f>
        <v>PDAV-CKXN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6800</v>
      </c>
    </row>
    <row r="77" spans="1:12" s="8" customFormat="1" ht="19.5" customHeight="1">
      <c r="A77" s="3">
        <f>IFERROR(VLOOKUP(B77,'[1]DADOS (OCULTAR)'!$P$3:$R$53,3,0),"")</f>
        <v>11754025000369</v>
      </c>
      <c r="B77" s="4" t="str">
        <f>'[1]TCE - ANEXO IV - Preencher'!C86</f>
        <v>UPAE LIMOEIRO</v>
      </c>
      <c r="C77" s="4" t="str">
        <f>'[1]TCE - ANEXO IV - Preencher'!E86</f>
        <v>5.5 - Reparo e Manutenção de Máquinas e Equipamentos</v>
      </c>
      <c r="D77" s="3">
        <f>'[1]TCE - ANEXO IV - Preencher'!F86</f>
        <v>8845988000100</v>
      </c>
      <c r="E77" s="5" t="str">
        <f>'[1]TCE - ANEXO IV - Preencher'!G86</f>
        <v>ACESSPLUS MANUTENCAO LTDA ME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00004211</v>
      </c>
      <c r="I77" s="6">
        <f>IF('[1]TCE - ANEXO IV - Preencher'!K86="","",'[1]TCE - ANEXO IV - Preencher'!K86)</f>
        <v>43909</v>
      </c>
      <c r="J77" s="5" t="str">
        <f>'[1]TCE - ANEXO IV - Preencher'!L86</f>
        <v>SA3W-X7WF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442.25</v>
      </c>
    </row>
    <row r="78" spans="1:12" s="8" customFormat="1" ht="19.5" customHeight="1">
      <c r="A78" s="3" t="str">
        <f>IFERROR(VLOOKUP(B78,'[1]DADOS (OCULTAR)'!$P$3:$R$53,3,0),"")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>
      <c r="A79" s="3" t="str">
        <f>IFERROR(VLOOKUP(B79,'[1]DADOS (OCULTAR)'!$P$3:$R$53,3,0),"")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>
      <c r="A80" s="3" t="str">
        <f>IFERROR(VLOOKUP(B80,'[1]DADOS (OCULTAR)'!$P$3:$R$53,3,0),"")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>
      <c r="A81" s="3" t="str">
        <f>IFERROR(VLOOKUP(B81,'[1]DADOS (OCULTAR)'!$P$3:$R$53,3,0),"")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>
      <c r="A82" s="3" t="str">
        <f>IFERROR(VLOOKUP(B82,'[1]DADOS (OCULTAR)'!$P$3:$R$53,3,0),"")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>
      <c r="A83" s="3" t="str">
        <f>IFERROR(VLOOKUP(B83,'[1]DADOS (OCULTAR)'!$P$3:$R$53,3,0),"")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>
      <c r="A84" s="3" t="str">
        <f>IFERROR(VLOOKUP(B84,'[1]DADOS (OCULTAR)'!$P$3:$R$53,3,0),"")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>
      <c r="A85" s="3" t="str">
        <f>IFERROR(VLOOKUP(B85,'[1]DADOS (OCULTAR)'!$P$3:$R$53,3,0),"")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>
      <c r="A86" s="3" t="str">
        <f>IFERROR(VLOOKUP(B86,'[1]DADOS (OCULTAR)'!$P$3:$R$53,3,0),"")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>
      <c r="A87" s="3" t="str">
        <f>IFERROR(VLOOKUP(B87,'[1]DADOS (OCULTAR)'!$P$3:$R$53,3,0),"")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>
      <c r="A88" s="3" t="str">
        <f>IFERROR(VLOOKUP(B88,'[1]DADOS (OCULTAR)'!$P$3:$R$53,3,0),"")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>
      <c r="A89" s="3" t="str">
        <f>IFERROR(VLOOKUP(B89,'[1]DADOS (OCULTAR)'!$P$3:$R$53,3,0),"")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>
      <c r="A90" s="3" t="str">
        <f>IFERROR(VLOOKUP(B90,'[1]DADOS (OCULTAR)'!$P$3:$R$53,3,0),"")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>
      <c r="A91" s="3" t="str">
        <f>IFERROR(VLOOKUP(B91,'[1]DADOS (OCULTAR)'!$P$3:$R$53,3,0),"")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>
      <c r="A92" s="3" t="str">
        <f>IFERROR(VLOOKUP(B92,'[1]DADOS (OCULTAR)'!$P$3:$R$53,3,0),"")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>
      <c r="A93" s="3" t="str">
        <f>IFERROR(VLOOKUP(B93,'[1]DADOS (OCULTAR)'!$P$3:$R$53,3,0),"")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>
      <c r="A94" s="3" t="str">
        <f>IFERROR(VLOOKUP(B94,'[1]DADOS (OCULTAR)'!$P$3:$R$53,3,0),"")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>
      <c r="A95" s="3" t="str">
        <f>IFERROR(VLOOKUP(B95,'[1]DADOS (OCULTAR)'!$P$3:$R$53,3,0),"")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>
      <c r="A96" s="3" t="str">
        <f>IFERROR(VLOOKUP(B96,'[1]DADOS (OCULTAR)'!$P$3:$R$53,3,0),"")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>
      <c r="A97" s="3" t="str">
        <f>IFERROR(VLOOKUP(B97,'[1]DADOS (OCULTAR)'!$P$3:$R$53,3,0),"")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>
      <c r="A98" s="3" t="str">
        <f>IFERROR(VLOOKUP(B98,'[1]DADOS (OCULTAR)'!$P$3:$R$53,3,0),"")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>
      <c r="A99" s="3" t="str">
        <f>IFERROR(VLOOKUP(B99,'[1]DADOS (OCULTAR)'!$P$3:$R$53,3,0),"")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>
      <c r="A100" s="3" t="str">
        <f>IFERROR(VLOOKUP(B100,'[1]DADOS (OCULTAR)'!$P$3:$R$53,3,0),"")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>
      <c r="A101" s="3" t="str">
        <f>IFERROR(VLOOKUP(B101,'[1]DADOS (OCULTAR)'!$P$3:$R$53,3,0),"")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>
      <c r="A102" s="3" t="str">
        <f>IFERROR(VLOOKUP(B102,'[1]DADOS (OCULTAR)'!$P$3:$R$53,3,0),"")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>
      <c r="A103" s="3" t="str">
        <f>IFERROR(VLOOKUP(B103,'[1]DADOS (OCULTAR)'!$P$3:$R$53,3,0),"")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>
      <c r="A104" s="3" t="str">
        <f>IFERROR(VLOOKUP(B104,'[1]DADOS (OCULTAR)'!$P$3:$R$53,3,0),"")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>
      <c r="A105" s="3" t="str">
        <f>IFERROR(VLOOKUP(B105,'[1]DADOS (OCULTAR)'!$P$3:$R$53,3,0),"")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>
      <c r="A106" s="3" t="str">
        <f>IFERROR(VLOOKUP(B106,'[1]DADOS (OCULTAR)'!$P$3:$R$53,3,0),"")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>
      <c r="A107" s="3" t="str">
        <f>IFERROR(VLOOKUP(B107,'[1]DADOS (OCULTAR)'!$P$3:$R$53,3,0),"")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>
      <c r="A108" s="3" t="str">
        <f>IFERROR(VLOOKUP(B108,'[1]DADOS (OCULTAR)'!$P$3:$R$53,3,0),"")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 t="str">
        <f>IFERROR(VLOOKUP(B109,'[1]DADOS (OCULTAR)'!$P$3:$R$53,3,0),"")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>
      <c r="A110" s="3" t="str">
        <f>IFERROR(VLOOKUP(B110,'[1]DADOS (OCULTAR)'!$P$3:$R$53,3,0),"")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>
      <c r="A111" s="3" t="str">
        <f>IFERROR(VLOOKUP(B111,'[1]DADOS (OCULTAR)'!$P$3:$R$53,3,0),"")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>
      <c r="A112" s="3" t="str">
        <f>IFERROR(VLOOKUP(B112,'[1]DADOS (OCULTAR)'!$P$3:$R$53,3,0),"")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 t="str">
        <f>IFERROR(VLOOKUP(B113,'[1]DADOS (OCULTAR)'!$P$3:$R$53,3,0),"")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>
      <c r="A114" s="3" t="str">
        <f>IFERROR(VLOOKUP(B114,'[1]DADOS (OCULTAR)'!$P$3:$R$53,3,0),"")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>
      <c r="A115" s="3" t="str">
        <f>IFERROR(VLOOKUP(B115,'[1]DADOS (OCULTAR)'!$P$3:$R$53,3,0),"")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>
      <c r="A116" s="3" t="str">
        <f>IFERROR(VLOOKUP(B116,'[1]DADOS (OCULTAR)'!$P$3:$R$53,3,0),"")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>
      <c r="A117" s="3" t="str">
        <f>IFERROR(VLOOKUP(B117,'[1]DADOS (OCULTAR)'!$P$3:$R$53,3,0),"")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>
      <c r="A118" s="3" t="str">
        <f>IFERROR(VLOOKUP(B118,'[1]DADOS (OCULTAR)'!$P$3:$R$53,3,0),"")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(OCULTAR)'!$P$3:$R$53,3,0),"")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(OCULTAR)'!$P$3:$R$53,3,0),"")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(OCULTAR)'!$P$3:$R$53,3,0),"")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(OCULTAR)'!$P$3:$R$53,3,0),"")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(OCULTAR)'!$P$3:$R$53,3,0),"")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(OCULTAR)'!$P$3:$R$53,3,0),"")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(OCULTAR)'!$P$3:$R$53,3,0),"")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(OCULTAR)'!$P$3:$R$53,3,0),"")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(OCULTAR)'!$P$3:$R$53,3,0),"")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(OCULTAR)'!$P$3:$R$53,3,0),"")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(OCULTAR)'!$P$3:$R$53,3,0),"")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(OCULTAR)'!$P$3:$R$53,3,0),"")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(OCULTAR)'!$P$3:$R$53,3,0),"")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(OCULTAR)'!$P$3:$R$53,3,0),"")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(OCULTAR)'!$P$3:$R$53,3,0),"")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(OCULTAR)'!$P$3:$R$53,3,0),"")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(OCULTAR)'!$P$3:$R$53,3,0),"")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(OCULTAR)'!$P$3:$R$53,3,0),"")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(OCULTAR)'!$P$3:$R$53,3,0),"")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(OCULTAR)'!$P$3:$R$53,3,0),"")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(OCULTAR)'!$P$3:$R$53,3,0),"")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(OCULTAR)'!$P$3:$R$53,3,0),"")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(OCULTAR)'!$P$3:$R$53,3,0),"")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(OCULTAR)'!$P$3:$R$53,3,0),"")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(OCULTAR)'!$P$3:$R$53,3,0),"")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(OCULTAR)'!$P$3:$R$53,3,0),"")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(OCULTAR)'!$P$3:$R$53,3,0),"")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(OCULTAR)'!$P$3:$R$53,3,0),"")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(OCULTAR)'!$P$3:$R$53,3,0),"")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(OCULTAR)'!$P$3:$R$53,3,0),"")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(OCULTAR)'!$P$3:$R$53,3,0),"")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(OCULTAR)'!$P$3:$R$53,3,0),"")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(OCULTAR)'!$P$3:$R$53,3,0),"")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(OCULTAR)'!$P$3:$R$53,3,0),"")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(OCULTAR)'!$P$3:$R$53,3,0),"")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(OCULTAR)'!$P$3:$R$53,3,0),"")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(OCULTAR)'!$P$3:$R$53,3,0),"")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(OCULTAR)'!$P$3:$R$53,3,0),"")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(OCULTAR)'!$P$3:$R$53,3,0),"")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(OCULTAR)'!$P$3:$R$53,3,0),"")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(OCULTAR)'!$P$3:$R$53,3,0),"")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(OCULTAR)'!$P$3:$R$53,3,0),"")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2020-08-10T11:44:25Z</dcterms:created>
  <dcterms:modified xsi:type="dcterms:W3CDTF">2020-08-10T11:44:42Z</dcterms:modified>
</cp:coreProperties>
</file>