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UPAE BELO JARDIM-CONTRATOS-2020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(OCULTAR)'!$P$3:$P$53</definedName>
  </definedNames>
  <calcPr calcId="144525" iterateDelta="1E-4"/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<sst xmlns="http://schemas.openxmlformats.org/spreadsheetml/2006/main" count="169" uniqueCount="100">
  <si>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</si>
  <si>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</si>
  <si>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</si>
  <si>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</si>
  <si>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</si>
  <si>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</si>
  <si>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</si>
  <si>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</si>
  <si>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</si>
  <si>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BELO JARDIM</t>
  </si>
  <si>
    <t>10.449.384/0001-88</t>
  </si>
  <si>
    <t>JFG AUDITORES E CONSULTORES S/S-ME</t>
  </si>
  <si>
    <t>EXAME DAS DEMOSTRAÇÕES CONTÁBEIS CONTÁBEIS</t>
  </si>
  <si>
    <t>https://www.hcp.org.br/index.php/hcp-gestao/portal-da-transparencia/upae-belo-jardim</t>
  </si>
  <si>
    <t>40.432.544/0001-47</t>
  </si>
  <si>
    <t>CLARO REDE DE TELEFONIA MÓVEL</t>
  </si>
  <si>
    <t>SERVIÇO DE TELEFONIA MÓVEL</t>
  </si>
  <si>
    <t>24.343.229/0001-97</t>
  </si>
  <si>
    <t>NETCITY TECNOLOGIA EM INTERNET LTDA ME</t>
  </si>
  <si>
    <t>BANDA DOWLOARD/ UPLOAD:20MBPS/20 MBPS</t>
  </si>
  <si>
    <t>06.985.306/0001-20</t>
  </si>
  <si>
    <t>SERVHOST INTERNET LTDA ME</t>
  </si>
  <si>
    <t>SERVIÇO DE HOSPEDAGEM DO SITE</t>
  </si>
  <si>
    <t>19.533.734/0001-64</t>
  </si>
  <si>
    <t xml:space="preserve"> GUSMÃO VANDERLEY GOMES LOCAÇÃO</t>
  </si>
  <si>
    <t>LOCAÇÃO DE MAQUINAS E EQUIPAMENTOS</t>
  </si>
  <si>
    <t>41.096.520/0001-27</t>
  </si>
  <si>
    <t>PRISMA TELECOMUMICAÇÕES LTDA</t>
  </si>
  <si>
    <t xml:space="preserve">LOCAÇÃO DE TRANSCEPTORES PORTÁTEIS </t>
  </si>
  <si>
    <t>24.380.578/0020-41</t>
  </si>
  <si>
    <t>WHITE MARTINS GASES INDUSTRIAIS NE LTDA</t>
  </si>
  <si>
    <t>LOCAÇÃO DE CILINDRO</t>
  </si>
  <si>
    <t>02.355.633/0001-48</t>
  </si>
  <si>
    <t>ABS TRANSPORTE E TURISMO LTDA</t>
  </si>
  <si>
    <t>LOCAÇÃO DE VEICULOS</t>
  </si>
  <si>
    <t>30.330.905/0001-90</t>
  </si>
  <si>
    <t>MACARIO EMPREENDIMENTO EM SAÚDE LTDA</t>
  </si>
  <si>
    <t xml:space="preserve">PRESTAÇÃO  DE SERVIÇOS MÉDICOS </t>
  </si>
  <si>
    <t>16.907.691/0001-41</t>
  </si>
  <si>
    <t>LC SERVIÇOS MÉDICOS LTDA-ME</t>
  </si>
  <si>
    <t>PRESTAÇÃO  DE SERVIÇOS MÉDICOS EM DERMATOLOGIA</t>
  </si>
  <si>
    <t>27.764.649/0001-35</t>
  </si>
  <si>
    <t>RIBEIRO DIAS &amp; COSTA LTDA-ME</t>
  </si>
  <si>
    <t>PRESTAÇÃO  DE SERVIÇOS MÉDICOS EM GASTOENTEROLOGIA</t>
  </si>
  <si>
    <t>02.203.863/0001-91</t>
  </si>
  <si>
    <t>FLAVIO GALVÃO &amp; CIA LTDA-EPP</t>
  </si>
  <si>
    <t>PRESTAÇÃO  DE SERVIÇOS MÉDICOS EM HOLTER</t>
  </si>
  <si>
    <t>07.221.4180001-78</t>
  </si>
  <si>
    <t>NEURO IMAGEM E SERV. MÉDICOS OCUPAC.LTDA-EPP</t>
  </si>
  <si>
    <t>PRETAÇÃO DE SERVIÇOS MÉDICO EM LAUDOS DE EXAMES DE IMAGEM</t>
  </si>
  <si>
    <t>34.112.148/0001-30</t>
  </si>
  <si>
    <t>MARTINS E ALVES OFTALMO (LEILANE ALVES VIEIRA DA SILVA)</t>
  </si>
  <si>
    <t>PRESTAÇÃO  DE SERVIÇOS MÉDICOS EM OFTALMOLOGIA</t>
  </si>
  <si>
    <t>20.857.554/0001-17</t>
  </si>
  <si>
    <t>FRANÇA FERREIRA &amp; ANDRADE LTDA</t>
  </si>
  <si>
    <t xml:space="preserve">PRESTAÇÃO  DE SERVIÇOS MÉDICOS EM CONSULTAS </t>
  </si>
  <si>
    <t>22.455.229/0001-53</t>
  </si>
  <si>
    <t>JOSÉ DE CARVALHO PIRES ME</t>
  </si>
  <si>
    <t>PRESTAÇÃO  DE SERVIÇOS MÉDICOS EM TERAPIA OCUOACIONAL ASO</t>
  </si>
  <si>
    <t>22.235.187/0001-45</t>
  </si>
  <si>
    <t>FARIAS ANALISES CLINICAS EIRELI-EPP-CIAC</t>
  </si>
  <si>
    <t>ANALISES LABORATORIAIS</t>
  </si>
  <si>
    <t>04.232.442/0001-14</t>
  </si>
  <si>
    <t>HOSPITAL CONSULT IMAGEM E DIAGNOSTICO LTDA</t>
  </si>
  <si>
    <t>PRESTAÇÃO DE SERVIÇO DE LAVAGEM E ESTERILIZAÇÃO</t>
  </si>
  <si>
    <t>11.863.530/0001-80</t>
  </si>
  <si>
    <t>BRASCON GESTÃO AMBIENTAL LTDA</t>
  </si>
  <si>
    <t>SERVIÇO PRESTADO EM COLETA E TRATAMENTO DE RESÍDUOS CONTAMINADOS</t>
  </si>
  <si>
    <t>92.306.257/0007-80</t>
  </si>
  <si>
    <t>MV INFORMATICA NORDESTE LTDA</t>
  </si>
  <si>
    <t>LICENÇA DE USO E MANUTENÇÃO DO SISTEMAS E APLICATIVOS PADRÃO</t>
  </si>
  <si>
    <t>07.560.756/0001-34</t>
  </si>
  <si>
    <t>CARLOS ANDRE DE SOUSA INFORMATICA</t>
  </si>
  <si>
    <t>SUPORTE E MANUTENÇÃO DE BANCO DE DADOS ORACIE</t>
  </si>
  <si>
    <t>10.224.281/0001-10</t>
  </si>
  <si>
    <t>QUALITEK TECNOLOGIA LTDA EPP</t>
  </si>
  <si>
    <t>SUPORTE TECNICO DE INFORMATICA E SEGURANÇADA INFORMAÇÃO</t>
  </si>
  <si>
    <t>03.613.658/0001-67</t>
  </si>
  <si>
    <t>SEQUENCE INFORMATICA LTDA EPP</t>
  </si>
  <si>
    <t>LICENÇA DE USUSARIO SIMULTÂNIO</t>
  </si>
  <si>
    <t>16.783.034/0001-30</t>
  </si>
  <si>
    <t>SINTESE LICENCIAMENTO DE PROGRAMAS</t>
  </si>
  <si>
    <t>LICENCIAMENTO PARA PROGRAMA PARA COMPRAS</t>
  </si>
  <si>
    <t>07.774.050/0001-75</t>
  </si>
  <si>
    <t>TKS SEGURANÇA PRIVADA</t>
  </si>
  <si>
    <t>POSTO DE VIGILANCIA DESARMADA</t>
  </si>
  <si>
    <t>21.216.498/0001-02</t>
  </si>
  <si>
    <t>VIDON E CORREIA ADVOGADOS ASSOCIADOS</t>
  </si>
  <si>
    <t>SERVIÇOS ADVOCATICIOS</t>
  </si>
  <si>
    <t>10.858.157/0001-06</t>
  </si>
  <si>
    <t>F GENES &amp; CIA LTDA</t>
  </si>
  <si>
    <t>MANUTENÇÃO PREDIAL</t>
  </si>
  <si>
    <t>29.615.779/0001-31</t>
  </si>
  <si>
    <t>ADRIANO RODRIGUES DA SILVA REFRIGERAÇÃO</t>
  </si>
  <si>
    <t>MANUTENÇÃO PREVENTIVA</t>
  </si>
  <si>
    <t>03.480.539/0001-83</t>
  </si>
  <si>
    <t>SL ENGENHARIA HOSPITALAR LTDA</t>
  </si>
  <si>
    <t>SERVIÇO DE ENGENHARIA CLINICA</t>
  </si>
  <si>
    <t>15.651.204/0001-60</t>
  </si>
  <si>
    <t>ROGERIO ARAUJO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</si>
</sst>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  <xf numFmtId="0" fontId="0" fillId="0" borderId="0" xfId="0" applyProtection="1"/>
    <xf numFmtId="165" fontId="3" fillId="0" borderId="2" xfId="1" applyNumberFormat="1" applyFont="1" applyBorder="1" applyAlignment="1" applyProtection="1">
      <alignment horizontal="center" vertical="center"/>
    </xf>
    <xf numFmtId="0" fontId="4" fillId="0" borderId="2" xfId="2" applyBorder="1" applyAlignme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BELO%20JARDIM/5.%20PRESTA&#199;&#195;O%20DE%20CONTAS/13%20-UPAE%20BJ%202020/03%20-%20MAR&#199;O%202020/13.2%20PCF%20EM%20EXCEL%2003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</row>
        <row r="4"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</row>
        <row r="5"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</row>
        <row r="6"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</row>
        <row r="7"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</row>
        <row r="9"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</row>
        <row r="10"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</row>
        <row r="11"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</row>
        <row r="12"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</row>
        <row r="13">
          <cell r="P13" t="str">
            <v>HOSPITAL JOÃO MURILO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</row>
        <row r="15"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</row>
        <row r="16">
          <cell r="P16" t="str">
            <v>HOSPITAL MESTRE VITALINO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</row>
        <row r="19"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</row>
        <row r="20"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</row>
        <row r="21"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</row>
        <row r="22"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</row>
        <row r="23"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</row>
        <row r="24"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</row>
        <row r="25"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</row>
        <row r="26"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</row>
        <row r="27"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</row>
        <row r="28"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</row>
        <row r="29">
          <cell r="P29" t="str">
            <v>UPA TORRÕES</v>
          </cell>
          <cell r="Q29" t="str">
            <v>SANTA CASA DE MISERICÓRDIA DO RECIFE</v>
          </cell>
          <cell r="R29">
            <v>10869782001206</v>
          </cell>
        </row>
        <row r="30">
          <cell r="P30" t="str">
            <v>UPA CURADO</v>
          </cell>
          <cell r="Q30" t="str">
            <v>HOSPITAL DO TRICENTENÁRIO</v>
          </cell>
          <cell r="R30">
            <v>10583920000303</v>
          </cell>
        </row>
        <row r="31"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</row>
        <row r="34"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</row>
        <row r="35"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</row>
        <row r="36">
          <cell r="P36" t="str">
            <v>UPA IBURA</v>
          </cell>
          <cell r="Q36" t="str">
            <v>HOSPITAL DO TRICENTENÁRIO</v>
          </cell>
          <cell r="R36">
            <v>10583920000214</v>
          </cell>
        </row>
        <row r="37"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</row>
        <row r="38"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</row>
        <row r="39"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</row>
        <row r="40"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</row>
        <row r="41"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</row>
        <row r="42">
          <cell r="P42" t="str">
            <v>UPAE LIMOEIRO</v>
          </cell>
          <cell r="Q42" t="str">
            <v>APAMI SURUBIM</v>
          </cell>
          <cell r="R42">
            <v>11754025000369</v>
          </cell>
        </row>
        <row r="43"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</row>
        <row r="44">
          <cell r="P44" t="str">
            <v>UPAE SERRA TALHADA</v>
          </cell>
          <cell r="Q44" t="str">
            <v>HOSPITAL DO TRICENTENÁRIO</v>
          </cell>
          <cell r="R44">
            <v>10583920000729</v>
          </cell>
        </row>
        <row r="45"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</row>
        <row r="46"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</row>
        <row r="47"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</row>
        <row r="49"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</row>
        <row r="50"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</row>
        <row r="51">
          <cell r="P51" t="str">
            <v>UPAE OURICURI</v>
          </cell>
          <cell r="Q51" t="str">
            <v>SANTA CASA DE MISERICÓRDIA DO RECIFE</v>
          </cell>
          <cell r="R51">
            <v>10869782001397</v>
          </cell>
        </row>
        <row r="52"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</row>
        <row r="53"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E1" workbookViewId="0">
      <selection activeCell="I2" sqref="I2"/>
    </sheetView>
  </sheetViews>
  <sheetFormatPr defaultRowHeight="15" x14ac:dyDescent="0.25"/>
  <cols>
    <col min="1" max="1" width="33.28515625" style="16" customWidth="1"/>
    <col min="2" max="2" width="46.28515625" style="16" customWidth="1"/>
    <col min="3" max="3" width="30" style="17" customWidth="1"/>
    <col min="4" max="4" width="58.28515625" style="16" customWidth="1"/>
    <col min="5" max="5" width="69.7109375" style="18" customWidth="1"/>
    <col min="6" max="6" width="29.140625" style="19" customWidth="1"/>
    <col min="7" max="7" width="28.7109375" style="19" customWidth="1"/>
    <col min="8" max="8" width="32.28515625" style="20" customWidth="1"/>
    <col min="9" max="9" width="47.7109375" style="2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f>IFERROR(VLOOKUP(B2,'[1]DADOS (OCULTAR)'!$P$3:$R$53,3,0),"")</f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43875</v>
      </c>
      <c r="G2" s="9">
        <v>44241</v>
      </c>
      <c r="H2" s="10">
        <v>5499.99</v>
      </c>
      <c r="I2" s="11" t="s">
        <v>13</v>
      </c>
    </row>
    <row r="3" spans="1:9" x14ac:dyDescent="0.25">
      <c r="A3" s="12">
        <f>IFERROR(VLOOKUP(B3,'[1]DADOS (OCULTAR)'!$P$3:$R$53,3,0),"")</f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43735</v>
      </c>
      <c r="G3" s="9">
        <v>44101</v>
      </c>
      <c r="H3" s="13">
        <v>2955</v>
      </c>
      <c r="I3" s="11" t="s">
        <v>13</v>
      </c>
    </row>
    <row r="4" spans="1:9" x14ac:dyDescent="0.25">
      <c r="A4" s="12">
        <f>IFERROR(VLOOKUP(B4,'[1]DADOS (OCULTAR)'!$P$3:$R$53,3,0),"")</f>
        <v>10894988000303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43606</v>
      </c>
      <c r="G4" s="9">
        <v>43972</v>
      </c>
      <c r="H4" s="14">
        <v>14400</v>
      </c>
      <c r="I4" s="11" t="s">
        <v>13</v>
      </c>
    </row>
    <row r="5" spans="1:9" x14ac:dyDescent="0.25">
      <c r="A5" s="12">
        <f>IFERROR(VLOOKUP(B5,'[1]DADOS (OCULTAR)'!$P$3:$R$53,3,0),"")</f>
        <v>10894988000303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43687</v>
      </c>
      <c r="G5" s="9">
        <v>44053</v>
      </c>
      <c r="H5" s="13">
        <v>800</v>
      </c>
      <c r="I5" s="11" t="s">
        <v>13</v>
      </c>
    </row>
    <row r="6" spans="1:9" x14ac:dyDescent="0.25">
      <c r="A6" s="12">
        <f>IFERROR(VLOOKUP(B6,'[1]DADOS (OCULTAR)'!$P$3:$R$53,3,0),"")</f>
        <v>10894988000303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43971</v>
      </c>
      <c r="G6" s="9">
        <v>44336</v>
      </c>
      <c r="H6" s="13">
        <v>1320</v>
      </c>
      <c r="I6" s="11" t="s">
        <v>13</v>
      </c>
    </row>
    <row r="7" spans="1:9" x14ac:dyDescent="0.25">
      <c r="A7" s="12">
        <f>IFERROR(VLOOKUP(B7,'[1]DADOS (OCULTAR)'!$P$3:$R$53,3,0),"")</f>
        <v>10894988000303</v>
      </c>
      <c r="B7" s="5" t="s">
        <v>9</v>
      </c>
      <c r="C7" s="6" t="s">
        <v>23</v>
      </c>
      <c r="D7" s="7" t="s">
        <v>24</v>
      </c>
      <c r="E7" s="8" t="s">
        <v>25</v>
      </c>
      <c r="F7" s="9">
        <v>43677</v>
      </c>
      <c r="G7" s="9">
        <v>44043</v>
      </c>
      <c r="H7" s="13">
        <v>15226.32</v>
      </c>
      <c r="I7" s="11" t="s">
        <v>13</v>
      </c>
    </row>
    <row r="8" spans="1:9" x14ac:dyDescent="0.25">
      <c r="A8" s="12">
        <f>IFERROR(VLOOKUP(B8,'[1]DADOS (OCULTAR)'!$P$3:$R$53,3,0),"")</f>
        <v>10894988000303</v>
      </c>
      <c r="B8" s="5" t="s">
        <v>9</v>
      </c>
      <c r="C8" s="6" t="s">
        <v>26</v>
      </c>
      <c r="D8" s="7" t="s">
        <v>27</v>
      </c>
      <c r="E8" s="8" t="s">
        <v>28</v>
      </c>
      <c r="F8" s="9">
        <v>43661</v>
      </c>
      <c r="G8" s="9">
        <v>44027</v>
      </c>
      <c r="H8" s="13">
        <v>6720</v>
      </c>
      <c r="I8" s="11" t="s">
        <v>13</v>
      </c>
    </row>
    <row r="9" spans="1:9" x14ac:dyDescent="0.25">
      <c r="A9" s="12">
        <f>IFERROR(VLOOKUP(B9,'[1]DADOS (OCULTAR)'!$P$3:$R$53,3,0),"")</f>
        <v>10894988000303</v>
      </c>
      <c r="B9" s="5" t="s">
        <v>9</v>
      </c>
      <c r="C9" s="6" t="s">
        <v>29</v>
      </c>
      <c r="D9" s="7" t="s">
        <v>30</v>
      </c>
      <c r="E9" s="8" t="s">
        <v>31</v>
      </c>
      <c r="F9" s="9">
        <v>43466</v>
      </c>
      <c r="G9" s="9">
        <v>45474</v>
      </c>
      <c r="H9" s="13">
        <v>462</v>
      </c>
      <c r="I9" s="11" t="s">
        <v>13</v>
      </c>
    </row>
    <row r="10" spans="1:9" x14ac:dyDescent="0.25">
      <c r="A10" s="12">
        <f>IFERROR(VLOOKUP(B10,'[1]DADOS (OCULTAR)'!$P$3:$R$53,3,0),"")</f>
        <v>10894988000303</v>
      </c>
      <c r="B10" s="5" t="s">
        <v>9</v>
      </c>
      <c r="C10" s="6" t="s">
        <v>32</v>
      </c>
      <c r="D10" s="7" t="s">
        <v>33</v>
      </c>
      <c r="E10" s="8" t="s">
        <v>34</v>
      </c>
      <c r="F10" s="9">
        <v>43647</v>
      </c>
      <c r="G10" s="9">
        <v>44013</v>
      </c>
      <c r="H10" s="13">
        <v>37200</v>
      </c>
      <c r="I10" s="11" t="s">
        <v>13</v>
      </c>
    </row>
    <row r="11" spans="1:9" x14ac:dyDescent="0.25">
      <c r="A11" s="12">
        <f>IFERROR(VLOOKUP(B11,'[1]DADOS (OCULTAR)'!$P$3:$R$53,3,0),"")</f>
        <v>10894988000303</v>
      </c>
      <c r="B11" s="5" t="s">
        <v>9</v>
      </c>
      <c r="C11" s="6" t="s">
        <v>35</v>
      </c>
      <c r="D11" s="7" t="s">
        <v>36</v>
      </c>
      <c r="E11" s="8" t="s">
        <v>37</v>
      </c>
      <c r="F11" s="9">
        <v>43405</v>
      </c>
      <c r="G11" s="9">
        <v>43983</v>
      </c>
      <c r="H11" s="13">
        <v>67200</v>
      </c>
      <c r="I11" s="11" t="s">
        <v>13</v>
      </c>
    </row>
    <row r="12" spans="1:9" x14ac:dyDescent="0.25">
      <c r="A12" s="12">
        <f>IFERROR(VLOOKUP(B12,'[1]DADOS (OCULTAR)'!$P$3:$R$53,3,0),"")</f>
        <v>10894988000303</v>
      </c>
      <c r="B12" s="5" t="s">
        <v>9</v>
      </c>
      <c r="C12" s="6" t="s">
        <v>38</v>
      </c>
      <c r="D12" s="7" t="s">
        <v>39</v>
      </c>
      <c r="E12" s="8" t="s">
        <v>40</v>
      </c>
      <c r="F12" s="9">
        <v>43770</v>
      </c>
      <c r="G12" s="9">
        <v>44136</v>
      </c>
      <c r="H12" s="13">
        <v>29184</v>
      </c>
      <c r="I12" s="11" t="s">
        <v>13</v>
      </c>
    </row>
    <row r="13" spans="1:9" x14ac:dyDescent="0.25">
      <c r="A13" s="12">
        <f>IFERROR(VLOOKUP(B13,'[1]DADOS (OCULTAR)'!$P$3:$R$53,3,0),"")</f>
        <v>10894988000303</v>
      </c>
      <c r="B13" s="5" t="s">
        <v>9</v>
      </c>
      <c r="C13" s="6" t="s">
        <v>41</v>
      </c>
      <c r="D13" s="7" t="s">
        <v>42</v>
      </c>
      <c r="E13" s="8" t="s">
        <v>43</v>
      </c>
      <c r="F13" s="9">
        <v>43739</v>
      </c>
      <c r="G13" s="9">
        <v>44105</v>
      </c>
      <c r="H13" s="13">
        <v>73289.039999999994</v>
      </c>
      <c r="I13" s="11" t="s">
        <v>13</v>
      </c>
    </row>
    <row r="14" spans="1:9" x14ac:dyDescent="0.25">
      <c r="A14" s="12">
        <f>IFERROR(VLOOKUP(B14,'[1]DADOS (OCULTAR)'!$P$3:$R$53,3,0),"")</f>
        <v>10894988000303</v>
      </c>
      <c r="B14" s="5" t="s">
        <v>9</v>
      </c>
      <c r="C14" s="6" t="s">
        <v>41</v>
      </c>
      <c r="D14" s="7" t="s">
        <v>42</v>
      </c>
      <c r="E14" s="8" t="s">
        <v>43</v>
      </c>
      <c r="F14" s="9">
        <v>43739</v>
      </c>
      <c r="G14" s="9">
        <v>44105</v>
      </c>
      <c r="H14" s="13">
        <v>55999.92</v>
      </c>
      <c r="I14" s="11" t="s">
        <v>13</v>
      </c>
    </row>
    <row r="15" spans="1:9" x14ac:dyDescent="0.25">
      <c r="A15" s="12">
        <f>IFERROR(VLOOKUP(B15,'[1]DADOS (OCULTAR)'!$P$3:$R$53,3,0),"")</f>
        <v>10894988000303</v>
      </c>
      <c r="B15" s="5" t="s">
        <v>9</v>
      </c>
      <c r="C15" s="6" t="s">
        <v>44</v>
      </c>
      <c r="D15" s="7" t="s">
        <v>45</v>
      </c>
      <c r="E15" s="8" t="s">
        <v>46</v>
      </c>
      <c r="F15" s="9">
        <v>43662</v>
      </c>
      <c r="G15" s="9">
        <v>44028</v>
      </c>
      <c r="H15" s="13">
        <v>2880</v>
      </c>
      <c r="I15" s="11" t="s">
        <v>13</v>
      </c>
    </row>
    <row r="16" spans="1:9" x14ac:dyDescent="0.25">
      <c r="A16" s="12">
        <f>IFERROR(VLOOKUP(B16,'[1]DADOS (OCULTAR)'!$P$3:$R$53,3,0),"")</f>
        <v>10894988000303</v>
      </c>
      <c r="B16" s="5" t="s">
        <v>9</v>
      </c>
      <c r="C16" s="6" t="s">
        <v>47</v>
      </c>
      <c r="D16" s="7" t="s">
        <v>48</v>
      </c>
      <c r="E16" s="8" t="s">
        <v>49</v>
      </c>
      <c r="F16" s="9">
        <v>43525</v>
      </c>
      <c r="G16" s="9">
        <v>44256</v>
      </c>
      <c r="H16" s="13">
        <v>75960</v>
      </c>
      <c r="I16" s="11" t="s">
        <v>13</v>
      </c>
    </row>
    <row r="17" spans="1:9" x14ac:dyDescent="0.25">
      <c r="A17" s="12">
        <f>IFERROR(VLOOKUP(B17,'[1]DADOS (OCULTAR)'!$P$3:$R$53,3,0),"")</f>
        <v>10894988000303</v>
      </c>
      <c r="B17" s="5" t="s">
        <v>9</v>
      </c>
      <c r="C17" s="6" t="s">
        <v>50</v>
      </c>
      <c r="D17" s="7" t="s">
        <v>51</v>
      </c>
      <c r="E17" s="8" t="s">
        <v>52</v>
      </c>
      <c r="F17" s="9">
        <v>43525</v>
      </c>
      <c r="G17" s="9">
        <v>43891</v>
      </c>
      <c r="H17" s="13">
        <v>88800</v>
      </c>
      <c r="I17" s="11" t="s">
        <v>13</v>
      </c>
    </row>
    <row r="18" spans="1:9" x14ac:dyDescent="0.25">
      <c r="A18" s="12">
        <f>IFERROR(VLOOKUP(B18,'[1]DADOS (OCULTAR)'!$P$3:$R$53,3,0),"")</f>
        <v>10894988000303</v>
      </c>
      <c r="B18" s="5" t="s">
        <v>9</v>
      </c>
      <c r="C18" s="6" t="s">
        <v>53</v>
      </c>
      <c r="D18" s="7" t="s">
        <v>54</v>
      </c>
      <c r="E18" s="8" t="s">
        <v>55</v>
      </c>
      <c r="F18" s="9">
        <v>43770</v>
      </c>
      <c r="G18" s="9">
        <v>44136</v>
      </c>
      <c r="H18" s="13">
        <v>59976</v>
      </c>
      <c r="I18" s="11" t="s">
        <v>13</v>
      </c>
    </row>
    <row r="19" spans="1:9" x14ac:dyDescent="0.25">
      <c r="A19" s="12">
        <f>IFERROR(VLOOKUP(B19,'[1]DADOS (OCULTAR)'!$P$3:$R$53,3,0),"")</f>
        <v>10894988000303</v>
      </c>
      <c r="B19" s="5" t="s">
        <v>9</v>
      </c>
      <c r="C19" s="6" t="s">
        <v>56</v>
      </c>
      <c r="D19" s="7" t="s">
        <v>57</v>
      </c>
      <c r="E19" s="8" t="s">
        <v>58</v>
      </c>
      <c r="F19" s="9">
        <v>43709</v>
      </c>
      <c r="G19" s="9">
        <v>44075</v>
      </c>
      <c r="H19" s="13">
        <v>3780</v>
      </c>
      <c r="I19" s="11" t="s">
        <v>13</v>
      </c>
    </row>
    <row r="20" spans="1:9" x14ac:dyDescent="0.25">
      <c r="A20" s="12">
        <f>IFERROR(VLOOKUP(B20,'[1]DADOS (OCULTAR)'!$P$3:$R$53,3,0),"")</f>
        <v>10894988000303</v>
      </c>
      <c r="B20" s="5" t="s">
        <v>9</v>
      </c>
      <c r="C20" s="6" t="s">
        <v>59</v>
      </c>
      <c r="D20" s="7" t="s">
        <v>60</v>
      </c>
      <c r="E20" s="8" t="s">
        <v>61</v>
      </c>
      <c r="F20" s="9">
        <v>43709</v>
      </c>
      <c r="G20" s="9">
        <v>44075</v>
      </c>
      <c r="H20" s="13">
        <v>248436.36</v>
      </c>
      <c r="I20" s="11" t="s">
        <v>13</v>
      </c>
    </row>
    <row r="21" spans="1:9" x14ac:dyDescent="0.25">
      <c r="A21" s="12">
        <f>IFERROR(VLOOKUP(B21,'[1]DADOS (OCULTAR)'!$P$3:$R$53,3,0),"")</f>
        <v>10894988000303</v>
      </c>
      <c r="B21" s="5" t="s">
        <v>9</v>
      </c>
      <c r="C21" s="6" t="s">
        <v>62</v>
      </c>
      <c r="D21" s="7" t="s">
        <v>63</v>
      </c>
      <c r="E21" s="8" t="s">
        <v>64</v>
      </c>
      <c r="F21" s="9">
        <v>42219</v>
      </c>
      <c r="G21" s="9">
        <v>44046</v>
      </c>
      <c r="H21" s="13">
        <v>2427.84</v>
      </c>
      <c r="I21" s="11" t="s">
        <v>13</v>
      </c>
    </row>
    <row r="22" spans="1:9" x14ac:dyDescent="0.25">
      <c r="A22" s="12">
        <f>IFERROR(VLOOKUP(B22,'[1]DADOS (OCULTAR)'!$P$3:$R$53,3,0),"")</f>
        <v>10894988000303</v>
      </c>
      <c r="B22" s="5" t="s">
        <v>9</v>
      </c>
      <c r="C22" s="6" t="s">
        <v>65</v>
      </c>
      <c r="D22" s="7" t="s">
        <v>66</v>
      </c>
      <c r="E22" s="8" t="s">
        <v>67</v>
      </c>
      <c r="F22" s="9">
        <v>43101</v>
      </c>
      <c r="G22" s="9">
        <v>44197</v>
      </c>
      <c r="H22" s="13">
        <v>1980</v>
      </c>
      <c r="I22" s="11" t="s">
        <v>13</v>
      </c>
    </row>
    <row r="23" spans="1:9" x14ac:dyDescent="0.25">
      <c r="A23" s="12">
        <f>IFERROR(VLOOKUP(B23,'[1]DADOS (OCULTAR)'!$P$3:$R$53,3,0),"")</f>
        <v>10894988000303</v>
      </c>
      <c r="B23" s="5" t="s">
        <v>9</v>
      </c>
      <c r="C23" s="6" t="s">
        <v>68</v>
      </c>
      <c r="D23" s="7" t="s">
        <v>69</v>
      </c>
      <c r="E23" s="8" t="s">
        <v>70</v>
      </c>
      <c r="F23" s="9">
        <v>43621</v>
      </c>
      <c r="G23" s="9">
        <v>43983</v>
      </c>
      <c r="H23" s="13">
        <v>104104.44</v>
      </c>
      <c r="I23" s="11" t="s">
        <v>13</v>
      </c>
    </row>
    <row r="24" spans="1:9" x14ac:dyDescent="0.25">
      <c r="A24" s="12">
        <f>IFERROR(VLOOKUP(B24,'[1]DADOS (OCULTAR)'!$P$3:$R$53,3,0),"")</f>
        <v>10894988000303</v>
      </c>
      <c r="B24" s="5" t="s">
        <v>9</v>
      </c>
      <c r="C24" s="6" t="s">
        <v>71</v>
      </c>
      <c r="D24" s="7" t="s">
        <v>72</v>
      </c>
      <c r="E24" s="8" t="s">
        <v>73</v>
      </c>
      <c r="F24" s="9">
        <v>44021</v>
      </c>
      <c r="G24" s="9">
        <v>44021</v>
      </c>
      <c r="H24" s="13">
        <v>10200</v>
      </c>
      <c r="I24" s="11" t="s">
        <v>13</v>
      </c>
    </row>
    <row r="25" spans="1:9" x14ac:dyDescent="0.25">
      <c r="A25" s="12">
        <f>IFERROR(VLOOKUP(B25,'[1]DADOS (OCULTAR)'!$P$3:$R$53,3,0),"")</f>
        <v>10894988000303</v>
      </c>
      <c r="B25" s="5" t="s">
        <v>9</v>
      </c>
      <c r="C25" s="6" t="s">
        <v>74</v>
      </c>
      <c r="D25" s="7" t="s">
        <v>75</v>
      </c>
      <c r="E25" s="8" t="s">
        <v>76</v>
      </c>
      <c r="F25" s="9">
        <v>43922</v>
      </c>
      <c r="G25" s="9">
        <v>44287</v>
      </c>
      <c r="H25" s="13">
        <v>6000</v>
      </c>
      <c r="I25" s="11" t="s">
        <v>13</v>
      </c>
    </row>
    <row r="26" spans="1:9" x14ac:dyDescent="0.25">
      <c r="A26" s="12">
        <f>IFERROR(VLOOKUP(B26,'[1]DADOS (OCULTAR)'!$P$3:$R$53,3,0),"")</f>
        <v>10894988000303</v>
      </c>
      <c r="B26" s="5" t="s">
        <v>9</v>
      </c>
      <c r="C26" s="6" t="s">
        <v>77</v>
      </c>
      <c r="D26" s="7" t="s">
        <v>78</v>
      </c>
      <c r="E26" s="8" t="s">
        <v>79</v>
      </c>
      <c r="F26" s="9">
        <v>43678</v>
      </c>
      <c r="G26" s="9">
        <v>44409</v>
      </c>
      <c r="H26" s="13">
        <v>3849.84</v>
      </c>
      <c r="I26" s="11" t="s">
        <v>13</v>
      </c>
    </row>
    <row r="27" spans="1:9" x14ac:dyDescent="0.25">
      <c r="A27" s="12">
        <f>IFERROR(VLOOKUP(B27,'[1]DADOS (OCULTAR)'!$P$3:$R$53,3,0),"")</f>
        <v>10894988000303</v>
      </c>
      <c r="B27" s="5" t="s">
        <v>9</v>
      </c>
      <c r="C27" s="6" t="s">
        <v>80</v>
      </c>
      <c r="D27" s="7" t="s">
        <v>81</v>
      </c>
      <c r="E27" s="8" t="s">
        <v>82</v>
      </c>
      <c r="F27" s="9">
        <v>43946</v>
      </c>
      <c r="G27" s="9">
        <v>44311</v>
      </c>
      <c r="H27" s="13">
        <v>12000</v>
      </c>
      <c r="I27" s="11" t="s">
        <v>13</v>
      </c>
    </row>
    <row r="28" spans="1:9" x14ac:dyDescent="0.25">
      <c r="A28" s="12">
        <f>IFERROR(VLOOKUP(B28,'[1]DADOS (OCULTAR)'!$P$3:$R$53,3,0),"")</f>
        <v>10894988000303</v>
      </c>
      <c r="B28" s="5" t="s">
        <v>9</v>
      </c>
      <c r="C28" s="6" t="s">
        <v>83</v>
      </c>
      <c r="D28" s="7" t="s">
        <v>84</v>
      </c>
      <c r="E28" s="8" t="s">
        <v>85</v>
      </c>
      <c r="F28" s="9">
        <v>43915</v>
      </c>
      <c r="G28" s="9">
        <v>44280</v>
      </c>
      <c r="H28" s="13">
        <v>226602.12</v>
      </c>
      <c r="I28" s="11" t="s">
        <v>13</v>
      </c>
    </row>
    <row r="29" spans="1:9" x14ac:dyDescent="0.25">
      <c r="A29" s="12">
        <f>IFERROR(VLOOKUP(B29,'[1]DADOS (OCULTAR)'!$P$3:$R$53,3,0),"")</f>
        <v>10894988000303</v>
      </c>
      <c r="B29" s="5" t="s">
        <v>9</v>
      </c>
      <c r="C29" s="6" t="s">
        <v>86</v>
      </c>
      <c r="D29" s="7" t="s">
        <v>87</v>
      </c>
      <c r="E29" s="8" t="s">
        <v>88</v>
      </c>
      <c r="F29" s="9">
        <v>43952</v>
      </c>
      <c r="G29" s="9">
        <v>44317</v>
      </c>
      <c r="H29" s="13">
        <v>78339.600000000006</v>
      </c>
      <c r="I29" s="11" t="s">
        <v>13</v>
      </c>
    </row>
    <row r="30" spans="1:9" x14ac:dyDescent="0.25">
      <c r="A30" s="12">
        <f>IFERROR(VLOOKUP(B30,'[1]DADOS (OCULTAR)'!$P$3:$R$53,3,0),"")</f>
        <v>10894988000303</v>
      </c>
      <c r="B30" s="5" t="s">
        <v>9</v>
      </c>
      <c r="C30" s="6" t="s">
        <v>89</v>
      </c>
      <c r="D30" s="7" t="s">
        <v>90</v>
      </c>
      <c r="E30" s="8" t="s">
        <v>91</v>
      </c>
      <c r="F30" s="9">
        <v>43922</v>
      </c>
      <c r="G30" s="9">
        <v>44287</v>
      </c>
      <c r="H30" s="13">
        <v>7377.6</v>
      </c>
      <c r="I30" s="11" t="s">
        <v>13</v>
      </c>
    </row>
    <row r="31" spans="1:9" x14ac:dyDescent="0.25">
      <c r="A31" s="12">
        <f>IFERROR(VLOOKUP(B31,'[1]DADOS (OCULTAR)'!$P$3:$R$53,3,0),"")</f>
        <v>10894988000303</v>
      </c>
      <c r="B31" s="5" t="s">
        <v>9</v>
      </c>
      <c r="C31" s="6" t="s">
        <v>92</v>
      </c>
      <c r="D31" s="15" t="s">
        <v>93</v>
      </c>
      <c r="E31" s="8" t="s">
        <v>94</v>
      </c>
      <c r="F31" s="9">
        <v>43497</v>
      </c>
      <c r="G31" s="9">
        <v>44228</v>
      </c>
      <c r="H31" s="13">
        <v>24000</v>
      </c>
      <c r="I31" s="11" t="s">
        <v>13</v>
      </c>
    </row>
    <row r="32" spans="1:9" x14ac:dyDescent="0.25">
      <c r="A32" s="22">
        <f>IFERROR(VLOOKUP(B32,'[1]DADOS (OCULTAR)'!$P$3:$R$53,3,0),"")</f>
        <v>10894988000303</v>
      </c>
      <c r="B32" s="5" t="s">
        <v>9</v>
      </c>
      <c r="C32" s="6" t="s">
        <v>95</v>
      </c>
      <c r="D32" s="7" t="s">
        <v>96</v>
      </c>
      <c r="E32" s="8" t="s">
        <v>97</v>
      </c>
      <c r="F32" s="9">
        <v>43800</v>
      </c>
      <c r="G32" s="9">
        <v>44531</v>
      </c>
      <c r="H32" s="13">
        <v>61200</v>
      </c>
      <c r="I32" s="23" t="s">
        <v>13</v>
      </c>
    </row>
    <row r="33" spans="1:9" x14ac:dyDescent="0.25">
      <c r="A33" s="12">
        <f>IFERROR(VLOOKUP(B33,'[1]DADOS (OCULTAR)'!$P$3:$R$53,3,0),"")</f>
        <v>10894988000303</v>
      </c>
      <c r="B33" s="24" t="s">
        <v>9</v>
      </c>
      <c r="C33" s="25" t="s">
        <v>98</v>
      </c>
      <c r="D33" s="26" t="s">
        <v>99</v>
      </c>
      <c r="E33" s="27" t="s">
        <v>91</v>
      </c>
      <c r="F33" s="28">
        <v>44013</v>
      </c>
      <c r="G33" s="28">
        <v>44378</v>
      </c>
      <c r="H33" s="29">
        <v>10800</v>
      </c>
      <c r="I33" s="11" t="s">
        <v>13</v>
      </c>
    </row>
  </sheetData>
  <dataValidations count="1">
    <dataValidation type="list" allowBlank="1" showInputMessage="1" showErrorMessage="1" sqref="B2:B33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UPAE BELO JARDIM-CONTRATOS-2020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2020-08-07T19:37:34Z</dcterms:created>
  <dcterms:modified xsi:type="dcterms:W3CDTF">2020-08-07T19:40:05Z</dcterms:modified>
</cp:coreProperties>
</file>