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7 - Planilha Contábil Financ - Julho 2020\13 PCF\13 2 PCF em Excel\arquivos em excel resolucao\"/>
    </mc:Choice>
  </mc:AlternateContent>
  <bookViews>
    <workbookView xWindow="0" yWindow="0" windowWidth="20400" windowHeight="7695"/>
  </bookViews>
  <sheets>
    <sheet name="UPA CABO - despesas gerais - 20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<sst xmlns="http://schemas.openxmlformats.org/spreadsheetml/2006/main" count="12" uniqueCount="12">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</sst>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7%20-%20Planilha%20Cont&#225;bil%20Financ%20-%20Julho%202020/13%20PCF/13%202%20PCF%20em%20Excel/UPA%20CABO%20JULHO%202020%20PCF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508336</v>
          </cell>
          <cell r="K11">
            <v>44043</v>
          </cell>
          <cell r="L11" t="str">
            <v>26200710779833000156550010005083361093534264</v>
          </cell>
          <cell r="M11" t="str">
            <v>26 -  Pernambuco</v>
          </cell>
          <cell r="N11">
            <v>357.5</v>
          </cell>
        </row>
        <row r="12">
          <cell r="C12" t="str">
            <v>UPA CABO DE SANTO AGOSTINHO</v>
          </cell>
          <cell r="E12" t="str">
            <v>3.2 - Gás e Outros Materiais Engarrafados</v>
          </cell>
          <cell r="F12">
            <v>24380578002041</v>
          </cell>
          <cell r="G12" t="str">
            <v>WHITE MARTINS GASES INDUSTRIAIS DO NE LTDA</v>
          </cell>
          <cell r="H12" t="str">
            <v>B</v>
          </cell>
          <cell r="I12" t="str">
            <v>S</v>
          </cell>
          <cell r="J12" t="str">
            <v>41461</v>
          </cell>
          <cell r="K12">
            <v>44015</v>
          </cell>
          <cell r="L12" t="str">
            <v>26200724380578002041550080000414611796523469</v>
          </cell>
          <cell r="M12" t="str">
            <v>26 -  Pernambuco</v>
          </cell>
          <cell r="N12">
            <v>147.27000000000001</v>
          </cell>
        </row>
        <row r="13">
          <cell r="C13" t="str">
            <v>UPA CABO DE SANTO AGOSTINHO</v>
          </cell>
          <cell r="E13" t="str">
            <v>3.2 - Gás e Outros Materiais Engarrafados</v>
          </cell>
          <cell r="F13">
            <v>24380578002041</v>
          </cell>
          <cell r="G13" t="str">
            <v>WHITE MARTINS GASES INDUSTRIAIS DO NE LTDA</v>
          </cell>
          <cell r="H13" t="str">
            <v>B</v>
          </cell>
          <cell r="I13" t="str">
            <v>S</v>
          </cell>
          <cell r="J13" t="str">
            <v>1208</v>
          </cell>
          <cell r="K13">
            <v>44013</v>
          </cell>
          <cell r="L13" t="str">
            <v>26200724380578002203550750000012081796274304</v>
          </cell>
          <cell r="M13" t="str">
            <v>26 -  Pernambuco</v>
          </cell>
          <cell r="N13">
            <v>761.02</v>
          </cell>
        </row>
        <row r="14">
          <cell r="C14" t="str">
            <v>UPA CABO DE SANTO AGOSTINHO</v>
          </cell>
          <cell r="E14" t="str">
            <v>3.2 - Gás e Outros Materiais Engarrafados</v>
          </cell>
          <cell r="F14">
            <v>24380578002041</v>
          </cell>
          <cell r="G14" t="str">
            <v>WHITE MARTINS GASES INDUSTRIAIS DO NE LTDA</v>
          </cell>
          <cell r="H14" t="str">
            <v>B</v>
          </cell>
          <cell r="I14" t="str">
            <v>S</v>
          </cell>
          <cell r="J14" t="str">
            <v>41447</v>
          </cell>
          <cell r="K14">
            <v>44014</v>
          </cell>
          <cell r="L14" t="str">
            <v>26200724380578002041550080000414471796376890</v>
          </cell>
          <cell r="M14" t="str">
            <v>26 -  Pernambuco</v>
          </cell>
          <cell r="N14">
            <v>73.459999999999994</v>
          </cell>
        </row>
        <row r="15">
          <cell r="C15" t="str">
            <v>UPA CABO DE SANTO AGOSTINHO</v>
          </cell>
          <cell r="E15" t="str">
            <v>3.2 - Gás e Outros Materiais Engarrafados</v>
          </cell>
          <cell r="F15">
            <v>24380578002041</v>
          </cell>
          <cell r="G15" t="str">
            <v>WHITE MARTINS GASES INDUSTRIAIS DO NE LTDA</v>
          </cell>
          <cell r="H15" t="str">
            <v>B</v>
          </cell>
          <cell r="I15" t="str">
            <v>S</v>
          </cell>
          <cell r="J15" t="str">
            <v>41461</v>
          </cell>
          <cell r="K15">
            <v>44015</v>
          </cell>
          <cell r="L15" t="str">
            <v>26200724380578002041550080000414611796523469</v>
          </cell>
          <cell r="M15" t="str">
            <v>26 -  Pernambuco</v>
          </cell>
          <cell r="N15">
            <v>147.27000000000001</v>
          </cell>
        </row>
        <row r="16">
          <cell r="C16" t="str">
            <v>UPA CABO DE SANTO AGOSTINHO</v>
          </cell>
          <cell r="E16" t="str">
            <v>3.2 - Gás e Outros Materiais Engarrafados</v>
          </cell>
          <cell r="F16">
            <v>24380578002041</v>
          </cell>
          <cell r="G16" t="str">
            <v>WHITE MARTINS GASES INDUSTRIAIS DO NE LTDA</v>
          </cell>
          <cell r="H16" t="str">
            <v>B</v>
          </cell>
          <cell r="I16" t="str">
            <v>S</v>
          </cell>
          <cell r="J16" t="str">
            <v>41475</v>
          </cell>
          <cell r="K16">
            <v>44016</v>
          </cell>
          <cell r="L16" t="str">
            <v>26200724380578002041550080000414751796629203</v>
          </cell>
          <cell r="M16" t="str">
            <v>26 -  Pernambuco</v>
          </cell>
          <cell r="N16">
            <v>36.729999999999997</v>
          </cell>
        </row>
        <row r="17">
          <cell r="C17" t="str">
            <v>UPA CABO DE SANTO AGOSTINHO</v>
          </cell>
          <cell r="E17" t="str">
            <v>3.2 - Gás e Outros Materiais Engarrafados</v>
          </cell>
          <cell r="F17">
            <v>24380578002041</v>
          </cell>
          <cell r="G17" t="str">
            <v>WHITE MARTINS GASES INDUSTRIAIS DO NE LTDA</v>
          </cell>
          <cell r="H17" t="str">
            <v>B</v>
          </cell>
          <cell r="I17" t="str">
            <v>S</v>
          </cell>
          <cell r="J17" t="str">
            <v>41494</v>
          </cell>
          <cell r="K17">
            <v>44018</v>
          </cell>
          <cell r="L17" t="str">
            <v>2620072438780020415500800000414941796726298</v>
          </cell>
          <cell r="M17" t="str">
            <v>26 -  Pernambuco</v>
          </cell>
          <cell r="N17">
            <v>36.729999999999997</v>
          </cell>
        </row>
        <row r="18">
          <cell r="C18" t="str">
            <v>UPA CABO DE SANTO AGOSTINHO</v>
          </cell>
          <cell r="E18" t="str">
            <v>3.2 - Gás e Outros Materiais Engarrafados</v>
          </cell>
          <cell r="F18">
            <v>24380578002041</v>
          </cell>
          <cell r="G18" t="str">
            <v>WHITE MARTINS GASES INDUSTRIAIS DO NE LTDA</v>
          </cell>
          <cell r="H18" t="str">
            <v>B</v>
          </cell>
          <cell r="I18" t="str">
            <v>S</v>
          </cell>
          <cell r="J18" t="str">
            <v>2963</v>
          </cell>
          <cell r="K18">
            <v>44033</v>
          </cell>
          <cell r="L18" t="str">
            <v>26200724380578002203550130000029631798574002</v>
          </cell>
          <cell r="M18" t="str">
            <v>26 -  Pernambuco</v>
          </cell>
          <cell r="N18">
            <v>800.34</v>
          </cell>
        </row>
        <row r="19">
          <cell r="C19" t="str">
            <v>UPA CABO DE SANTO AGOSTINHO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 DO NE LTDA</v>
          </cell>
          <cell r="H19" t="str">
            <v>B</v>
          </cell>
          <cell r="I19" t="str">
            <v>S</v>
          </cell>
          <cell r="J19" t="str">
            <v>41637</v>
          </cell>
          <cell r="K19">
            <v>44032</v>
          </cell>
          <cell r="L19" t="str">
            <v>26200724380578002041550080000416371798383155</v>
          </cell>
          <cell r="M19" t="str">
            <v>26 -  Pernambuco</v>
          </cell>
          <cell r="N19">
            <v>110.19</v>
          </cell>
        </row>
        <row r="20">
          <cell r="C20" t="str">
            <v>UPA CABO DE SANTO AGOSTINHO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DO NE LTDA</v>
          </cell>
          <cell r="H20" t="str">
            <v>B</v>
          </cell>
          <cell r="I20" t="str">
            <v>S</v>
          </cell>
          <cell r="J20" t="str">
            <v>41618</v>
          </cell>
          <cell r="K20">
            <v>44029</v>
          </cell>
          <cell r="L20" t="str">
            <v>26200724380578002041550080000416181798206398</v>
          </cell>
          <cell r="M20" t="str">
            <v>26 -  Pernambuco</v>
          </cell>
          <cell r="N20">
            <v>37.08</v>
          </cell>
        </row>
        <row r="21">
          <cell r="C21" t="str">
            <v>UPA CABO DE SANTO AGOSTINHO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DO NE LTDA</v>
          </cell>
          <cell r="H21" t="str">
            <v>B</v>
          </cell>
          <cell r="I21" t="str">
            <v>S</v>
          </cell>
          <cell r="J21" t="str">
            <v>2945</v>
          </cell>
          <cell r="K21">
            <v>44026</v>
          </cell>
          <cell r="L21" t="str">
            <v>26200724380578002203550130000029451797787896</v>
          </cell>
          <cell r="M21" t="str">
            <v>26 -  Pernambuco</v>
          </cell>
          <cell r="N21">
            <v>780.68</v>
          </cell>
        </row>
        <row r="22">
          <cell r="C22" t="str">
            <v>UPA CABO DE SANTO AGOSTINHO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DO NE LTDA</v>
          </cell>
          <cell r="H22" t="str">
            <v>B</v>
          </cell>
          <cell r="I22" t="str">
            <v>S</v>
          </cell>
          <cell r="J22" t="str">
            <v>41631</v>
          </cell>
          <cell r="K22">
            <v>44030</v>
          </cell>
          <cell r="L22" t="str">
            <v>26200724380578002041550080000416311798343516</v>
          </cell>
          <cell r="M22" t="str">
            <v>26 -  Pernambuco</v>
          </cell>
          <cell r="N22">
            <v>146.91999999999999</v>
          </cell>
        </row>
        <row r="23">
          <cell r="C23" t="str">
            <v>UPA CABO DE SANTO AGOSTINHO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DO NE LTDA</v>
          </cell>
          <cell r="H23" t="str">
            <v>B</v>
          </cell>
          <cell r="I23" t="str">
            <v>S</v>
          </cell>
          <cell r="J23" t="str">
            <v>41600</v>
          </cell>
          <cell r="K23">
            <v>44028</v>
          </cell>
          <cell r="L23" t="str">
            <v>26200724380578002041550080000416001798055697</v>
          </cell>
          <cell r="M23" t="str">
            <v>26 -  Pernambuco</v>
          </cell>
          <cell r="N23">
            <v>73.459999999999994</v>
          </cell>
        </row>
        <row r="24">
          <cell r="C24" t="str">
            <v>UPA CABO DE SANTO AGOSTINHO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DO NE LTDA</v>
          </cell>
          <cell r="H24" t="str">
            <v>B</v>
          </cell>
          <cell r="I24" t="str">
            <v>S</v>
          </cell>
          <cell r="J24" t="str">
            <v>41585</v>
          </cell>
          <cell r="K24">
            <v>44026</v>
          </cell>
          <cell r="L24" t="str">
            <v>26200724380578002041550080000415851797822629</v>
          </cell>
          <cell r="M24" t="str">
            <v>26 -  Pernambuco</v>
          </cell>
          <cell r="N24">
            <v>74.17</v>
          </cell>
        </row>
        <row r="25">
          <cell r="C25" t="str">
            <v>UPA CABO DE SANTO AGOSTINHO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DO NE LTDA</v>
          </cell>
          <cell r="H25" t="str">
            <v>B</v>
          </cell>
          <cell r="I25" t="str">
            <v>S</v>
          </cell>
          <cell r="J25" t="str">
            <v>41530</v>
          </cell>
          <cell r="K25">
            <v>44021</v>
          </cell>
          <cell r="L25" t="str">
            <v>26200724380578002041550080000415301797258067</v>
          </cell>
          <cell r="M25" t="str">
            <v>26 -  Pernambuco</v>
          </cell>
          <cell r="N25">
            <v>73.81</v>
          </cell>
        </row>
        <row r="26">
          <cell r="C26" t="str">
            <v>UPA CABO DE SANTO AGOSTINHO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DO NE LTDA</v>
          </cell>
          <cell r="H26" t="str">
            <v>B</v>
          </cell>
          <cell r="I26" t="str">
            <v>S</v>
          </cell>
          <cell r="J26" t="str">
            <v>41558</v>
          </cell>
          <cell r="K26">
            <v>44023</v>
          </cell>
          <cell r="L26" t="str">
            <v>26200724380578002041550080000415581797532020</v>
          </cell>
          <cell r="M26" t="str">
            <v>26 -  Pernambuco</v>
          </cell>
          <cell r="N26">
            <v>73.459999999999994</v>
          </cell>
        </row>
        <row r="27">
          <cell r="C27" t="str">
            <v>UPA CABO DE SANTO AGOSTINHO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DO NE LTDA</v>
          </cell>
          <cell r="H27" t="str">
            <v>B</v>
          </cell>
          <cell r="I27" t="str">
            <v>S</v>
          </cell>
          <cell r="J27" t="str">
            <v>2978</v>
          </cell>
          <cell r="K27">
            <v>44043</v>
          </cell>
          <cell r="L27" t="str">
            <v>2620072478002303550130000029781799857280</v>
          </cell>
          <cell r="M27" t="str">
            <v>26 -  Pernambuco</v>
          </cell>
          <cell r="N27">
            <v>841.06</v>
          </cell>
        </row>
        <row r="28">
          <cell r="C28" t="str">
            <v>UPA CABO DE SANTO AGOSTINHO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DO NE LTDA</v>
          </cell>
          <cell r="H28" t="str">
            <v>B</v>
          </cell>
          <cell r="I28" t="str">
            <v>S</v>
          </cell>
          <cell r="J28" t="str">
            <v>41434</v>
          </cell>
          <cell r="K28">
            <v>44013</v>
          </cell>
          <cell r="L28" t="str">
            <v>26200724380578002041550080000414341796259250</v>
          </cell>
          <cell r="M28" t="str">
            <v>26 -  Pernambuco</v>
          </cell>
          <cell r="N28">
            <v>73.81</v>
          </cell>
        </row>
        <row r="29">
          <cell r="C29" t="str">
            <v>UPA CABO DE SANTO AGOSTINHO</v>
          </cell>
          <cell r="E29" t="str">
            <v>3.7 - Material de Limpeza e Produtos de Hgienização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000312749</v>
          </cell>
          <cell r="K29">
            <v>44013</v>
          </cell>
          <cell r="L29" t="str">
            <v>26200708778201000126550010003127491055483000</v>
          </cell>
          <cell r="M29" t="str">
            <v>26 -  Pernambuco</v>
          </cell>
          <cell r="N29">
            <v>536.4</v>
          </cell>
        </row>
        <row r="30">
          <cell r="C30" t="str">
            <v>UPA CABO DE SANTO AGOSTINHO</v>
          </cell>
          <cell r="E30" t="str">
            <v>3.99 - Outras despesas com Material de Consumo</v>
          </cell>
          <cell r="F30">
            <v>1687725000162</v>
          </cell>
          <cell r="G30" t="str">
            <v>CENEP LTDA</v>
          </cell>
          <cell r="H30" t="str">
            <v>B</v>
          </cell>
          <cell r="I30" t="str">
            <v>S</v>
          </cell>
          <cell r="J30" t="str">
            <v>000025448</v>
          </cell>
          <cell r="K30">
            <v>44042</v>
          </cell>
          <cell r="L30" t="str">
            <v>26200701687725000162550010000254481100214318</v>
          </cell>
          <cell r="M30" t="str">
            <v>26 -  Pernambuco</v>
          </cell>
          <cell r="N30">
            <v>678</v>
          </cell>
        </row>
        <row r="31">
          <cell r="C31" t="str">
            <v>UPA CABO DE SANTO AGOSTINHO</v>
          </cell>
          <cell r="E31" t="str">
            <v>3.99 - Outras despesas com Material de Consumo</v>
          </cell>
          <cell r="F31">
            <v>15242921000138</v>
          </cell>
          <cell r="G31" t="str">
            <v xml:space="preserve">M A DE O MENEZES EIRELI ME </v>
          </cell>
          <cell r="H31" t="str">
            <v>B</v>
          </cell>
          <cell r="I31" t="str">
            <v>S</v>
          </cell>
          <cell r="J31" t="str">
            <v>000001699</v>
          </cell>
          <cell r="K31">
            <v>44043</v>
          </cell>
          <cell r="L31" t="str">
            <v>26200715242921000138550010000016991000005998</v>
          </cell>
          <cell r="M31" t="str">
            <v>26 -  Pernambuco</v>
          </cell>
          <cell r="N31">
            <v>26491.5</v>
          </cell>
        </row>
        <row r="32">
          <cell r="C32" t="str">
            <v>UPA CABO DE SANTO AGOSTINHO</v>
          </cell>
          <cell r="E32" t="str">
            <v>3.6 - Material de Expediente</v>
          </cell>
          <cell r="F32">
            <v>8014460000180</v>
          </cell>
          <cell r="G32" t="str">
            <v>VANPEL MAT DE ESCRITORIO E INFORMATICA</v>
          </cell>
          <cell r="H32" t="str">
            <v>B</v>
          </cell>
          <cell r="I32" t="str">
            <v>S</v>
          </cell>
          <cell r="J32" t="str">
            <v>000027871</v>
          </cell>
          <cell r="K32">
            <v>44013</v>
          </cell>
          <cell r="L32" t="str">
            <v>26200708014460000180550010000278711001078584</v>
          </cell>
          <cell r="M32" t="str">
            <v>26 -  Pernambuco</v>
          </cell>
          <cell r="N32">
            <v>2268.6999999999998</v>
          </cell>
        </row>
        <row r="33">
          <cell r="E33" t="str">
            <v>3.1 - Combustíveis e Lubrificantes Automotivos</v>
          </cell>
          <cell r="F33">
            <v>11681483000153</v>
          </cell>
          <cell r="G33" t="str">
            <v xml:space="preserve">POSTO SÃO CRISTOVAO LTDA </v>
          </cell>
          <cell r="H33" t="str">
            <v>B</v>
          </cell>
          <cell r="I33" t="str">
            <v>S</v>
          </cell>
          <cell r="J33" t="str">
            <v>297</v>
          </cell>
          <cell r="K33">
            <v>44014</v>
          </cell>
          <cell r="L33" t="str">
            <v>26200711681483000153550120000002971000229516</v>
          </cell>
          <cell r="M33" t="str">
            <v>26 -  Pernambuco</v>
          </cell>
          <cell r="N33">
            <v>2532.08</v>
          </cell>
        </row>
        <row r="34">
          <cell r="C34" t="str">
            <v>UPA CABO DE SANTO AGOSTINHO</v>
          </cell>
          <cell r="E34" t="str">
            <v>3.1 - Combustíveis e Lubrificantes Automotivos</v>
          </cell>
          <cell r="F34">
            <v>11251195000169</v>
          </cell>
          <cell r="G34" t="str">
            <v xml:space="preserve">POSTO FIJI COMERCIO DE COMBUSTIVEIS </v>
          </cell>
          <cell r="H34" t="str">
            <v>B</v>
          </cell>
          <cell r="I34" t="str">
            <v>S</v>
          </cell>
          <cell r="J34" t="str">
            <v>1036</v>
          </cell>
          <cell r="K34">
            <v>44014</v>
          </cell>
          <cell r="L34" t="str">
            <v>26200711251195000169550120000010361000231620</v>
          </cell>
          <cell r="M34" t="str">
            <v>26 -  Pernambuco</v>
          </cell>
          <cell r="N34">
            <v>298.8</v>
          </cell>
        </row>
        <row r="35">
          <cell r="C35" t="str">
            <v>UPA CABO DE SANTO AGOSTINHO</v>
          </cell>
          <cell r="E35" t="str">
            <v>3.1 - Combustíveis e Lubrificantes Automotivos</v>
          </cell>
          <cell r="F35">
            <v>3281744000209</v>
          </cell>
          <cell r="G35" t="str">
            <v xml:space="preserve">POSTO IBIZA LTDA </v>
          </cell>
          <cell r="H35" t="str">
            <v>B</v>
          </cell>
          <cell r="I35" t="str">
            <v>S</v>
          </cell>
          <cell r="J35" t="str">
            <v>1137</v>
          </cell>
          <cell r="K35">
            <v>44015</v>
          </cell>
          <cell r="L35" t="str">
            <v>26200703281744000209550120000011371000233863</v>
          </cell>
          <cell r="M35" t="str">
            <v>26 -  Pernambuco</v>
          </cell>
          <cell r="N35">
            <v>3582.54</v>
          </cell>
        </row>
        <row r="36">
          <cell r="C36" t="str">
            <v>UPA CABO DE SANTO AGOSTINHO</v>
          </cell>
          <cell r="E36" t="str">
            <v xml:space="preserve">3.9 - Material para Manutenção de Bens Imóveis </v>
          </cell>
          <cell r="F36">
            <v>9008632000176</v>
          </cell>
          <cell r="G36" t="str">
            <v>JOSE ERALDO CARNEIRO SANTOS</v>
          </cell>
          <cell r="H36" t="str">
            <v>B</v>
          </cell>
          <cell r="I36" t="str">
            <v>S</v>
          </cell>
          <cell r="J36" t="str">
            <v>000003728</v>
          </cell>
          <cell r="K36">
            <v>43948</v>
          </cell>
          <cell r="L36" t="str">
            <v>26200409008632000176550020000037281438513885</v>
          </cell>
          <cell r="M36" t="str">
            <v>26 -  Pernambuco</v>
          </cell>
          <cell r="N36">
            <v>87.4</v>
          </cell>
        </row>
        <row r="37">
          <cell r="C37" t="str">
            <v>UPA CABO DE SANTO AGOSTINHO</v>
          </cell>
          <cell r="E37" t="str">
            <v xml:space="preserve">3.8 - Uniformes, Tecidos e Aviamentos </v>
          </cell>
          <cell r="F37">
            <v>33765038000104</v>
          </cell>
          <cell r="G37" t="str">
            <v>MIRANTE COMERCIO VAREJISTA DE FARDAMENTOS E CAMISAS</v>
          </cell>
          <cell r="H37" t="str">
            <v>B</v>
          </cell>
          <cell r="I37" t="str">
            <v>S</v>
          </cell>
          <cell r="J37" t="str">
            <v>000000071</v>
          </cell>
          <cell r="K37">
            <v>44036</v>
          </cell>
          <cell r="L37" t="str">
            <v>26200733765038000104550010000000711000308061</v>
          </cell>
          <cell r="M37" t="str">
            <v>26 -  Pernambuco</v>
          </cell>
          <cell r="N37">
            <v>87</v>
          </cell>
        </row>
        <row r="38">
          <cell r="C38" t="str">
            <v>UPA CABO DE SANTO AGOSTINHO</v>
          </cell>
          <cell r="E38" t="str">
            <v xml:space="preserve">5.21 - Seguros em geral </v>
          </cell>
          <cell r="F38">
            <v>33054826000192</v>
          </cell>
          <cell r="G38" t="str">
            <v xml:space="preserve">COMPANHIA EXCELSIOR DE SEGUROS </v>
          </cell>
          <cell r="H38" t="str">
            <v>S</v>
          </cell>
          <cell r="I38" t="str">
            <v>N</v>
          </cell>
          <cell r="N38">
            <v>197.1</v>
          </cell>
        </row>
        <row r="39">
          <cell r="C39" t="str">
            <v>UPA CABO DE SANTO AGOSTINHO</v>
          </cell>
          <cell r="E39" t="str">
            <v xml:space="preserve">5.21 - Seguros em geral </v>
          </cell>
          <cell r="F39">
            <v>28087620000129</v>
          </cell>
          <cell r="G39" t="str">
            <v>BBR CORRETORA DE SEGUROS EIRELI EPP</v>
          </cell>
          <cell r="H39" t="str">
            <v>S</v>
          </cell>
          <cell r="I39" t="str">
            <v>N</v>
          </cell>
          <cell r="N39">
            <v>908.96</v>
          </cell>
        </row>
        <row r="40">
          <cell r="C40" t="str">
            <v>UPA CABO DE SANTO AGOSTINHO</v>
          </cell>
          <cell r="E40" t="str">
            <v xml:space="preserve">5.21 - Seguros em geral </v>
          </cell>
          <cell r="F40">
            <v>28087620000129</v>
          </cell>
          <cell r="G40" t="str">
            <v>BBR CORRETORA DE SEGUROS EIRELI EPP</v>
          </cell>
          <cell r="H40" t="str">
            <v>S</v>
          </cell>
          <cell r="I40" t="str">
            <v>N</v>
          </cell>
          <cell r="N40">
            <v>722.45</v>
          </cell>
        </row>
        <row r="41">
          <cell r="C41" t="str">
            <v>UPA CABO DE SANTO AGOSTINHO</v>
          </cell>
          <cell r="E41" t="str">
            <v xml:space="preserve">5.25 - Serviços Bancários </v>
          </cell>
          <cell r="F41">
            <v>9039744001247</v>
          </cell>
          <cell r="G41" t="str">
            <v>TARIFA DE MANUTENCAO DE CONTA CORRENTE CEF</v>
          </cell>
          <cell r="H41" t="str">
            <v>S</v>
          </cell>
          <cell r="I41" t="str">
            <v>N</v>
          </cell>
          <cell r="N41">
            <v>49</v>
          </cell>
        </row>
        <row r="42">
          <cell r="C42" t="str">
            <v>UPA CABO DE SANTO AGOSTINHO</v>
          </cell>
          <cell r="E42" t="str">
            <v xml:space="preserve">5.25 - Serviços Bancários </v>
          </cell>
          <cell r="F42">
            <v>9039744001247</v>
          </cell>
          <cell r="G42" t="str">
            <v>TARIFA DE MANUTENCAO DE CONTA CORRENTE CEF</v>
          </cell>
          <cell r="H42" t="str">
            <v>S</v>
          </cell>
          <cell r="I42" t="str">
            <v>N</v>
          </cell>
          <cell r="N42">
            <v>459</v>
          </cell>
        </row>
        <row r="43">
          <cell r="C43" t="str">
            <v>UPA CABO DE SANTO AGOSTINHO</v>
          </cell>
          <cell r="E43" t="str">
            <v xml:space="preserve">5.25 - Serviços Bancários </v>
          </cell>
          <cell r="F43">
            <v>9039744001247</v>
          </cell>
          <cell r="G43" t="str">
            <v>TARIFAS CONTA CORRENTE CEF</v>
          </cell>
          <cell r="H43" t="str">
            <v>S</v>
          </cell>
          <cell r="I43" t="str">
            <v>N</v>
          </cell>
          <cell r="N43">
            <v>186.4</v>
          </cell>
        </row>
        <row r="44">
          <cell r="C44" t="str">
            <v>UPA CABO DE SANTO AGOSTINHO</v>
          </cell>
          <cell r="E44" t="str">
            <v>5.9 - Telefonia Móvel</v>
          </cell>
          <cell r="F44">
            <v>24214210000111</v>
          </cell>
          <cell r="G44" t="str">
            <v>TIM TELEFONIA</v>
          </cell>
          <cell r="H44" t="str">
            <v>S</v>
          </cell>
          <cell r="I44" t="str">
            <v>N</v>
          </cell>
          <cell r="N44">
            <v>362.59</v>
          </cell>
        </row>
        <row r="45">
          <cell r="C45" t="str">
            <v>UPA CABO DE SANTO AGOSTINHO</v>
          </cell>
          <cell r="E45" t="str">
            <v>5.18 - Teledonia Fixa</v>
          </cell>
          <cell r="F45">
            <v>3423730000193</v>
          </cell>
          <cell r="G45" t="str">
            <v xml:space="preserve">SMART LTDA </v>
          </cell>
          <cell r="H45" t="str">
            <v>S</v>
          </cell>
          <cell r="I45" t="str">
            <v>N</v>
          </cell>
          <cell r="N45">
            <v>112.57</v>
          </cell>
        </row>
        <row r="46">
          <cell r="C46" t="str">
            <v>UPA CABO DE SANTO AGOSTINHO</v>
          </cell>
          <cell r="E46" t="str">
            <v>5.13 - Água e Esgoto</v>
          </cell>
          <cell r="F46">
            <v>9769035000164</v>
          </cell>
          <cell r="G46" t="str">
            <v xml:space="preserve">COMPESA </v>
          </cell>
          <cell r="H46" t="str">
            <v>S</v>
          </cell>
          <cell r="I46" t="str">
            <v>N</v>
          </cell>
          <cell r="N46">
            <v>4404.91</v>
          </cell>
        </row>
        <row r="47">
          <cell r="C47" t="str">
            <v>UPA CABO DE SANTO AGOSTINHO</v>
          </cell>
          <cell r="E47" t="str">
            <v>5.12 - Energia Elétrica</v>
          </cell>
          <cell r="F47">
            <v>10572048000128</v>
          </cell>
          <cell r="G47" t="str">
            <v>COMPANHIA ENERGETICA DE PERNAMBUCO</v>
          </cell>
          <cell r="H47" t="str">
            <v>S</v>
          </cell>
          <cell r="I47" t="str">
            <v>N</v>
          </cell>
          <cell r="N47">
            <v>9699.77</v>
          </cell>
        </row>
        <row r="48">
          <cell r="C48" t="str">
            <v>UPA CABO DE SANTO AGOSTINHO</v>
          </cell>
          <cell r="E48" t="str">
            <v>5.1 - Locação de Equipamentos Médicos-Hospitalares</v>
          </cell>
          <cell r="F48">
            <v>331788002405</v>
          </cell>
          <cell r="G48" t="str">
            <v>AIR LIQUIDE BRASIL LTDA</v>
          </cell>
          <cell r="H48" t="str">
            <v>S</v>
          </cell>
          <cell r="I48" t="str">
            <v>S</v>
          </cell>
          <cell r="J48" t="str">
            <v>0039433</v>
          </cell>
          <cell r="K48">
            <v>44041</v>
          </cell>
          <cell r="M48" t="str">
            <v>2611606 - Recife - PE</v>
          </cell>
          <cell r="N48">
            <v>2715.57</v>
          </cell>
        </row>
        <row r="49">
          <cell r="C49" t="str">
            <v>UPA CABO DE SANTO AGOSTINHO</v>
          </cell>
          <cell r="E49" t="str">
            <v>5.1 - Locação de Equipamentos Médicos-Hospitalares</v>
          </cell>
          <cell r="F49">
            <v>24380578002041</v>
          </cell>
          <cell r="G49" t="str">
            <v>WHITE MARTINS GASES INDUSTRIAIS DO NE LTDA</v>
          </cell>
          <cell r="H49" t="str">
            <v>S</v>
          </cell>
          <cell r="I49" t="str">
            <v>S</v>
          </cell>
          <cell r="J49" t="str">
            <v>127864</v>
          </cell>
          <cell r="K49">
            <v>44051</v>
          </cell>
          <cell r="M49" t="str">
            <v>2611606 - Recife - PE</v>
          </cell>
          <cell r="N49">
            <v>544.44000000000005</v>
          </cell>
        </row>
        <row r="50">
          <cell r="C50" t="str">
            <v>UPA CABO DE SANTO AGOSTINHO</v>
          </cell>
          <cell r="E50" t="str">
            <v>5.99 - Outros Serviços de Terceiros Pessoa Jurídica</v>
          </cell>
          <cell r="F50">
            <v>9039744001247</v>
          </cell>
          <cell r="G50" t="str">
            <v>JUROS FORNECEDOR MV</v>
          </cell>
          <cell r="H50" t="str">
            <v>S</v>
          </cell>
          <cell r="I50" t="str">
            <v>N</v>
          </cell>
          <cell r="N50">
            <v>80.81</v>
          </cell>
        </row>
        <row r="51">
          <cell r="C51" t="str">
            <v>UPA CABO DE SANTO AGOSTINHO</v>
          </cell>
          <cell r="E51" t="str">
            <v>5.16 - Serviços Médico-Hospitalares, Odotonlógia e Laboratoriais</v>
          </cell>
          <cell r="F51">
            <v>4539279016300</v>
          </cell>
          <cell r="G51" t="str">
            <v>CIENTIFICALAB PRODUTOS LABORATORIAIS E SISTEMAS LTDA</v>
          </cell>
          <cell r="H51" t="str">
            <v>S</v>
          </cell>
          <cell r="I51" t="str">
            <v>S</v>
          </cell>
          <cell r="J51" t="str">
            <v>000000071</v>
          </cell>
          <cell r="K51">
            <v>44043</v>
          </cell>
          <cell r="M51" t="str">
            <v>2611606 - Recife - PE</v>
          </cell>
          <cell r="N51">
            <v>13635.52</v>
          </cell>
        </row>
        <row r="52">
          <cell r="C52" t="str">
            <v>UPA CABO DE SANTO AGOSTINHO</v>
          </cell>
          <cell r="E52" t="str">
            <v xml:space="preserve">4.6 - Serviços Médicos, Odontológico e Farmacêutocos </v>
          </cell>
          <cell r="F52">
            <v>7061168447</v>
          </cell>
          <cell r="G52" t="str">
            <v xml:space="preserve">AMANDA BRAGA SANTOS </v>
          </cell>
          <cell r="H52" t="str">
            <v>S</v>
          </cell>
          <cell r="I52" t="str">
            <v>N</v>
          </cell>
          <cell r="N52">
            <v>3066.66</v>
          </cell>
        </row>
        <row r="53">
          <cell r="C53" t="str">
            <v>UPA CABO DE SANTO AGOSTINHO</v>
          </cell>
          <cell r="E53" t="str">
            <v xml:space="preserve">4.6 - Serviços Médicos, Odontológico e Farmacêutocos </v>
          </cell>
          <cell r="F53">
            <v>34034245883</v>
          </cell>
          <cell r="G53" t="str">
            <v xml:space="preserve">AMANDA KAROLLYNE DA SILVA CARVALHAR </v>
          </cell>
          <cell r="H53" t="str">
            <v>S</v>
          </cell>
          <cell r="I53" t="str">
            <v>N</v>
          </cell>
          <cell r="N53">
            <v>1533.33</v>
          </cell>
        </row>
        <row r="54">
          <cell r="C54" t="str">
            <v>UPA CABO DE SANTO AGOSTINHO</v>
          </cell>
          <cell r="E54" t="str">
            <v xml:space="preserve">4.6 - Serviços Médicos, Odontológico e Farmacêutocos </v>
          </cell>
          <cell r="F54">
            <v>60444914390</v>
          </cell>
          <cell r="G54" t="str">
            <v>AMANDA OLINDA ARAUJO</v>
          </cell>
          <cell r="H54" t="str">
            <v>S</v>
          </cell>
          <cell r="I54" t="str">
            <v>N</v>
          </cell>
          <cell r="N54">
            <v>1533.33</v>
          </cell>
        </row>
        <row r="55">
          <cell r="C55" t="str">
            <v>UPA CABO DE SANTO AGOSTINHO</v>
          </cell>
          <cell r="E55" t="str">
            <v xml:space="preserve">4.6 - Serviços Médicos, Odontológico e Farmacêutocos </v>
          </cell>
          <cell r="F55">
            <v>6030591630</v>
          </cell>
          <cell r="G55" t="str">
            <v>CISSA NUNES SOARES</v>
          </cell>
          <cell r="H55" t="str">
            <v>S</v>
          </cell>
          <cell r="I55" t="str">
            <v>N</v>
          </cell>
          <cell r="N55">
            <v>1666.67</v>
          </cell>
        </row>
        <row r="56">
          <cell r="C56" t="str">
            <v>UPA CABO DE SANTO AGOSTINHO</v>
          </cell>
          <cell r="E56" t="str">
            <v xml:space="preserve">4.6 - Serviços Médicos, Odontológico e Farmacêutocos </v>
          </cell>
          <cell r="F56">
            <v>8916758416</v>
          </cell>
          <cell r="G56" t="str">
            <v>ERIKA MANUELLA FIGUEIROA BARRETTO</v>
          </cell>
          <cell r="H56" t="str">
            <v>S</v>
          </cell>
          <cell r="I56" t="str">
            <v>N</v>
          </cell>
          <cell r="N56">
            <v>4599.99</v>
          </cell>
        </row>
        <row r="57">
          <cell r="C57" t="str">
            <v>UPA CABO DE SANTO AGOSTINHO</v>
          </cell>
          <cell r="E57" t="str">
            <v xml:space="preserve">4.6 - Serviços Médicos, Odontológico e Farmacêutocos </v>
          </cell>
          <cell r="F57">
            <v>3170511130</v>
          </cell>
          <cell r="G57" t="str">
            <v>JORGE ABILIO PAZETO</v>
          </cell>
          <cell r="H57" t="str">
            <v>S</v>
          </cell>
          <cell r="I57" t="str">
            <v>N</v>
          </cell>
          <cell r="N57">
            <v>1533.33</v>
          </cell>
        </row>
        <row r="58">
          <cell r="C58" t="str">
            <v>UPA CABO DE SANTO AGOSTINHO</v>
          </cell>
          <cell r="E58" t="str">
            <v xml:space="preserve">4.6 - Serviços Médicos, Odontológico e Farmacêutocos </v>
          </cell>
          <cell r="F58">
            <v>40758877404</v>
          </cell>
          <cell r="G58" t="str">
            <v xml:space="preserve">JOSE MAURICIO LEITE </v>
          </cell>
          <cell r="H58" t="str">
            <v>S</v>
          </cell>
          <cell r="I58" t="str">
            <v>N</v>
          </cell>
          <cell r="N58">
            <v>6666.68</v>
          </cell>
        </row>
        <row r="59">
          <cell r="C59" t="str">
            <v>UPA CABO DE SANTO AGOSTINHO</v>
          </cell>
          <cell r="E59" t="str">
            <v xml:space="preserve">4.6 - Serviços Médicos, Odontológico e Farmacêutocos </v>
          </cell>
          <cell r="F59">
            <v>10635737426</v>
          </cell>
          <cell r="G59" t="str">
            <v xml:space="preserve">MARIA JULIA DA CRUZ GOUVEIA NETO DE MENDONÇA </v>
          </cell>
          <cell r="H59" t="str">
            <v>S</v>
          </cell>
          <cell r="I59" t="str">
            <v>N</v>
          </cell>
          <cell r="N59">
            <v>3066.66</v>
          </cell>
        </row>
        <row r="60">
          <cell r="C60" t="str">
            <v>UPA CABO DE SANTO AGOSTINHO</v>
          </cell>
          <cell r="E60" t="str">
            <v xml:space="preserve">4.6 - Serviços Médicos, Odontológico e Farmacêutocos </v>
          </cell>
          <cell r="F60">
            <v>9688149489</v>
          </cell>
          <cell r="G60" t="str">
            <v>MARIANA NOGUEIRA BORGES DE MELO</v>
          </cell>
          <cell r="H60" t="str">
            <v>S</v>
          </cell>
          <cell r="I60" t="str">
            <v>N</v>
          </cell>
          <cell r="N60">
            <v>1533.33</v>
          </cell>
        </row>
        <row r="61">
          <cell r="C61" t="str">
            <v>UPA CABO DE SANTO AGOSTINHO</v>
          </cell>
          <cell r="E61" t="str">
            <v xml:space="preserve">4.6 - Serviços Médicos, Odontológico e Farmacêutocos </v>
          </cell>
          <cell r="F61">
            <v>8639354430</v>
          </cell>
          <cell r="G61" t="str">
            <v>NAIZA MOREIRA BRASIL</v>
          </cell>
          <cell r="H61" t="str">
            <v>S</v>
          </cell>
          <cell r="I61" t="str">
            <v>N</v>
          </cell>
          <cell r="N61">
            <v>7666.65</v>
          </cell>
        </row>
        <row r="62">
          <cell r="C62" t="str">
            <v>UPA CABO DE SANTO AGOSTINHO</v>
          </cell>
          <cell r="E62" t="str">
            <v xml:space="preserve">4.6 - Serviços Médicos, Odontológico e Farmacêutocos </v>
          </cell>
          <cell r="F62">
            <v>10950979465</v>
          </cell>
          <cell r="G62" t="str">
            <v xml:space="preserve">PERLA ANDRADE FAUSTINO DA SILVA </v>
          </cell>
          <cell r="H62" t="str">
            <v>S</v>
          </cell>
          <cell r="I62" t="str">
            <v>N</v>
          </cell>
          <cell r="N62">
            <v>6133.32</v>
          </cell>
        </row>
        <row r="63">
          <cell r="C63" t="str">
            <v>UPA CABO DE SANTO AGOSTINHO</v>
          </cell>
          <cell r="E63" t="str">
            <v xml:space="preserve">4.6 - Serviços Médicos, Odontológico e Farmacêutocos </v>
          </cell>
          <cell r="F63">
            <v>11278533419</v>
          </cell>
          <cell r="G63" t="str">
            <v xml:space="preserve">RAPHAEL PINHEIRO CAMURUGY DA HORA </v>
          </cell>
          <cell r="H63" t="str">
            <v>S</v>
          </cell>
          <cell r="I63" t="str">
            <v>N</v>
          </cell>
          <cell r="N63">
            <v>7666.65</v>
          </cell>
        </row>
        <row r="64">
          <cell r="C64" t="str">
            <v>UPA CABO DE SANTO AGOSTINHO</v>
          </cell>
          <cell r="E64" t="str">
            <v xml:space="preserve">4.6 - Serviços Médicos, Odontológico e Farmacêutocos </v>
          </cell>
          <cell r="F64">
            <v>5668799484</v>
          </cell>
          <cell r="G64" t="str">
            <v xml:space="preserve">SIMONE CRISTINA DA SILVA </v>
          </cell>
          <cell r="H64" t="str">
            <v>S</v>
          </cell>
          <cell r="I64" t="str">
            <v>N</v>
          </cell>
          <cell r="N64">
            <v>1666.67</v>
          </cell>
        </row>
        <row r="65">
          <cell r="C65" t="str">
            <v>UPA CABO DE SANTO AGOSTINHO</v>
          </cell>
          <cell r="E65" t="str">
            <v xml:space="preserve">4.6 - Serviços Médicos, Odontológico e Farmacêutocos </v>
          </cell>
          <cell r="F65">
            <v>959249494</v>
          </cell>
          <cell r="G65" t="str">
            <v>THALES CARVALHO DE LACERDA</v>
          </cell>
          <cell r="H65" t="str">
            <v>S</v>
          </cell>
          <cell r="I65" t="str">
            <v>S</v>
          </cell>
          <cell r="N65">
            <v>4599.99</v>
          </cell>
        </row>
        <row r="66">
          <cell r="C66" t="str">
            <v>UPA CABO DE SANTO AGOSTINHO</v>
          </cell>
          <cell r="E66" t="str">
            <v>5.15 - Serviços Domésticos</v>
          </cell>
          <cell r="F66">
            <v>6272575004803</v>
          </cell>
          <cell r="G66" t="str">
            <v xml:space="preserve">LAVEBRAS GESTAO DE TEXTEIS S.A </v>
          </cell>
          <cell r="H66" t="str">
            <v>S</v>
          </cell>
          <cell r="I66" t="str">
            <v>S</v>
          </cell>
          <cell r="J66" t="str">
            <v>000003457</v>
          </cell>
          <cell r="K66">
            <v>44041</v>
          </cell>
          <cell r="M66" t="str">
            <v>2610707 - Paulista - PE</v>
          </cell>
          <cell r="N66">
            <v>970.17</v>
          </cell>
        </row>
        <row r="67">
          <cell r="C67" t="str">
            <v>UPA CABO DE SANTO AGOSTINHO</v>
          </cell>
          <cell r="E67" t="str">
            <v>5.10 - Detetização/Tratamento de Resíduos e Afins</v>
          </cell>
          <cell r="F67">
            <v>11863530000180</v>
          </cell>
          <cell r="G67" t="str">
            <v xml:space="preserve">BRASCON GESTAO AMBIENTAL LTDA </v>
          </cell>
          <cell r="H67" t="str">
            <v>S</v>
          </cell>
          <cell r="I67" t="str">
            <v>S</v>
          </cell>
          <cell r="J67" t="str">
            <v>00046506</v>
          </cell>
          <cell r="K67">
            <v>44047</v>
          </cell>
          <cell r="M67" t="str">
            <v>2611309 - Pombos - PE</v>
          </cell>
          <cell r="N67">
            <v>1386</v>
          </cell>
        </row>
        <row r="68">
          <cell r="C68" t="str">
            <v>UPA CABO DE SANTO AGOSTINHO</v>
          </cell>
          <cell r="E68" t="str">
            <v>5.17 - Manutenção de Software, Certificação Digital e Microfilmagem</v>
          </cell>
          <cell r="F68">
            <v>92306257000780</v>
          </cell>
          <cell r="G68" t="str">
            <v>MV INFORMATICA NORDESTE LTDA</v>
          </cell>
          <cell r="H68" t="str">
            <v>S</v>
          </cell>
          <cell r="I68" t="str">
            <v>S</v>
          </cell>
          <cell r="J68" t="str">
            <v>00013249</v>
          </cell>
          <cell r="K68">
            <v>44015</v>
          </cell>
          <cell r="M68" t="str">
            <v>2611606 - Recife - PE</v>
          </cell>
          <cell r="N68">
            <v>12309.13</v>
          </cell>
        </row>
        <row r="69">
          <cell r="C69" t="str">
            <v>UPA CABO DE SANTO AGOSTINHO</v>
          </cell>
          <cell r="E69" t="str">
            <v>5.17 - Manutenção de Software, Certificação Digital e Microfilmagem</v>
          </cell>
          <cell r="F69">
            <v>16783034000130</v>
          </cell>
          <cell r="G69" t="str">
            <v xml:space="preserve">SINTESE LICENCIAMENTO DE PROGRAMAS </v>
          </cell>
          <cell r="H69" t="str">
            <v>S</v>
          </cell>
          <cell r="I69" t="str">
            <v>S</v>
          </cell>
          <cell r="J69" t="str">
            <v>10953</v>
          </cell>
          <cell r="K69">
            <v>44048</v>
          </cell>
          <cell r="M69" t="str">
            <v>2611606 - Recife - PE</v>
          </cell>
          <cell r="N69">
            <v>1541.68</v>
          </cell>
        </row>
        <row r="70">
          <cell r="C70" t="str">
            <v>UPA CABO DE SANTO AGOSTINHO</v>
          </cell>
          <cell r="E70" t="str">
            <v>5.22 - Vigilância Ostensiva / Monitorada</v>
          </cell>
          <cell r="F70">
            <v>10229013000190</v>
          </cell>
          <cell r="G70" t="str">
            <v>INTERCLEAN ADMINISTRACAO LTDA</v>
          </cell>
          <cell r="H70" t="str">
            <v>S</v>
          </cell>
          <cell r="I70" t="str">
            <v>S</v>
          </cell>
          <cell r="J70" t="str">
            <v>00000234</v>
          </cell>
          <cell r="K70">
            <v>44045</v>
          </cell>
          <cell r="M70" t="str">
            <v>2611606 - Recife - PE</v>
          </cell>
          <cell r="N70">
            <v>42952.07</v>
          </cell>
        </row>
        <row r="71">
          <cell r="C71" t="str">
            <v>UPA CABO DE SANTO AGOSTINHO</v>
          </cell>
          <cell r="E71" t="str">
            <v>5.2 - Serviços Técnicos Profissionais</v>
          </cell>
          <cell r="F71">
            <v>2512303000119</v>
          </cell>
          <cell r="G71" t="str">
            <v xml:space="preserve">NOROES AZEVEDO SOCIEDADE DE ADVOGADOS </v>
          </cell>
          <cell r="H71" t="str">
            <v>S</v>
          </cell>
          <cell r="I71" t="str">
            <v>S</v>
          </cell>
          <cell r="J71" t="str">
            <v>00004152</v>
          </cell>
          <cell r="K71">
            <v>44014</v>
          </cell>
          <cell r="M71" t="str">
            <v>2611606 - Recife - PE</v>
          </cell>
          <cell r="N71">
            <v>2094</v>
          </cell>
        </row>
        <row r="72">
          <cell r="C72" t="str">
            <v>UPA CABO DE SANTO AGOSTINHO</v>
          </cell>
          <cell r="E72" t="str">
            <v>5.2 - Serviços Técnicos Profissionais</v>
          </cell>
          <cell r="F72">
            <v>2512303000119</v>
          </cell>
          <cell r="G72" t="str">
            <v xml:space="preserve">NOROES AZEVEDO SOCIEDADE DE ADVOGADOS </v>
          </cell>
          <cell r="H72" t="str">
            <v>S</v>
          </cell>
          <cell r="I72" t="str">
            <v>S</v>
          </cell>
          <cell r="J72" t="str">
            <v>00004151</v>
          </cell>
          <cell r="K72">
            <v>44014</v>
          </cell>
          <cell r="M72" t="str">
            <v>2611606 - Recife - PE</v>
          </cell>
          <cell r="N72">
            <v>1425</v>
          </cell>
        </row>
        <row r="73">
          <cell r="C73" t="str">
            <v>UPA CABO DE SANTO AGOSTINHO</v>
          </cell>
          <cell r="E73" t="str">
            <v>5.2 - Serviços Técnicos Profissionais</v>
          </cell>
          <cell r="F73">
            <v>1699696000159</v>
          </cell>
          <cell r="G73" t="str">
            <v>QUALIAGUA LABORATORIO E CONSULTORIA LTDA</v>
          </cell>
          <cell r="H73" t="str">
            <v>S</v>
          </cell>
          <cell r="I73" t="str">
            <v>S</v>
          </cell>
          <cell r="J73" t="str">
            <v>00050104</v>
          </cell>
          <cell r="K73">
            <v>44046</v>
          </cell>
          <cell r="M73" t="str">
            <v>2611606 - Recife - PE</v>
          </cell>
          <cell r="N73">
            <v>199</v>
          </cell>
        </row>
        <row r="74">
          <cell r="C74" t="str">
            <v>UPA CABO DE SANTO AGOSTINHO</v>
          </cell>
          <cell r="E74" t="str">
            <v>5.99 - Outros Serviços de Terceiros Pessoa Jurídica</v>
          </cell>
          <cell r="F74">
            <v>5467959000155</v>
          </cell>
          <cell r="G74" t="str">
            <v>MOTO 29 SERVICO DE ENTREGA LTDA</v>
          </cell>
          <cell r="H74" t="str">
            <v>S</v>
          </cell>
          <cell r="I74" t="str">
            <v>S</v>
          </cell>
          <cell r="J74" t="str">
            <v>000001440</v>
          </cell>
          <cell r="K74">
            <v>44027</v>
          </cell>
          <cell r="M74" t="str">
            <v>2611606 - Recife - PE</v>
          </cell>
          <cell r="N74">
            <v>3548.51</v>
          </cell>
        </row>
        <row r="75">
          <cell r="C75" t="str">
            <v>UPA CABO DE SANTO AGOSTINHO</v>
          </cell>
          <cell r="E75" t="str">
            <v>5.99 - Outros Serviços de Terceiros Pessoa Jurídica</v>
          </cell>
          <cell r="F75" t="str">
            <v>10.816.775/0002-74</v>
          </cell>
          <cell r="G75" t="str">
            <v xml:space="preserve">INSPETORIA SALESIANA DO NORDESTE DO BRASIL </v>
          </cell>
          <cell r="H75" t="str">
            <v>S</v>
          </cell>
          <cell r="I75" t="str">
            <v>S</v>
          </cell>
          <cell r="J75" t="str">
            <v>00011390</v>
          </cell>
          <cell r="K75">
            <v>44032</v>
          </cell>
          <cell r="M75" t="str">
            <v>2611606 - Recife - PE</v>
          </cell>
          <cell r="N75">
            <v>270</v>
          </cell>
        </row>
        <row r="76">
          <cell r="C76" t="str">
            <v>UPA CABO DE SANTO AGOSTINHO</v>
          </cell>
          <cell r="E76" t="str">
            <v>5.5 - Reparo e Manutenção de Máquinas e Equipamentos</v>
          </cell>
          <cell r="F76">
            <v>8845988000100</v>
          </cell>
          <cell r="G76" t="str">
            <v xml:space="preserve">ACESSPLUS MANUTENCAO LTDA ME </v>
          </cell>
          <cell r="H76" t="str">
            <v>S</v>
          </cell>
          <cell r="I76" t="str">
            <v>S</v>
          </cell>
          <cell r="J76" t="str">
            <v>00004395</v>
          </cell>
          <cell r="K76">
            <v>44044</v>
          </cell>
          <cell r="M76" t="str">
            <v>2611606 - Recife - PE</v>
          </cell>
          <cell r="N76">
            <v>352.12</v>
          </cell>
        </row>
        <row r="77">
          <cell r="C77" t="str">
            <v>UPA CABO DE SANTO AGOSTINHO</v>
          </cell>
          <cell r="E77" t="str">
            <v>5.5 - Reparo e Manutenção de Máquinas e Equipamentos</v>
          </cell>
          <cell r="F77">
            <v>9014387000100</v>
          </cell>
          <cell r="G77" t="str">
            <v>COMPLETA SERVICOS DE AR CONDICIONADO E LOCACAO LTDA</v>
          </cell>
          <cell r="H77" t="str">
            <v>S</v>
          </cell>
          <cell r="I77" t="str">
            <v>S</v>
          </cell>
          <cell r="J77" t="str">
            <v>00001282</v>
          </cell>
          <cell r="K77">
            <v>44034</v>
          </cell>
          <cell r="M77" t="str">
            <v>2611606 - Recife - PE</v>
          </cell>
          <cell r="N77">
            <v>3980.13</v>
          </cell>
        </row>
        <row r="78">
          <cell r="C78" t="str">
            <v>UPA CABO DE SANTO AGOSTINHO</v>
          </cell>
          <cell r="E78" t="str">
            <v>5.5 - Reparo e Manutenção de Máquinas e Equipamentos</v>
          </cell>
          <cell r="F78">
            <v>7146768000117</v>
          </cell>
          <cell r="G78" t="str">
            <v>SERV IMAGEM NORDESTE ASSISTENCIA TECNICA LTDA</v>
          </cell>
          <cell r="H78" t="str">
            <v>S</v>
          </cell>
          <cell r="I78" t="str">
            <v>S</v>
          </cell>
          <cell r="J78" t="str">
            <v>000003511</v>
          </cell>
          <cell r="K78">
            <v>44041</v>
          </cell>
          <cell r="M78" t="str">
            <v>2611606 - Recife - PE</v>
          </cell>
          <cell r="N78">
            <v>2059</v>
          </cell>
        </row>
        <row r="79">
          <cell r="C79" t="str">
            <v>UPA CABO DE SANTO AGOSTINHO</v>
          </cell>
          <cell r="E79" t="str">
            <v>5.5 - Reparo e Manutenção de Máquinas e Equipamentos</v>
          </cell>
          <cell r="F79">
            <v>24380578002041</v>
          </cell>
          <cell r="G79" t="str">
            <v>WHITE MARTINS GASES INDUSTRIAIS DO NE LTDA</v>
          </cell>
          <cell r="H79" t="str">
            <v>S</v>
          </cell>
          <cell r="I79" t="str">
            <v>S</v>
          </cell>
          <cell r="J79" t="str">
            <v>000009548</v>
          </cell>
          <cell r="K79">
            <v>44019</v>
          </cell>
          <cell r="M79" t="str">
            <v>2611606 - Recife - PE</v>
          </cell>
          <cell r="N79">
            <v>441.63</v>
          </cell>
        </row>
        <row r="80">
          <cell r="C80" t="str">
            <v>UPA CABO DE SANTO AGOSTINHO</v>
          </cell>
          <cell r="E80" t="str">
            <v>5.5 - Reparo e Manutenção de Máquinas e Equipamentos</v>
          </cell>
          <cell r="F80">
            <v>1141468000169</v>
          </cell>
          <cell r="G80" t="str">
            <v>MEDCALL COMERCIO E SERVICOS DE EQUIPAMENTOS MEDICOS</v>
          </cell>
          <cell r="H80" t="str">
            <v>S</v>
          </cell>
          <cell r="I80" t="str">
            <v>S</v>
          </cell>
          <cell r="J80" t="str">
            <v>00002114</v>
          </cell>
          <cell r="K80">
            <v>44048</v>
          </cell>
          <cell r="M80" t="str">
            <v>2611606 - Recife - PE</v>
          </cell>
          <cell r="N80">
            <v>356.33</v>
          </cell>
        </row>
        <row r="81">
          <cell r="C81" t="str">
            <v>UPA CABO DE SANTO AGOSTINHO</v>
          </cell>
          <cell r="E81" t="str">
            <v>5.5 - Reparo e Manutenção de Máquinas e Equipamentos</v>
          </cell>
          <cell r="F81">
            <v>12776921000120</v>
          </cell>
          <cell r="G81" t="str">
            <v xml:space="preserve">VALDEMIR TEOTONIO DE LIMA </v>
          </cell>
          <cell r="H81" t="str">
            <v>S</v>
          </cell>
          <cell r="I81" t="str">
            <v>S</v>
          </cell>
          <cell r="J81" t="str">
            <v>000000397</v>
          </cell>
          <cell r="K81">
            <v>44061</v>
          </cell>
          <cell r="M81" t="str">
            <v>2611606 - Recife - PE</v>
          </cell>
          <cell r="N81">
            <v>1727.16</v>
          </cell>
        </row>
        <row r="82">
          <cell r="C82" t="str">
            <v>UPA CABO DE SANTO AGOSTINHO</v>
          </cell>
          <cell r="E82" t="str">
            <v xml:space="preserve">5.7 - Reparo e Manutenção de Bens Movéis de Outras Naturezas </v>
          </cell>
          <cell r="F82">
            <v>17398584000106</v>
          </cell>
          <cell r="G82" t="str">
            <v>MTG MONTAGEM TECNICA DE GAS LTDA</v>
          </cell>
          <cell r="H82" t="str">
            <v>S</v>
          </cell>
          <cell r="I82" t="str">
            <v>S</v>
          </cell>
          <cell r="J82" t="str">
            <v>00001204</v>
          </cell>
          <cell r="K82">
            <v>44046</v>
          </cell>
          <cell r="M82" t="str">
            <v>2611606 - Recife - PE</v>
          </cell>
          <cell r="N82">
            <v>600</v>
          </cell>
        </row>
        <row r="83">
          <cell r="C83" t="str">
            <v>UPA CABO DE SANTO AGOSTINHO</v>
          </cell>
          <cell r="E83" t="str">
            <v xml:space="preserve">5.7 - Reparo e Manutenção de Bens Movéis de Outras Naturezas </v>
          </cell>
          <cell r="F83">
            <v>11343756000150</v>
          </cell>
          <cell r="G83" t="str">
            <v>J L GRUPO GERADORES LTDA</v>
          </cell>
          <cell r="H83" t="str">
            <v>S</v>
          </cell>
          <cell r="I83" t="str">
            <v>S</v>
          </cell>
          <cell r="J83" t="str">
            <v>000002568</v>
          </cell>
          <cell r="K83">
            <v>44047</v>
          </cell>
          <cell r="M83" t="str">
            <v>2611606 - Recife - PE</v>
          </cell>
          <cell r="N83">
            <v>250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A10" zoomScale="90" zoomScaleNormal="90" workbookViewId="0">
      <selection activeCell="D20" sqref="D2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508336</v>
      </c>
      <c r="I2" s="6">
        <f>IF('[1]TCE - ANEXO IV - Preencher'!K11="","",'[1]TCE - ANEXO IV - Preencher'!K11)</f>
        <v>44043</v>
      </c>
      <c r="J2" s="5" t="str">
        <f>'[1]TCE - ANEXO IV - Preencher'!L11</f>
        <v>26200710779833000156550010005083361093534264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357.5</v>
      </c>
    </row>
    <row r="3" spans="1:12" s="8" customFormat="1" ht="19.5" customHeight="1" x14ac:dyDescent="0.2">
      <c r="A3" s="3">
        <f>IFERROR(VLOOKUP(B3,'[1]DADOS (OCULTAR)'!$P$3:$R$53,3,0),"")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3.2 - Gás e Outros Materiais Engarrafados</v>
      </c>
      <c r="D3" s="3">
        <f>'[1]TCE - ANEXO IV - Preencher'!F12</f>
        <v>24380578002041</v>
      </c>
      <c r="E3" s="5" t="str">
        <f>'[1]TCE - ANEXO IV - Preencher'!G12</f>
        <v>WHITE MARTINS GASES INDUSTRIAIS DO NE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41461</v>
      </c>
      <c r="I3" s="6">
        <f>IF('[1]TCE - ANEXO IV - Preencher'!K12="","",'[1]TCE - ANEXO IV - Preencher'!K12)</f>
        <v>44015</v>
      </c>
      <c r="J3" s="5" t="str">
        <f>'[1]TCE - ANEXO IV - Preencher'!L12</f>
        <v>26200724380578002041550080000414611796523469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147.27000000000001</v>
      </c>
    </row>
    <row r="4" spans="1:12" s="8" customFormat="1" ht="19.5" customHeight="1" x14ac:dyDescent="0.2">
      <c r="A4" s="3">
        <f>IFERROR(VLOOKUP(B4,'[1]DADOS (OCULTAR)'!$P$3:$R$53,3,0),"")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3.2 - Gás e Outros Materiais Engarrafados</v>
      </c>
      <c r="D4" s="3">
        <f>'[1]TCE - ANEXO IV - Preencher'!F13</f>
        <v>24380578002041</v>
      </c>
      <c r="E4" s="5" t="str">
        <f>'[1]TCE - ANEXO IV - Preencher'!G13</f>
        <v>WHITE MARTINS GASES INDUSTRIAIS DO NE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1208</v>
      </c>
      <c r="I4" s="6">
        <f>IF('[1]TCE - ANEXO IV - Preencher'!K13="","",'[1]TCE - ANEXO IV - Preencher'!K13)</f>
        <v>44013</v>
      </c>
      <c r="J4" s="5" t="str">
        <f>'[1]TCE - ANEXO IV - Preencher'!L13</f>
        <v>26200724380578002203550750000012081796274304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761.02</v>
      </c>
    </row>
    <row r="5" spans="1:12" s="8" customFormat="1" ht="19.5" customHeight="1" x14ac:dyDescent="0.2">
      <c r="A5" s="3">
        <f>IFERROR(VLOOKUP(B5,'[1]DADOS (OCULTAR)'!$P$3:$R$53,3,0),"")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3.2 - Gás e Outros Materiais Engarrafados</v>
      </c>
      <c r="D5" s="3">
        <f>'[1]TCE - ANEXO IV - Preencher'!F14</f>
        <v>24380578002041</v>
      </c>
      <c r="E5" s="5" t="str">
        <f>'[1]TCE - ANEXO IV - Preencher'!G14</f>
        <v>WHITE MARTINS GASES INDUSTRIAIS DO NE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41447</v>
      </c>
      <c r="I5" s="6">
        <f>IF('[1]TCE - ANEXO IV - Preencher'!K14="","",'[1]TCE - ANEXO IV - Preencher'!K14)</f>
        <v>44014</v>
      </c>
      <c r="J5" s="5" t="str">
        <f>'[1]TCE - ANEXO IV - Preencher'!L14</f>
        <v>26200724380578002041550080000414471796376890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73.459999999999994</v>
      </c>
    </row>
    <row r="6" spans="1:12" s="8" customFormat="1" ht="19.5" customHeight="1" x14ac:dyDescent="0.2">
      <c r="A6" s="3">
        <f>IFERROR(VLOOKUP(B6,'[1]DADOS (OCULTAR)'!$P$3:$R$53,3,0),"")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3.2 - Gás e Outros Materiais Engarrafados</v>
      </c>
      <c r="D6" s="3">
        <f>'[1]TCE - ANEXO IV - Preencher'!F15</f>
        <v>24380578002041</v>
      </c>
      <c r="E6" s="5" t="str">
        <f>'[1]TCE - ANEXO IV - Preencher'!G15</f>
        <v>WHITE MARTINS GASES INDUSTRIAIS DO NE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41461</v>
      </c>
      <c r="I6" s="6">
        <f>IF('[1]TCE - ANEXO IV - Preencher'!K15="","",'[1]TCE - ANEXO IV - Preencher'!K15)</f>
        <v>44015</v>
      </c>
      <c r="J6" s="5" t="str">
        <f>'[1]TCE - ANEXO IV - Preencher'!L15</f>
        <v>26200724380578002041550080000414611796523469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147.27000000000001</v>
      </c>
    </row>
    <row r="7" spans="1:12" s="8" customFormat="1" ht="19.5" customHeight="1" x14ac:dyDescent="0.2">
      <c r="A7" s="3">
        <f>IFERROR(VLOOKUP(B7,'[1]DADOS (OCULTAR)'!$P$3:$R$53,3,0),"")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3.2 - Gás e Outros Materiais Engarrafados</v>
      </c>
      <c r="D7" s="3">
        <f>'[1]TCE - ANEXO IV - Preencher'!F16</f>
        <v>24380578002041</v>
      </c>
      <c r="E7" s="5" t="str">
        <f>'[1]TCE - ANEXO IV - Preencher'!G16</f>
        <v>WHITE MARTINS GASES INDUSTRIAIS DO NE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41475</v>
      </c>
      <c r="I7" s="6">
        <f>IF('[1]TCE - ANEXO IV - Preencher'!K16="","",'[1]TCE - ANEXO IV - Preencher'!K16)</f>
        <v>44016</v>
      </c>
      <c r="J7" s="5" t="str">
        <f>'[1]TCE - ANEXO IV - Preencher'!L16</f>
        <v>26200724380578002041550080000414751796629203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36.729999999999997</v>
      </c>
    </row>
    <row r="8" spans="1:12" s="8" customFormat="1" ht="19.5" customHeight="1" x14ac:dyDescent="0.2">
      <c r="A8" s="3">
        <f>IFERROR(VLOOKUP(B8,'[1]DADOS (OCULTAR)'!$P$3:$R$53,3,0),"")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3.2 - Gás e Outros Materiais Engarrafados</v>
      </c>
      <c r="D8" s="3">
        <f>'[1]TCE - ANEXO IV - Preencher'!F17</f>
        <v>24380578002041</v>
      </c>
      <c r="E8" s="5" t="str">
        <f>'[1]TCE - ANEXO IV - Preencher'!G17</f>
        <v>WHITE MARTINS GASES INDUSTRIAIS DO NE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41494</v>
      </c>
      <c r="I8" s="6">
        <f>IF('[1]TCE - ANEXO IV - Preencher'!K17="","",'[1]TCE - ANEXO IV - Preencher'!K17)</f>
        <v>44018</v>
      </c>
      <c r="J8" s="5" t="str">
        <f>'[1]TCE - ANEXO IV - Preencher'!L17</f>
        <v>2620072438780020415500800000414941796726298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36.729999999999997</v>
      </c>
    </row>
    <row r="9" spans="1:12" s="8" customFormat="1" ht="19.5" customHeight="1" x14ac:dyDescent="0.2">
      <c r="A9" s="3">
        <f>IFERROR(VLOOKUP(B9,'[1]DADOS (OCULTAR)'!$P$3:$R$53,3,0),"")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3.2 - Gás e Outros Materiais Engarrafados</v>
      </c>
      <c r="D9" s="3">
        <f>'[1]TCE - ANEXO IV - Preencher'!F18</f>
        <v>24380578002041</v>
      </c>
      <c r="E9" s="5" t="str">
        <f>'[1]TCE - ANEXO IV - Preencher'!G18</f>
        <v>WHITE MARTINS GASES INDUSTRIAIS DO NE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2963</v>
      </c>
      <c r="I9" s="6">
        <f>IF('[1]TCE - ANEXO IV - Preencher'!K18="","",'[1]TCE - ANEXO IV - Preencher'!K18)</f>
        <v>44033</v>
      </c>
      <c r="J9" s="5" t="str">
        <f>'[1]TCE - ANEXO IV - Preencher'!L18</f>
        <v>26200724380578002203550130000029631798574002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800.34</v>
      </c>
    </row>
    <row r="10" spans="1:12" s="8" customFormat="1" ht="19.5" customHeight="1" x14ac:dyDescent="0.2">
      <c r="A10" s="3">
        <f>IFERROR(VLOOKUP(B10,'[1]DADOS (OCULTAR)'!$P$3:$R$53,3,0),"")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 DO NE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41637</v>
      </c>
      <c r="I10" s="6">
        <f>IF('[1]TCE - ANEXO IV - Preencher'!K19="","",'[1]TCE - ANEXO IV - Preencher'!K19)</f>
        <v>44032</v>
      </c>
      <c r="J10" s="5" t="str">
        <f>'[1]TCE - ANEXO IV - Preencher'!L19</f>
        <v>26200724380578002041550080000416371798383155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110.19</v>
      </c>
    </row>
    <row r="11" spans="1:12" s="8" customFormat="1" ht="19.5" customHeight="1" x14ac:dyDescent="0.2">
      <c r="A11" s="3">
        <f>IFERROR(VLOOKUP(B11,'[1]DADOS (OCULTAR)'!$P$3:$R$53,3,0),"")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DO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41618</v>
      </c>
      <c r="I11" s="6">
        <f>IF('[1]TCE - ANEXO IV - Preencher'!K20="","",'[1]TCE - ANEXO IV - Preencher'!K20)</f>
        <v>44029</v>
      </c>
      <c r="J11" s="5" t="str">
        <f>'[1]TCE - ANEXO IV - Preencher'!L20</f>
        <v>26200724380578002041550080000416181798206398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37.08</v>
      </c>
    </row>
    <row r="12" spans="1:12" s="8" customFormat="1" ht="19.5" customHeight="1" x14ac:dyDescent="0.2">
      <c r="A12" s="3">
        <f>IFERROR(VLOOKUP(B12,'[1]DADOS (OCULTAR)'!$P$3:$R$53,3,0),"")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DO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2945</v>
      </c>
      <c r="I12" s="6">
        <f>IF('[1]TCE - ANEXO IV - Preencher'!K21="","",'[1]TCE - ANEXO IV - Preencher'!K21)</f>
        <v>44026</v>
      </c>
      <c r="J12" s="5" t="str">
        <f>'[1]TCE - ANEXO IV - Preencher'!L21</f>
        <v>26200724380578002203550130000029451797787896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780.68</v>
      </c>
    </row>
    <row r="13" spans="1:12" s="8" customFormat="1" ht="19.5" customHeight="1" x14ac:dyDescent="0.2">
      <c r="A13" s="3">
        <f>IFERROR(VLOOKUP(B13,'[1]DADOS (OCULTAR)'!$P$3:$R$53,3,0),"")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DO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41631</v>
      </c>
      <c r="I13" s="6">
        <f>IF('[1]TCE - ANEXO IV - Preencher'!K22="","",'[1]TCE - ANEXO IV - Preencher'!K22)</f>
        <v>44030</v>
      </c>
      <c r="J13" s="5" t="str">
        <f>'[1]TCE - ANEXO IV - Preencher'!L22</f>
        <v>26200724380578002041550080000416311798343516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146.91999999999999</v>
      </c>
    </row>
    <row r="14" spans="1:12" s="8" customFormat="1" ht="19.5" customHeight="1" x14ac:dyDescent="0.2">
      <c r="A14" s="3">
        <f>IFERROR(VLOOKUP(B14,'[1]DADOS (OCULTAR)'!$P$3:$R$53,3,0),"")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DO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41600</v>
      </c>
      <c r="I14" s="6">
        <f>IF('[1]TCE - ANEXO IV - Preencher'!K23="","",'[1]TCE - ANEXO IV - Preencher'!K23)</f>
        <v>44028</v>
      </c>
      <c r="J14" s="5" t="str">
        <f>'[1]TCE - ANEXO IV - Preencher'!L23</f>
        <v>26200724380578002041550080000416001798055697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73.459999999999994</v>
      </c>
    </row>
    <row r="15" spans="1:12" s="8" customFormat="1" ht="19.5" customHeight="1" x14ac:dyDescent="0.2">
      <c r="A15" s="3">
        <f>IFERROR(VLOOKUP(B15,'[1]DADOS (OCULTAR)'!$P$3:$R$53,3,0),"")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DO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41585</v>
      </c>
      <c r="I15" s="6">
        <f>IF('[1]TCE - ANEXO IV - Preencher'!K24="","",'[1]TCE - ANEXO IV - Preencher'!K24)</f>
        <v>44026</v>
      </c>
      <c r="J15" s="5" t="str">
        <f>'[1]TCE - ANEXO IV - Preencher'!L24</f>
        <v>26200724380578002041550080000415851797822629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74.17</v>
      </c>
    </row>
    <row r="16" spans="1:12" s="8" customFormat="1" ht="19.5" customHeight="1" x14ac:dyDescent="0.2">
      <c r="A16" s="3">
        <f>IFERROR(VLOOKUP(B16,'[1]DADOS (OCULTAR)'!$P$3:$R$53,3,0),"")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DO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41530</v>
      </c>
      <c r="I16" s="6">
        <f>IF('[1]TCE - ANEXO IV - Preencher'!K25="","",'[1]TCE - ANEXO IV - Preencher'!K25)</f>
        <v>44021</v>
      </c>
      <c r="J16" s="5" t="str">
        <f>'[1]TCE - ANEXO IV - Preencher'!L25</f>
        <v>26200724380578002041550080000415301797258067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73.81</v>
      </c>
    </row>
    <row r="17" spans="1:12" s="8" customFormat="1" ht="19.5" customHeight="1" x14ac:dyDescent="0.2">
      <c r="A17" s="3">
        <f>IFERROR(VLOOKUP(B17,'[1]DADOS (OCULTAR)'!$P$3:$R$53,3,0),"")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DO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41558</v>
      </c>
      <c r="I17" s="6">
        <f>IF('[1]TCE - ANEXO IV - Preencher'!K26="","",'[1]TCE - ANEXO IV - Preencher'!K26)</f>
        <v>44023</v>
      </c>
      <c r="J17" s="5" t="str">
        <f>'[1]TCE - ANEXO IV - Preencher'!L26</f>
        <v>26200724380578002041550080000415581797532020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73.459999999999994</v>
      </c>
    </row>
    <row r="18" spans="1:12" s="8" customFormat="1" ht="19.5" customHeight="1" x14ac:dyDescent="0.2">
      <c r="A18" s="3">
        <f>IFERROR(VLOOKUP(B18,'[1]DADOS (OCULTAR)'!$P$3:$R$53,3,0),"")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DO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2978</v>
      </c>
      <c r="I18" s="6">
        <f>IF('[1]TCE - ANEXO IV - Preencher'!K27="","",'[1]TCE - ANEXO IV - Preencher'!K27)</f>
        <v>44043</v>
      </c>
      <c r="J18" s="5" t="str">
        <f>'[1]TCE - ANEXO IV - Preencher'!L27</f>
        <v>2620072478002303550130000029781799857280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841.06</v>
      </c>
    </row>
    <row r="19" spans="1:12" s="8" customFormat="1" ht="19.5" customHeight="1" x14ac:dyDescent="0.2">
      <c r="A19" s="3">
        <f>IFERROR(VLOOKUP(B19,'[1]DADOS (OCULTAR)'!$P$3:$R$53,3,0),"")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DO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41434</v>
      </c>
      <c r="I19" s="6">
        <f>IF('[1]TCE - ANEXO IV - Preencher'!K28="","",'[1]TCE - ANEXO IV - Preencher'!K28)</f>
        <v>44013</v>
      </c>
      <c r="J19" s="5" t="str">
        <f>'[1]TCE - ANEXO IV - Preencher'!L28</f>
        <v>26200724380578002041550080000414341796259250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73.81</v>
      </c>
    </row>
    <row r="20" spans="1:12" s="8" customFormat="1" ht="19.5" customHeight="1" x14ac:dyDescent="0.2">
      <c r="A20" s="3">
        <f>IFERROR(VLOOKUP(B20,'[1]DADOS (OCULTAR)'!$P$3:$R$53,3,0),"")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3.7 - Material de Limpeza e Produtos de Hgienização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000312749</v>
      </c>
      <c r="I20" s="6">
        <f>IF('[1]TCE - ANEXO IV - Preencher'!K29="","",'[1]TCE - ANEXO IV - Preencher'!K29)</f>
        <v>44013</v>
      </c>
      <c r="J20" s="5" t="str">
        <f>'[1]TCE - ANEXO IV - Preencher'!L29</f>
        <v>26200708778201000126550010003127491055483000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536.4</v>
      </c>
    </row>
    <row r="21" spans="1:12" s="8" customFormat="1" ht="19.5" customHeight="1" x14ac:dyDescent="0.2">
      <c r="A21" s="3">
        <f>IFERROR(VLOOKUP(B21,'[1]DADOS (OCULTAR)'!$P$3:$R$53,3,0),"")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3.99 - Outras despesas com Material de Consumo</v>
      </c>
      <c r="D21" s="3">
        <f>'[1]TCE - ANEXO IV - Preencher'!F30</f>
        <v>1687725000162</v>
      </c>
      <c r="E21" s="5" t="str">
        <f>'[1]TCE - ANEXO IV - Preencher'!G30</f>
        <v>CENEP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000025448</v>
      </c>
      <c r="I21" s="6">
        <f>IF('[1]TCE - ANEXO IV - Preencher'!K30="","",'[1]TCE - ANEXO IV - Preencher'!K30)</f>
        <v>44042</v>
      </c>
      <c r="J21" s="5" t="str">
        <f>'[1]TCE - ANEXO IV - Preencher'!L30</f>
        <v>26200701687725000162550010000254481100214318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678</v>
      </c>
    </row>
    <row r="22" spans="1:12" s="8" customFormat="1" ht="19.5" customHeight="1" x14ac:dyDescent="0.2">
      <c r="A22" s="3">
        <f>IFERROR(VLOOKUP(B22,'[1]DADOS (OCULTAR)'!$P$3:$R$53,3,0),"")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3.99 - Outras despesas com Material de Consumo</v>
      </c>
      <c r="D22" s="3">
        <f>'[1]TCE - ANEXO IV - Preencher'!F31</f>
        <v>15242921000138</v>
      </c>
      <c r="E22" s="5" t="str">
        <f>'[1]TCE - ANEXO IV - Preencher'!G31</f>
        <v xml:space="preserve">M A DE O MENEZES EIRELI ME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000001699</v>
      </c>
      <c r="I22" s="6">
        <f>IF('[1]TCE - ANEXO IV - Preencher'!K31="","",'[1]TCE - ANEXO IV - Preencher'!K31)</f>
        <v>44043</v>
      </c>
      <c r="J22" s="5" t="str">
        <f>'[1]TCE - ANEXO IV - Preencher'!L31</f>
        <v>26200715242921000138550010000016991000005998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26491.5</v>
      </c>
    </row>
    <row r="23" spans="1:12" s="8" customFormat="1" ht="19.5" customHeight="1" x14ac:dyDescent="0.2">
      <c r="A23" s="3">
        <f>IFERROR(VLOOKUP(B23,'[1]DADOS (OCULTAR)'!$P$3:$R$53,3,0),"")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3.6 - Material de Expediente</v>
      </c>
      <c r="D23" s="3">
        <f>'[1]TCE - ANEXO IV - Preencher'!F32</f>
        <v>8014460000180</v>
      </c>
      <c r="E23" s="5" t="str">
        <f>'[1]TCE - ANEXO IV - Preencher'!G32</f>
        <v>VANPEL MAT DE ESCRITORIO E INFORMATICA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000027871</v>
      </c>
      <c r="I23" s="6">
        <f>IF('[1]TCE - ANEXO IV - Preencher'!K32="","",'[1]TCE - ANEXO IV - Preencher'!K32)</f>
        <v>44013</v>
      </c>
      <c r="J23" s="5" t="str">
        <f>'[1]TCE - ANEXO IV - Preencher'!L32</f>
        <v>26200708014460000180550010000278711001078584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2268.6999999999998</v>
      </c>
    </row>
    <row r="24" spans="1:12" s="8" customFormat="1" ht="19.5" customHeight="1" x14ac:dyDescent="0.2">
      <c r="A24" s="3">
        <f>IFERROR(VLOOKUP(B24,'[1]DADOS (OCULTAR)'!$P$3:$R$53,3,0),"")</f>
        <v>9039744001247</v>
      </c>
      <c r="B24" s="4" t="str">
        <f>'[1]TCE - ANEXO IV - Preencher'!C34</f>
        <v>UPA CABO DE SANTO AGOSTINHO</v>
      </c>
      <c r="C24" s="4" t="str">
        <f>'[1]TCE - ANEXO IV - Preencher'!E33</f>
        <v>3.1 - Combustíveis e Lubrificantes Automotivos</v>
      </c>
      <c r="D24" s="3">
        <f>'[1]TCE - ANEXO IV - Preencher'!F33</f>
        <v>11681483000153</v>
      </c>
      <c r="E24" s="5" t="str">
        <f>'[1]TCE - ANEXO IV - Preencher'!G33</f>
        <v xml:space="preserve">POSTO SÃO CRISTOVAO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297</v>
      </c>
      <c r="I24" s="6">
        <f>IF('[1]TCE - ANEXO IV - Preencher'!K33="","",'[1]TCE - ANEXO IV - Preencher'!K33)</f>
        <v>44014</v>
      </c>
      <c r="J24" s="5" t="str">
        <f>'[1]TCE - ANEXO IV - Preencher'!L33</f>
        <v>26200711681483000153550120000002971000229516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2532.08</v>
      </c>
    </row>
    <row r="25" spans="1:12" s="8" customFormat="1" ht="19.5" customHeight="1" x14ac:dyDescent="0.2">
      <c r="A25" s="3" t="str">
        <f>IFERROR(VLOOKUP(B25,'[1]DADOS (OCULTAR)'!$P$3:$R$53,3,0),"")</f>
        <v/>
      </c>
      <c r="B25" s="4" t="e">
        <f>'[1]TCE - ANEXO IV - Preencher'!#REF!</f>
        <v>#REF!</v>
      </c>
      <c r="C25" s="4" t="str">
        <f>'[1]TCE - ANEXO IV - Preencher'!E34</f>
        <v>3.1 - Combustíveis e Lubrificantes Automotivos</v>
      </c>
      <c r="D25" s="3">
        <f>'[1]TCE - ANEXO IV - Preencher'!F34</f>
        <v>11251195000169</v>
      </c>
      <c r="E25" s="5" t="str">
        <f>'[1]TCE - ANEXO IV - Preencher'!G34</f>
        <v xml:space="preserve">POSTO FIJI COMERCIO DE COMBUSTIVEIS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1036</v>
      </c>
      <c r="I25" s="6">
        <f>IF('[1]TCE - ANEXO IV - Preencher'!K34="","",'[1]TCE - ANEXO IV - Preencher'!K34)</f>
        <v>44014</v>
      </c>
      <c r="J25" s="5" t="str">
        <f>'[1]TCE - ANEXO IV - Preencher'!L34</f>
        <v>26200711251195000169550120000010361000231620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298.8</v>
      </c>
    </row>
    <row r="26" spans="1:12" s="8" customFormat="1" ht="19.5" customHeight="1" x14ac:dyDescent="0.2">
      <c r="A26" s="3">
        <f>IFERROR(VLOOKUP(B26,'[1]DADOS (OCULTAR)'!$P$3:$R$53,3,0),"")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3.1 - Combustíveis e Lubrificantes Automotivos</v>
      </c>
      <c r="D26" s="3">
        <f>'[1]TCE - ANEXO IV - Preencher'!F35</f>
        <v>3281744000209</v>
      </c>
      <c r="E26" s="5" t="str">
        <f>'[1]TCE - ANEXO IV - Preencher'!G35</f>
        <v xml:space="preserve">POSTO IBIZA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1137</v>
      </c>
      <c r="I26" s="6">
        <f>IF('[1]TCE - ANEXO IV - Preencher'!K35="","",'[1]TCE - ANEXO IV - Preencher'!K35)</f>
        <v>44015</v>
      </c>
      <c r="J26" s="5" t="str">
        <f>'[1]TCE - ANEXO IV - Preencher'!L35</f>
        <v>26200703281744000209550120000011371000233863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3582.54</v>
      </c>
    </row>
    <row r="27" spans="1:12" s="8" customFormat="1" ht="19.5" customHeight="1" x14ac:dyDescent="0.2">
      <c r="A27" s="3">
        <f>IFERROR(VLOOKUP(B27,'[1]DADOS (OCULTAR)'!$P$3:$R$53,3,0),"")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 xml:space="preserve">3.9 - Material para Manutenção de Bens Imóveis </v>
      </c>
      <c r="D27" s="3">
        <f>'[1]TCE - ANEXO IV - Preencher'!F36</f>
        <v>9008632000176</v>
      </c>
      <c r="E27" s="5" t="str">
        <f>'[1]TCE - ANEXO IV - Preencher'!G36</f>
        <v>JOSE ERALDO CARNEIRO SANTOS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000003728</v>
      </c>
      <c r="I27" s="6">
        <f>IF('[1]TCE - ANEXO IV - Preencher'!K36="","",'[1]TCE - ANEXO IV - Preencher'!K36)</f>
        <v>43948</v>
      </c>
      <c r="J27" s="5" t="str">
        <f>'[1]TCE - ANEXO IV - Preencher'!L36</f>
        <v>26200409008632000176550020000037281438513885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87.4</v>
      </c>
    </row>
    <row r="28" spans="1:12" s="8" customFormat="1" ht="19.5" customHeight="1" x14ac:dyDescent="0.2">
      <c r="A28" s="3">
        <f>IFERROR(VLOOKUP(B28,'[1]DADOS (OCULTAR)'!$P$3:$R$53,3,0),"")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 xml:space="preserve">3.8 - Uniformes, Tecidos e Aviamentos </v>
      </c>
      <c r="D28" s="3">
        <f>'[1]TCE - ANEXO IV - Preencher'!F37</f>
        <v>33765038000104</v>
      </c>
      <c r="E28" s="5" t="str">
        <f>'[1]TCE - ANEXO IV - Preencher'!G37</f>
        <v>MIRANTE COMERCIO VAREJISTA DE FARDAMENTOS E CAMISAS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000000071</v>
      </c>
      <c r="I28" s="6">
        <f>IF('[1]TCE - ANEXO IV - Preencher'!K37="","",'[1]TCE - ANEXO IV - Preencher'!K37)</f>
        <v>44036</v>
      </c>
      <c r="J28" s="5" t="str">
        <f>'[1]TCE - ANEXO IV - Preencher'!L37</f>
        <v>26200733765038000104550010000000711000308061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87</v>
      </c>
    </row>
    <row r="29" spans="1:12" s="8" customFormat="1" ht="19.5" customHeight="1" x14ac:dyDescent="0.2">
      <c r="A29" s="3">
        <f>IFERROR(VLOOKUP(B29,'[1]DADOS (OCULTAR)'!$P$3:$R$53,3,0),"")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 xml:space="preserve">5.21 - Seguros em geral </v>
      </c>
      <c r="D29" s="3">
        <f>'[1]TCE - ANEXO IV - Preencher'!F38</f>
        <v>33054826000192</v>
      </c>
      <c r="E29" s="5" t="str">
        <f>'[1]TCE - ANEXO IV - Preencher'!G38</f>
        <v xml:space="preserve">COMPANHIA EXCELSIOR DE SEGUROS 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197.1</v>
      </c>
    </row>
    <row r="30" spans="1:12" s="8" customFormat="1" ht="19.5" customHeight="1" x14ac:dyDescent="0.2">
      <c r="A30" s="3">
        <f>IFERROR(VLOOKUP(B30,'[1]DADOS (OCULTAR)'!$P$3:$R$53,3,0),"")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 xml:space="preserve">5.21 - Seguros em geral </v>
      </c>
      <c r="D30" s="3">
        <f>'[1]TCE - ANEXO IV - Preencher'!F39</f>
        <v>28087620000129</v>
      </c>
      <c r="E30" s="5" t="str">
        <f>'[1]TCE - ANEXO IV - Preencher'!G39</f>
        <v>BBR CORRETORA DE SEGUROS EIRELI EPP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908.96</v>
      </c>
    </row>
    <row r="31" spans="1:12" s="8" customFormat="1" ht="19.5" customHeight="1" x14ac:dyDescent="0.2">
      <c r="A31" s="3">
        <f>IFERROR(VLOOKUP(B31,'[1]DADOS (OCULTAR)'!$P$3:$R$53,3,0),"")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 xml:space="preserve">5.21 - Seguros em geral </v>
      </c>
      <c r="D31" s="3">
        <f>'[1]TCE - ANEXO IV - Preencher'!F40</f>
        <v>28087620000129</v>
      </c>
      <c r="E31" s="5" t="str">
        <f>'[1]TCE - ANEXO IV - Preencher'!G40</f>
        <v>BBR CORRETORA DE SEGUROS EIRELI EPP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722.45</v>
      </c>
    </row>
    <row r="32" spans="1:12" s="8" customFormat="1" ht="19.5" customHeight="1" x14ac:dyDescent="0.2">
      <c r="A32" s="3">
        <f>IFERROR(VLOOKUP(B32,'[1]DADOS (OCULTAR)'!$P$3:$R$53,3,0),"")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 xml:space="preserve">5.25 - Serviços Bancários </v>
      </c>
      <c r="D32" s="3">
        <f>'[1]TCE - ANEXO IV - Preencher'!F41</f>
        <v>9039744001247</v>
      </c>
      <c r="E32" s="5" t="str">
        <f>'[1]TCE - ANEXO IV - Preencher'!G41</f>
        <v>TARIFA DE MANUTENCAO DE CONTA CORRENTE CEF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49</v>
      </c>
    </row>
    <row r="33" spans="1:12" s="8" customFormat="1" ht="19.5" customHeight="1" x14ac:dyDescent="0.2">
      <c r="A33" s="3">
        <f>IFERROR(VLOOKUP(B33,'[1]DADOS (OCULTAR)'!$P$3:$R$53,3,0),"")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 xml:space="preserve">5.25 - Serviços Bancários </v>
      </c>
      <c r="D33" s="3">
        <f>'[1]TCE - ANEXO IV - Preencher'!F42</f>
        <v>9039744001247</v>
      </c>
      <c r="E33" s="5" t="str">
        <f>'[1]TCE - ANEXO IV - Preencher'!G42</f>
        <v>TARIFA DE MANUTENCAO DE CONTA CORRENTE CEF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459</v>
      </c>
    </row>
    <row r="34" spans="1:12" s="8" customFormat="1" ht="19.5" customHeight="1" x14ac:dyDescent="0.2">
      <c r="A34" s="3">
        <f>IFERROR(VLOOKUP(B34,'[1]DADOS (OCULTAR)'!$P$3:$R$53,3,0),"")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 xml:space="preserve">5.25 - Serviços Bancários </v>
      </c>
      <c r="D34" s="3">
        <f>'[1]TCE - ANEXO IV - Preencher'!F43</f>
        <v>9039744001247</v>
      </c>
      <c r="E34" s="5" t="str">
        <f>'[1]TCE - ANEXO IV - Preencher'!G43</f>
        <v>TARIFAS CONTA CORRENTE CEF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186.4</v>
      </c>
    </row>
    <row r="35" spans="1:12" s="8" customFormat="1" ht="19.5" customHeight="1" x14ac:dyDescent="0.2">
      <c r="A35" s="3">
        <f>IFERROR(VLOOKUP(B35,'[1]DADOS (OCULTAR)'!$P$3:$R$53,3,0),"")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5.9 - Telefonia Móvel</v>
      </c>
      <c r="D35" s="3">
        <f>'[1]TCE - ANEXO IV - Preencher'!F44</f>
        <v>24214210000111</v>
      </c>
      <c r="E35" s="5" t="str">
        <f>'[1]TCE - ANEXO IV - Preencher'!G44</f>
        <v>TIM TELEFONIA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362.59</v>
      </c>
    </row>
    <row r="36" spans="1:12" s="8" customFormat="1" ht="19.5" customHeight="1" x14ac:dyDescent="0.2">
      <c r="A36" s="3">
        <f>IFERROR(VLOOKUP(B36,'[1]DADOS (OCULTAR)'!$P$3:$R$53,3,0),"")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5.18 - Teledonia Fixa</v>
      </c>
      <c r="D36" s="3">
        <f>'[1]TCE - ANEXO IV - Preencher'!F45</f>
        <v>3423730000193</v>
      </c>
      <c r="E36" s="5" t="str">
        <f>'[1]TCE - ANEXO IV - Preencher'!G45</f>
        <v xml:space="preserve">SMART LTDA 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112.57</v>
      </c>
    </row>
    <row r="37" spans="1:12" s="8" customFormat="1" ht="19.5" customHeight="1" x14ac:dyDescent="0.2">
      <c r="A37" s="3">
        <f>IFERROR(VLOOKUP(B37,'[1]DADOS (OCULTAR)'!$P$3:$R$53,3,0),"")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5.13 - Água e Esgoto</v>
      </c>
      <c r="D37" s="3">
        <f>'[1]TCE - ANEXO IV - Preencher'!F46</f>
        <v>9769035000164</v>
      </c>
      <c r="E37" s="5" t="str">
        <f>'[1]TCE - ANEXO IV - Preencher'!G46</f>
        <v xml:space="preserve">COMPESA 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4404.91</v>
      </c>
    </row>
    <row r="38" spans="1:12" s="8" customFormat="1" ht="19.5" customHeight="1" x14ac:dyDescent="0.2">
      <c r="A38" s="3">
        <f>IFERROR(VLOOKUP(B38,'[1]DADOS (OCULTAR)'!$P$3:$R$53,3,0),"")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5.12 - Energia Elétrica</v>
      </c>
      <c r="D38" s="3">
        <f>'[1]TCE - ANEXO IV - Preencher'!F47</f>
        <v>10572048000128</v>
      </c>
      <c r="E38" s="5" t="str">
        <f>'[1]TCE - ANEXO IV - Preencher'!G47</f>
        <v>COMPANHIA ENERGETICA DE PERNAMBUCO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9699.77</v>
      </c>
    </row>
    <row r="39" spans="1:12" s="8" customFormat="1" ht="19.5" customHeight="1" x14ac:dyDescent="0.2">
      <c r="A39" s="3">
        <f>IFERROR(VLOOKUP(B39,'[1]DADOS (OCULTAR)'!$P$3:$R$53,3,0),"")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5.1 - Locação de Equipamentos Médicos-Hospitalares</v>
      </c>
      <c r="D39" s="3">
        <f>'[1]TCE - ANEXO IV - Preencher'!F48</f>
        <v>331788002405</v>
      </c>
      <c r="E39" s="5" t="str">
        <f>'[1]TCE - ANEXO IV - Preencher'!G48</f>
        <v>AIR LIQUIDE BRASIL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0039433</v>
      </c>
      <c r="I39" s="6">
        <f>IF('[1]TCE - ANEXO IV - Preencher'!K48="","",'[1]TCE - ANEXO IV - Preencher'!K48)</f>
        <v>44041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2715.57</v>
      </c>
    </row>
    <row r="40" spans="1:12" s="8" customFormat="1" ht="19.5" customHeight="1" x14ac:dyDescent="0.2">
      <c r="A40" s="3">
        <f>IFERROR(VLOOKUP(B40,'[1]DADOS (OCULTAR)'!$P$3:$R$53,3,0),"")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5.1 - Locação de Equipamentos Médicos-Hospitalares</v>
      </c>
      <c r="D40" s="3">
        <f>'[1]TCE - ANEXO IV - Preencher'!F49</f>
        <v>24380578002041</v>
      </c>
      <c r="E40" s="5" t="str">
        <f>'[1]TCE - ANEXO IV - Preencher'!G49</f>
        <v>WHITE MARTINS GASES INDUSTRIAIS DO NE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127864</v>
      </c>
      <c r="I40" s="6">
        <f>IF('[1]TCE - ANEXO IV - Preencher'!K49="","",'[1]TCE - ANEXO IV - Preencher'!K49)</f>
        <v>44051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544.44000000000005</v>
      </c>
    </row>
    <row r="41" spans="1:12" s="8" customFormat="1" ht="19.5" customHeight="1" x14ac:dyDescent="0.2">
      <c r="A41" s="3">
        <f>IFERROR(VLOOKUP(B41,'[1]DADOS (OCULTAR)'!$P$3:$R$53,3,0),"")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5.99 - Outros Serviços de Terceiros Pessoa Jurídica</v>
      </c>
      <c r="D41" s="3">
        <f>'[1]TCE - ANEXO IV - Preencher'!F50</f>
        <v>9039744001247</v>
      </c>
      <c r="E41" s="5" t="str">
        <f>'[1]TCE - ANEXO IV - Preencher'!G50</f>
        <v>JUROS FORNECEDOR MV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80.81</v>
      </c>
    </row>
    <row r="42" spans="1:12" s="8" customFormat="1" ht="19.5" customHeight="1" x14ac:dyDescent="0.2">
      <c r="A42" s="3">
        <f>IFERROR(VLOOKUP(B42,'[1]DADOS (OCULTAR)'!$P$3:$R$53,3,0),"")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5.16 - Serviços Médico-Hospitalares, Odotonlógia e Laboratoriais</v>
      </c>
      <c r="D42" s="3">
        <f>'[1]TCE - ANEXO IV - Preencher'!F51</f>
        <v>4539279016300</v>
      </c>
      <c r="E42" s="5" t="str">
        <f>'[1]TCE - ANEXO IV - Preencher'!G51</f>
        <v>CIENTIFICALAB PRODUTOS LABORATORIAIS E SISTEMAS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000000071</v>
      </c>
      <c r="I42" s="6">
        <f>IF('[1]TCE - ANEXO IV - Preencher'!K51="","",'[1]TCE - ANEXO IV - Preencher'!K51)</f>
        <v>44043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13635.52</v>
      </c>
    </row>
    <row r="43" spans="1:12" s="8" customFormat="1" ht="19.5" customHeight="1" x14ac:dyDescent="0.2">
      <c r="A43" s="3">
        <f>IFERROR(VLOOKUP(B43,'[1]DADOS (OCULTAR)'!$P$3:$R$53,3,0),"")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 xml:space="preserve">4.6 - Serviços Médicos, Odontológico e Farmacêutocos </v>
      </c>
      <c r="D43" s="3">
        <f>'[1]TCE - ANEXO IV - Preencher'!F52</f>
        <v>7061168447</v>
      </c>
      <c r="E43" s="5" t="str">
        <f>'[1]TCE - ANEXO IV - Preencher'!G52</f>
        <v xml:space="preserve">AMANDA BRAGA SANTOS 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3066.66</v>
      </c>
    </row>
    <row r="44" spans="1:12" s="8" customFormat="1" ht="19.5" customHeight="1" x14ac:dyDescent="0.2">
      <c r="A44" s="3">
        <f>IFERROR(VLOOKUP(B44,'[1]DADOS (OCULTAR)'!$P$3:$R$53,3,0),"")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 xml:space="preserve">4.6 - Serviços Médicos, Odontológico e Farmacêutocos </v>
      </c>
      <c r="D44" s="3">
        <f>'[1]TCE - ANEXO IV - Preencher'!F53</f>
        <v>34034245883</v>
      </c>
      <c r="E44" s="5" t="str">
        <f>'[1]TCE - ANEXO IV - Preencher'!G53</f>
        <v xml:space="preserve">AMANDA KAROLLYNE DA SILVA CARVALHAR 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1533.33</v>
      </c>
    </row>
    <row r="45" spans="1:12" s="8" customFormat="1" ht="19.5" customHeight="1" x14ac:dyDescent="0.2">
      <c r="A45" s="3">
        <f>IFERROR(VLOOKUP(B45,'[1]DADOS (OCULTAR)'!$P$3:$R$53,3,0),"")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 xml:space="preserve">4.6 - Serviços Médicos, Odontológico e Farmacêutocos </v>
      </c>
      <c r="D45" s="3">
        <f>'[1]TCE - ANEXO IV - Preencher'!F54</f>
        <v>60444914390</v>
      </c>
      <c r="E45" s="5" t="str">
        <f>'[1]TCE - ANEXO IV - Preencher'!G54</f>
        <v>AMANDA OLINDA ARAUJO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1533.33</v>
      </c>
    </row>
    <row r="46" spans="1:12" s="8" customFormat="1" ht="19.5" customHeight="1" x14ac:dyDescent="0.2">
      <c r="A46" s="3">
        <f>IFERROR(VLOOKUP(B46,'[1]DADOS (OCULTAR)'!$P$3:$R$53,3,0),"")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 xml:space="preserve">4.6 - Serviços Médicos, Odontológico e Farmacêutocos </v>
      </c>
      <c r="D46" s="3">
        <f>'[1]TCE - ANEXO IV - Preencher'!F55</f>
        <v>6030591630</v>
      </c>
      <c r="E46" s="5" t="str">
        <f>'[1]TCE - ANEXO IV - Preencher'!G55</f>
        <v>CISSA NUNES SOARES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1666.67</v>
      </c>
    </row>
    <row r="47" spans="1:12" s="8" customFormat="1" ht="19.5" customHeight="1" x14ac:dyDescent="0.2">
      <c r="A47" s="3">
        <f>IFERROR(VLOOKUP(B47,'[1]DADOS (OCULTAR)'!$P$3:$R$53,3,0),"")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 xml:space="preserve">4.6 - Serviços Médicos, Odontológico e Farmacêutocos </v>
      </c>
      <c r="D47" s="3">
        <f>'[1]TCE - ANEXO IV - Preencher'!F56</f>
        <v>8916758416</v>
      </c>
      <c r="E47" s="5" t="str">
        <f>'[1]TCE - ANEXO IV - Preencher'!G56</f>
        <v>ERIKA MANUELLA FIGUEIROA BARRETTO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4599.99</v>
      </c>
    </row>
    <row r="48" spans="1:12" s="8" customFormat="1" ht="19.5" customHeight="1" x14ac:dyDescent="0.2">
      <c r="A48" s="3">
        <f>IFERROR(VLOOKUP(B48,'[1]DADOS (OCULTAR)'!$P$3:$R$53,3,0),"")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 xml:space="preserve">4.6 - Serviços Médicos, Odontológico e Farmacêutocos </v>
      </c>
      <c r="D48" s="3">
        <f>'[1]TCE - ANEXO IV - Preencher'!F57</f>
        <v>3170511130</v>
      </c>
      <c r="E48" s="5" t="str">
        <f>'[1]TCE - ANEXO IV - Preencher'!G57</f>
        <v>JORGE ABILIO PAZETO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1533.33</v>
      </c>
    </row>
    <row r="49" spans="1:12" s="8" customFormat="1" ht="19.5" customHeight="1" x14ac:dyDescent="0.2">
      <c r="A49" s="3">
        <f>IFERROR(VLOOKUP(B49,'[1]DADOS (OCULTAR)'!$P$3:$R$53,3,0),"")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 xml:space="preserve">4.6 - Serviços Médicos, Odontológico e Farmacêutocos </v>
      </c>
      <c r="D49" s="3">
        <f>'[1]TCE - ANEXO IV - Preencher'!F58</f>
        <v>40758877404</v>
      </c>
      <c r="E49" s="5" t="str">
        <f>'[1]TCE - ANEXO IV - Preencher'!G58</f>
        <v xml:space="preserve">JOSE MAURICIO LEITE 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6666.68</v>
      </c>
    </row>
    <row r="50" spans="1:12" s="8" customFormat="1" ht="19.5" customHeight="1" x14ac:dyDescent="0.2">
      <c r="A50" s="3">
        <f>IFERROR(VLOOKUP(B50,'[1]DADOS (OCULTAR)'!$P$3:$R$53,3,0),"")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 xml:space="preserve">4.6 - Serviços Médicos, Odontológico e Farmacêutocos </v>
      </c>
      <c r="D50" s="3">
        <f>'[1]TCE - ANEXO IV - Preencher'!F59</f>
        <v>10635737426</v>
      </c>
      <c r="E50" s="5" t="str">
        <f>'[1]TCE - ANEXO IV - Preencher'!G59</f>
        <v xml:space="preserve">MARIA JULIA DA CRUZ GOUVEIA NETO DE MENDONÇA 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3066.66</v>
      </c>
    </row>
    <row r="51" spans="1:12" s="8" customFormat="1" ht="19.5" customHeight="1" x14ac:dyDescent="0.2">
      <c r="A51" s="3">
        <f>IFERROR(VLOOKUP(B51,'[1]DADOS (OCULTAR)'!$P$3:$R$53,3,0),"")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 xml:space="preserve">4.6 - Serviços Médicos, Odontológico e Farmacêutocos </v>
      </c>
      <c r="D51" s="3">
        <f>'[1]TCE - ANEXO IV - Preencher'!F60</f>
        <v>9688149489</v>
      </c>
      <c r="E51" s="5" t="str">
        <f>'[1]TCE - ANEXO IV - Preencher'!G60</f>
        <v>MARIANA NOGUEIRA BORGES DE MELO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1533.33</v>
      </c>
    </row>
    <row r="52" spans="1:12" s="8" customFormat="1" ht="19.5" customHeight="1" x14ac:dyDescent="0.2">
      <c r="A52" s="3">
        <f>IFERROR(VLOOKUP(B52,'[1]DADOS (OCULTAR)'!$P$3:$R$53,3,0),"")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 xml:space="preserve">4.6 - Serviços Médicos, Odontológico e Farmacêutocos </v>
      </c>
      <c r="D52" s="3">
        <f>'[1]TCE - ANEXO IV - Preencher'!F61</f>
        <v>8639354430</v>
      </c>
      <c r="E52" s="5" t="str">
        <f>'[1]TCE - ANEXO IV - Preencher'!G61</f>
        <v>NAIZA MOREIRA BRASIL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7666.65</v>
      </c>
    </row>
    <row r="53" spans="1:12" s="8" customFormat="1" ht="19.5" customHeight="1" x14ac:dyDescent="0.2">
      <c r="A53" s="3">
        <f>IFERROR(VLOOKUP(B53,'[1]DADOS (OCULTAR)'!$P$3:$R$53,3,0),"")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 xml:space="preserve">4.6 - Serviços Médicos, Odontológico e Farmacêutocos </v>
      </c>
      <c r="D53" s="3">
        <f>'[1]TCE - ANEXO IV - Preencher'!F62</f>
        <v>10950979465</v>
      </c>
      <c r="E53" s="5" t="str">
        <f>'[1]TCE - ANEXO IV - Preencher'!G62</f>
        <v xml:space="preserve">PERLA ANDRADE FAUSTINO DA SILVA 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6133.32</v>
      </c>
    </row>
    <row r="54" spans="1:12" s="8" customFormat="1" ht="19.5" customHeight="1" x14ac:dyDescent="0.2">
      <c r="A54" s="3">
        <f>IFERROR(VLOOKUP(B54,'[1]DADOS (OCULTAR)'!$P$3:$R$53,3,0),"")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 xml:space="preserve">4.6 - Serviços Médicos, Odontológico e Farmacêutocos </v>
      </c>
      <c r="D54" s="3">
        <f>'[1]TCE - ANEXO IV - Preencher'!F63</f>
        <v>11278533419</v>
      </c>
      <c r="E54" s="5" t="str">
        <f>'[1]TCE - ANEXO IV - Preencher'!G63</f>
        <v xml:space="preserve">RAPHAEL PINHEIRO CAMURUGY DA HORA 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7666.65</v>
      </c>
    </row>
    <row r="55" spans="1:12" s="8" customFormat="1" ht="19.5" customHeight="1" x14ac:dyDescent="0.2">
      <c r="A55" s="3">
        <f>IFERROR(VLOOKUP(B55,'[1]DADOS (OCULTAR)'!$P$3:$R$53,3,0),"")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4.6 - Serviços Médicos, Odontológico e Farmacêutocos </v>
      </c>
      <c r="D55" s="3">
        <f>'[1]TCE - ANEXO IV - Preencher'!F64</f>
        <v>5668799484</v>
      </c>
      <c r="E55" s="5" t="str">
        <f>'[1]TCE - ANEXO IV - Preencher'!G64</f>
        <v xml:space="preserve">SIMONE CRISTINA DA SILVA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1666.67</v>
      </c>
    </row>
    <row r="56" spans="1:12" s="8" customFormat="1" ht="19.5" customHeight="1" x14ac:dyDescent="0.2">
      <c r="A56" s="3">
        <f>IFERROR(VLOOKUP(B56,'[1]DADOS (OCULTAR)'!$P$3:$R$53,3,0),"")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 xml:space="preserve">4.6 - Serviços Médicos, Odontológico e Farmacêutocos </v>
      </c>
      <c r="D56" s="3">
        <f>'[1]TCE - ANEXO IV - Preencher'!F65</f>
        <v>959249494</v>
      </c>
      <c r="E56" s="5" t="str">
        <f>'[1]TCE - ANEXO IV - Preencher'!G65</f>
        <v>THALES CARVALHO DE LACERDA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4599.99</v>
      </c>
    </row>
    <row r="57" spans="1:12" s="8" customFormat="1" ht="19.5" customHeight="1" x14ac:dyDescent="0.2">
      <c r="A57" s="3">
        <f>IFERROR(VLOOKUP(B57,'[1]DADOS (OCULTAR)'!$P$3:$R$53,3,0),"")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5.15 - Serviços Domésticos</v>
      </c>
      <c r="D57" s="3">
        <f>'[1]TCE - ANEXO IV - Preencher'!F66</f>
        <v>6272575004803</v>
      </c>
      <c r="E57" s="5" t="str">
        <f>'[1]TCE - ANEXO IV - Preencher'!G66</f>
        <v xml:space="preserve">LAVEBRAS GESTAO DE TEXTEIS S.A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000003457</v>
      </c>
      <c r="I57" s="6">
        <f>IF('[1]TCE - ANEXO IV - Preencher'!K66="","",'[1]TCE - ANEXO IV - Preencher'!K66)</f>
        <v>44041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2610707</v>
      </c>
      <c r="L57" s="7">
        <f>'[1]TCE - ANEXO IV - Preencher'!N66</f>
        <v>970.17</v>
      </c>
    </row>
    <row r="58" spans="1:12" s="8" customFormat="1" ht="19.5" customHeight="1" x14ac:dyDescent="0.2">
      <c r="A58" s="3">
        <f>IFERROR(VLOOKUP(B58,'[1]DADOS (OCULTAR)'!$P$3:$R$53,3,0),"")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5.10 - Detetização/Tratamento de Resíduos e Afins</v>
      </c>
      <c r="D58" s="3">
        <f>'[1]TCE - ANEXO IV - Preencher'!F67</f>
        <v>11863530000180</v>
      </c>
      <c r="E58" s="5" t="str">
        <f>'[1]TCE - ANEXO IV - Preencher'!G67</f>
        <v xml:space="preserve">BRASCON GESTAO AMBIENTAL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00046506</v>
      </c>
      <c r="I58" s="6">
        <f>IF('[1]TCE - ANEXO IV - Preencher'!K67="","",'[1]TCE - ANEXO IV - Preencher'!K67)</f>
        <v>44047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2611309</v>
      </c>
      <c r="L58" s="7">
        <f>'[1]TCE - ANEXO IV - Preencher'!N67</f>
        <v>1386</v>
      </c>
    </row>
    <row r="59" spans="1:12" s="8" customFormat="1" ht="19.5" customHeight="1" x14ac:dyDescent="0.2">
      <c r="A59" s="3">
        <f>IFERROR(VLOOKUP(B59,'[1]DADOS (OCULTAR)'!$P$3:$R$53,3,0),"")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92306257000780</v>
      </c>
      <c r="E59" s="5" t="str">
        <f>'[1]TCE - ANEXO IV - Preencher'!G68</f>
        <v>MV INFORMATICA NORDESTE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00013249</v>
      </c>
      <c r="I59" s="6">
        <f>IF('[1]TCE - ANEXO IV - Preencher'!K68="","",'[1]TCE - ANEXO IV - Preencher'!K68)</f>
        <v>44015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12309.13</v>
      </c>
    </row>
    <row r="60" spans="1:12" s="8" customFormat="1" ht="19.5" customHeight="1" x14ac:dyDescent="0.2">
      <c r="A60" s="3">
        <f>IFERROR(VLOOKUP(B60,'[1]DADOS (OCULTAR)'!$P$3:$R$53,3,0),"")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16783034000130</v>
      </c>
      <c r="E60" s="5" t="str">
        <f>'[1]TCE - ANEXO IV - Preencher'!G69</f>
        <v xml:space="preserve">SINTESE LICENCIAMENTO DE PROGRAMAS 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10953</v>
      </c>
      <c r="I60" s="6">
        <f>IF('[1]TCE - ANEXO IV - Preencher'!K69="","",'[1]TCE - ANEXO IV - Preencher'!K69)</f>
        <v>44048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1541.68</v>
      </c>
    </row>
    <row r="61" spans="1:12" s="8" customFormat="1" ht="19.5" customHeight="1" x14ac:dyDescent="0.2">
      <c r="A61" s="3">
        <f>IFERROR(VLOOKUP(B61,'[1]DADOS (OCULTAR)'!$P$3:$R$53,3,0),"")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5.22 - Vigilância Ostensiva / Monitorada</v>
      </c>
      <c r="D61" s="3">
        <f>'[1]TCE - ANEXO IV - Preencher'!F70</f>
        <v>10229013000190</v>
      </c>
      <c r="E61" s="5" t="str">
        <f>'[1]TCE - ANEXO IV - Preencher'!G70</f>
        <v>INTERCLEAN ADMINISTRACAO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00000234</v>
      </c>
      <c r="I61" s="6">
        <f>IF('[1]TCE - ANEXO IV - Preencher'!K70="","",'[1]TCE - ANEXO IV - Preencher'!K70)</f>
        <v>44045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42952.07</v>
      </c>
    </row>
    <row r="62" spans="1:12" s="8" customFormat="1" ht="19.5" customHeight="1" x14ac:dyDescent="0.2">
      <c r="A62" s="3">
        <f>IFERROR(VLOOKUP(B62,'[1]DADOS (OCULTAR)'!$P$3:$R$53,3,0),"")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5.2 - Serviços Técnicos Profissionais</v>
      </c>
      <c r="D62" s="3">
        <f>'[1]TCE - ANEXO IV - Preencher'!F71</f>
        <v>2512303000119</v>
      </c>
      <c r="E62" s="5" t="str">
        <f>'[1]TCE - ANEXO IV - Preencher'!G71</f>
        <v xml:space="preserve">NOROES AZEVEDO SOCIEDADE DE ADVOGADOS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00004152</v>
      </c>
      <c r="I62" s="6">
        <f>IF('[1]TCE - ANEXO IV - Preencher'!K71="","",'[1]TCE - ANEXO IV - Preencher'!K71)</f>
        <v>44014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2094</v>
      </c>
    </row>
    <row r="63" spans="1:12" s="8" customFormat="1" ht="19.5" customHeight="1" x14ac:dyDescent="0.2">
      <c r="A63" s="3">
        <f>IFERROR(VLOOKUP(B63,'[1]DADOS (OCULTAR)'!$P$3:$R$53,3,0),"")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5.2 - Serviços Técnicos Profissionais</v>
      </c>
      <c r="D63" s="3">
        <f>'[1]TCE - ANEXO IV - Preencher'!F72</f>
        <v>2512303000119</v>
      </c>
      <c r="E63" s="5" t="str">
        <f>'[1]TCE - ANEXO IV - Preencher'!G72</f>
        <v xml:space="preserve">NOROES AZEVEDO SOCIEDADE DE ADVOGADOS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00004151</v>
      </c>
      <c r="I63" s="6">
        <f>IF('[1]TCE - ANEXO IV - Preencher'!K72="","",'[1]TCE - ANEXO IV - Preencher'!K72)</f>
        <v>44014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1425</v>
      </c>
    </row>
    <row r="64" spans="1:12" s="8" customFormat="1" ht="19.5" customHeight="1" x14ac:dyDescent="0.2">
      <c r="A64" s="3">
        <f>IFERROR(VLOOKUP(B64,'[1]DADOS (OCULTAR)'!$P$3:$R$53,3,0),"")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5.2 - Serviços Técnicos Profissionais</v>
      </c>
      <c r="D64" s="3">
        <f>'[1]TCE - ANEXO IV - Preencher'!F73</f>
        <v>1699696000159</v>
      </c>
      <c r="E64" s="5" t="str">
        <f>'[1]TCE - ANEXO IV - Preencher'!G73</f>
        <v>QUALIAGUA LABORATORIO E CONSULTORIA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00050104</v>
      </c>
      <c r="I64" s="6">
        <f>IF('[1]TCE - ANEXO IV - Preencher'!K73="","",'[1]TCE - ANEXO IV - Preencher'!K73)</f>
        <v>44046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199</v>
      </c>
    </row>
    <row r="65" spans="1:12" s="8" customFormat="1" ht="19.5" customHeight="1" x14ac:dyDescent="0.2">
      <c r="A65" s="3">
        <f>IFERROR(VLOOKUP(B65,'[1]DADOS (OCULTAR)'!$P$3:$R$53,3,0),"")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5.99 - Outros Serviços de Terceiros Pessoa Jurídica</v>
      </c>
      <c r="D65" s="3">
        <f>'[1]TCE - ANEXO IV - Preencher'!F74</f>
        <v>5467959000155</v>
      </c>
      <c r="E65" s="5" t="str">
        <f>'[1]TCE - ANEXO IV - Preencher'!G74</f>
        <v>MOTO 29 SERVICO DE ENTREGA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000001440</v>
      </c>
      <c r="I65" s="6">
        <f>IF('[1]TCE - ANEXO IV - Preencher'!K74="","",'[1]TCE - ANEXO IV - Preencher'!K74)</f>
        <v>44027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3548.51</v>
      </c>
    </row>
    <row r="66" spans="1:12" s="8" customFormat="1" ht="19.5" customHeight="1" x14ac:dyDescent="0.2">
      <c r="A66" s="3">
        <f>IFERROR(VLOOKUP(B66,'[1]DADOS (OCULTAR)'!$P$3:$R$53,3,0),"")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5.99 - Outros Serviços de Terceiros Pessoa Jurídica</v>
      </c>
      <c r="D66" s="3" t="str">
        <f>'[1]TCE - ANEXO IV - Preencher'!F75</f>
        <v>10.816.775/0002-74</v>
      </c>
      <c r="E66" s="5" t="str">
        <f>'[1]TCE - ANEXO IV - Preencher'!G75</f>
        <v xml:space="preserve">INSPETORIA SALESIANA DO NORDESTE DO BRASIL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00011390</v>
      </c>
      <c r="I66" s="6">
        <f>IF('[1]TCE - ANEXO IV - Preencher'!K75="","",'[1]TCE - ANEXO IV - Preencher'!K75)</f>
        <v>44032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270</v>
      </c>
    </row>
    <row r="67" spans="1:12" s="8" customFormat="1" ht="19.5" customHeight="1" x14ac:dyDescent="0.2">
      <c r="A67" s="3">
        <f>IFERROR(VLOOKUP(B67,'[1]DADOS (OCULTAR)'!$P$3:$R$53,3,0),"")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5.5 - Reparo e Manutenção de Máquinas e Equipamentos</v>
      </c>
      <c r="D67" s="3">
        <f>'[1]TCE - ANEXO IV - Preencher'!F76</f>
        <v>8845988000100</v>
      </c>
      <c r="E67" s="5" t="str">
        <f>'[1]TCE - ANEXO IV - Preencher'!G76</f>
        <v xml:space="preserve">ACESSPLUS MANUTENCAO LTDA ME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00004395</v>
      </c>
      <c r="I67" s="6">
        <f>IF('[1]TCE - ANEXO IV - Preencher'!K76="","",'[1]TCE - ANEXO IV - Preencher'!K76)</f>
        <v>44044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352.12</v>
      </c>
    </row>
    <row r="68" spans="1:12" s="8" customFormat="1" ht="19.5" customHeight="1" x14ac:dyDescent="0.2">
      <c r="A68" s="3">
        <f>IFERROR(VLOOKUP(B68,'[1]DADOS (OCULTAR)'!$P$3:$R$53,3,0),"")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5.5 - Reparo e Manutenção de Máquinas e Equipamentos</v>
      </c>
      <c r="D68" s="3">
        <f>'[1]TCE - ANEXO IV - Preencher'!F77</f>
        <v>9014387000100</v>
      </c>
      <c r="E68" s="5" t="str">
        <f>'[1]TCE - ANEXO IV - Preencher'!G77</f>
        <v>COMPLETA SERVICOS DE AR CONDICIONADO E LOCACAO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00001282</v>
      </c>
      <c r="I68" s="6">
        <f>IF('[1]TCE - ANEXO IV - Preencher'!K77="","",'[1]TCE - ANEXO IV - Preencher'!K77)</f>
        <v>44034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3980.13</v>
      </c>
    </row>
    <row r="69" spans="1:12" s="8" customFormat="1" ht="19.5" customHeight="1" x14ac:dyDescent="0.2">
      <c r="A69" s="3">
        <f>IFERROR(VLOOKUP(B69,'[1]DADOS (OCULTAR)'!$P$3:$R$53,3,0),"")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5.5 - Reparo e Manutenção de Máquinas e Equipamentos</v>
      </c>
      <c r="D69" s="3">
        <f>'[1]TCE - ANEXO IV - Preencher'!F78</f>
        <v>7146768000117</v>
      </c>
      <c r="E69" s="5" t="str">
        <f>'[1]TCE - ANEXO IV - Preencher'!G78</f>
        <v>SERV IMAGEM NORDESTE ASSISTENCIA TECNICA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000003511</v>
      </c>
      <c r="I69" s="6">
        <f>IF('[1]TCE - ANEXO IV - Preencher'!K78="","",'[1]TCE - ANEXO IV - Preencher'!K78)</f>
        <v>44041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2059</v>
      </c>
    </row>
    <row r="70" spans="1:12" s="8" customFormat="1" ht="19.5" customHeight="1" x14ac:dyDescent="0.2">
      <c r="A70" s="3">
        <f>IFERROR(VLOOKUP(B70,'[1]DADOS (OCULTAR)'!$P$3:$R$53,3,0),"")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5.5 - Reparo e Manutenção de Máquinas e Equipamentos</v>
      </c>
      <c r="D70" s="3">
        <f>'[1]TCE - ANEXO IV - Preencher'!F79</f>
        <v>24380578002041</v>
      </c>
      <c r="E70" s="5" t="str">
        <f>'[1]TCE - ANEXO IV - Preencher'!G79</f>
        <v>WHITE MARTINS GASES INDUSTRIAIS DO NE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000009548</v>
      </c>
      <c r="I70" s="6">
        <f>IF('[1]TCE - ANEXO IV - Preencher'!K79="","",'[1]TCE - ANEXO IV - Preencher'!K79)</f>
        <v>44019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441.63</v>
      </c>
    </row>
    <row r="71" spans="1:12" s="8" customFormat="1" ht="19.5" customHeight="1" x14ac:dyDescent="0.2">
      <c r="A71" s="3">
        <f>IFERROR(VLOOKUP(B71,'[1]DADOS (OCULTAR)'!$P$3:$R$53,3,0),"")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5.5 - Reparo e Manutenção de Máquinas e Equipamentos</v>
      </c>
      <c r="D71" s="3">
        <f>'[1]TCE - ANEXO IV - Preencher'!F80</f>
        <v>1141468000169</v>
      </c>
      <c r="E71" s="5" t="str">
        <f>'[1]TCE - ANEXO IV - Preencher'!G80</f>
        <v>MEDCALL COMERCIO E SERVICOS DE EQUIPAMENTOS MEDICOS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00002114</v>
      </c>
      <c r="I71" s="6">
        <f>IF('[1]TCE - ANEXO IV - Preencher'!K80="","",'[1]TCE - ANEXO IV - Preencher'!K80)</f>
        <v>44048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356.33</v>
      </c>
    </row>
    <row r="72" spans="1:12" s="8" customFormat="1" ht="19.5" customHeight="1" x14ac:dyDescent="0.2">
      <c r="A72" s="3">
        <f>IFERROR(VLOOKUP(B72,'[1]DADOS (OCULTAR)'!$P$3:$R$53,3,0),"")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5.5 - Reparo e Manutenção de Máquinas e Equipamentos</v>
      </c>
      <c r="D72" s="3">
        <f>'[1]TCE - ANEXO IV - Preencher'!F81</f>
        <v>12776921000120</v>
      </c>
      <c r="E72" s="5" t="str">
        <f>'[1]TCE - ANEXO IV - Preencher'!G81</f>
        <v xml:space="preserve">VALDEMIR TEOTONIO DE LIMA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000000397</v>
      </c>
      <c r="I72" s="6">
        <f>IF('[1]TCE - ANEXO IV - Preencher'!K81="","",'[1]TCE - ANEXO IV - Preencher'!K81)</f>
        <v>44061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1727.16</v>
      </c>
    </row>
    <row r="73" spans="1:12" s="8" customFormat="1" ht="19.5" customHeight="1" x14ac:dyDescent="0.2">
      <c r="A73" s="3">
        <f>IFERROR(VLOOKUP(B73,'[1]DADOS (OCULTAR)'!$P$3:$R$53,3,0),"")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 xml:space="preserve">5.7 - Reparo e Manutenção de Bens Movéis de Outras Naturezas </v>
      </c>
      <c r="D73" s="3">
        <f>'[1]TCE - ANEXO IV - Preencher'!F82</f>
        <v>17398584000106</v>
      </c>
      <c r="E73" s="5" t="str">
        <f>'[1]TCE - ANEXO IV - Preencher'!G82</f>
        <v>MTG MONTAGEM TECNICA DE GAS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00001204</v>
      </c>
      <c r="I73" s="6">
        <f>IF('[1]TCE - ANEXO IV - Preencher'!K82="","",'[1]TCE - ANEXO IV - Preencher'!K82)</f>
        <v>44046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600</v>
      </c>
    </row>
    <row r="74" spans="1:12" s="8" customFormat="1" ht="19.5" customHeight="1" x14ac:dyDescent="0.2">
      <c r="A74" s="3">
        <f>IFERROR(VLOOKUP(B74,'[1]DADOS (OCULTAR)'!$P$3:$R$53,3,0),"")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 xml:space="preserve">5.7 - Reparo e Manutenção de Bens Movéis de Outras Naturezas </v>
      </c>
      <c r="D74" s="3">
        <f>'[1]TCE - ANEXO IV - Preencher'!F83</f>
        <v>11343756000150</v>
      </c>
      <c r="E74" s="5" t="str">
        <f>'[1]TCE - ANEXO IV - Preencher'!G83</f>
        <v>J L GRUPO GERADORES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000002568</v>
      </c>
      <c r="I74" s="6">
        <f>IF('[1]TCE - ANEXO IV - Preencher'!K83="","",'[1]TCE - ANEXO IV - Preencher'!K83)</f>
        <v>44047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250</v>
      </c>
    </row>
    <row r="75" spans="1:12" s="8" customFormat="1" ht="19.5" customHeight="1" x14ac:dyDescent="0.2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CABO - despesas gerais - 20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2020-09-08T21:37:10Z</dcterms:created>
  <dcterms:modified xsi:type="dcterms:W3CDTF">2020-09-08T21:38:02Z</dcterms:modified>
</cp:coreProperties>
</file>